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llinoisedu-my.sharepoint.com/personal/dsani2_illinois_edu/Documents/Desktop/Research_Data/Data/2024/Diurnal/"/>
    </mc:Choice>
  </mc:AlternateContent>
  <xr:revisionPtr revIDLastSave="8" documentId="8_{44D94A70-6608-4F7E-942D-756BFA4D8013}" xr6:coauthVersionLast="47" xr6:coauthVersionMax="47" xr10:uidLastSave="{847C8C31-DA4D-4E1D-A196-280AEDA65DB0}"/>
  <bookViews>
    <workbookView xWindow="57480" yWindow="9495" windowWidth="29040" windowHeight="157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08" i="1" l="1"/>
  <c r="CY108" i="1"/>
  <c r="CW108" i="1"/>
  <c r="BL108" i="1"/>
  <c r="BK108" i="1"/>
  <c r="BC108" i="1"/>
  <c r="AW108" i="1"/>
  <c r="AQ108" i="1"/>
  <c r="BD108" i="1" s="1"/>
  <c r="BG108" i="1" s="1"/>
  <c r="AL108" i="1"/>
  <c r="AJ108" i="1" s="1"/>
  <c r="AB108" i="1"/>
  <c r="AA108" i="1"/>
  <c r="S108" i="1"/>
  <c r="CZ107" i="1"/>
  <c r="CY107" i="1"/>
  <c r="CW107" i="1"/>
  <c r="BL107" i="1"/>
  <c r="BK107" i="1"/>
  <c r="BC107" i="1"/>
  <c r="AW107" i="1"/>
  <c r="AQ107" i="1"/>
  <c r="BD107" i="1" s="1"/>
  <c r="BG107" i="1" s="1"/>
  <c r="AL107" i="1"/>
  <c r="AJ107" i="1" s="1"/>
  <c r="AB107" i="1"/>
  <c r="AA107" i="1"/>
  <c r="S107" i="1"/>
  <c r="CZ106" i="1"/>
  <c r="CY106" i="1"/>
  <c r="CW106" i="1"/>
  <c r="BL106" i="1"/>
  <c r="BK106" i="1"/>
  <c r="BC106" i="1"/>
  <c r="AW106" i="1"/>
  <c r="AQ106" i="1"/>
  <c r="BD106" i="1" s="1"/>
  <c r="BG106" i="1" s="1"/>
  <c r="AL106" i="1"/>
  <c r="AJ106" i="1" s="1"/>
  <c r="AB106" i="1"/>
  <c r="AA106" i="1"/>
  <c r="S106" i="1"/>
  <c r="CZ105" i="1"/>
  <c r="CY105" i="1"/>
  <c r="CW105" i="1"/>
  <c r="BL105" i="1"/>
  <c r="BK105" i="1"/>
  <c r="BC105" i="1"/>
  <c r="AW105" i="1"/>
  <c r="AQ105" i="1"/>
  <c r="BD105" i="1" s="1"/>
  <c r="BG105" i="1" s="1"/>
  <c r="AL105" i="1"/>
  <c r="AJ105" i="1" s="1"/>
  <c r="AB105" i="1"/>
  <c r="AA105" i="1"/>
  <c r="S105" i="1"/>
  <c r="CZ104" i="1"/>
  <c r="CY104" i="1"/>
  <c r="CW104" i="1"/>
  <c r="BL104" i="1"/>
  <c r="BK104" i="1"/>
  <c r="BC104" i="1"/>
  <c r="AW104" i="1"/>
  <c r="AQ104" i="1"/>
  <c r="BD104" i="1" s="1"/>
  <c r="BG104" i="1" s="1"/>
  <c r="AL104" i="1"/>
  <c r="AJ104" i="1" s="1"/>
  <c r="AB104" i="1"/>
  <c r="AA104" i="1"/>
  <c r="S104" i="1"/>
  <c r="CZ103" i="1"/>
  <c r="CY103" i="1"/>
  <c r="CW103" i="1"/>
  <c r="BL103" i="1"/>
  <c r="BK103" i="1"/>
  <c r="BC103" i="1"/>
  <c r="AW103" i="1"/>
  <c r="AQ103" i="1"/>
  <c r="BD103" i="1" s="1"/>
  <c r="BG103" i="1" s="1"/>
  <c r="AL103" i="1"/>
  <c r="AJ103" i="1" s="1"/>
  <c r="AB103" i="1"/>
  <c r="AA103" i="1"/>
  <c r="S103" i="1"/>
  <c r="CZ91" i="1"/>
  <c r="CY91" i="1"/>
  <c r="CW91" i="1"/>
  <c r="BL91" i="1"/>
  <c r="BK91" i="1"/>
  <c r="BC91" i="1"/>
  <c r="AW91" i="1"/>
  <c r="AQ91" i="1"/>
  <c r="BD91" i="1" s="1"/>
  <c r="BG91" i="1" s="1"/>
  <c r="AL91" i="1"/>
  <c r="AJ91" i="1" s="1"/>
  <c r="AB91" i="1"/>
  <c r="AA91" i="1"/>
  <c r="S91" i="1"/>
  <c r="CZ90" i="1"/>
  <c r="CY90" i="1"/>
  <c r="CW90" i="1"/>
  <c r="BL90" i="1"/>
  <c r="BK90" i="1"/>
  <c r="BC90" i="1"/>
  <c r="AW90" i="1"/>
  <c r="AQ90" i="1"/>
  <c r="BD90" i="1" s="1"/>
  <c r="BG90" i="1" s="1"/>
  <c r="AL90" i="1"/>
  <c r="AJ90" i="1" s="1"/>
  <c r="N90" i="1" s="1"/>
  <c r="AB90" i="1"/>
  <c r="AA90" i="1"/>
  <c r="S90" i="1"/>
  <c r="CZ89" i="1"/>
  <c r="CY89" i="1"/>
  <c r="CW89" i="1"/>
  <c r="BL89" i="1"/>
  <c r="BK89" i="1"/>
  <c r="BC89" i="1"/>
  <c r="AW89" i="1"/>
  <c r="AQ89" i="1"/>
  <c r="BD89" i="1" s="1"/>
  <c r="BG89" i="1" s="1"/>
  <c r="AL89" i="1"/>
  <c r="AJ89" i="1" s="1"/>
  <c r="AB89" i="1"/>
  <c r="AA89" i="1"/>
  <c r="S89" i="1"/>
  <c r="CZ88" i="1"/>
  <c r="CY88" i="1"/>
  <c r="CW88" i="1"/>
  <c r="BL88" i="1"/>
  <c r="BK88" i="1"/>
  <c r="BC88" i="1"/>
  <c r="AW88" i="1"/>
  <c r="AQ88" i="1"/>
  <c r="BD88" i="1" s="1"/>
  <c r="BG88" i="1" s="1"/>
  <c r="AL88" i="1"/>
  <c r="AJ88" i="1" s="1"/>
  <c r="AB88" i="1"/>
  <c r="AA88" i="1"/>
  <c r="S88" i="1"/>
  <c r="CZ87" i="1"/>
  <c r="CY87" i="1"/>
  <c r="CW87" i="1"/>
  <c r="BL87" i="1"/>
  <c r="BK87" i="1"/>
  <c r="BC87" i="1"/>
  <c r="AW87" i="1"/>
  <c r="AQ87" i="1"/>
  <c r="BD87" i="1" s="1"/>
  <c r="BG87" i="1" s="1"/>
  <c r="AL87" i="1"/>
  <c r="AJ87" i="1" s="1"/>
  <c r="AB87" i="1"/>
  <c r="AA87" i="1"/>
  <c r="S87" i="1"/>
  <c r="CZ86" i="1"/>
  <c r="CY86" i="1"/>
  <c r="CW86" i="1"/>
  <c r="BL86" i="1"/>
  <c r="BK86" i="1"/>
  <c r="BC86" i="1"/>
  <c r="AW86" i="1"/>
  <c r="AQ86" i="1"/>
  <c r="BD86" i="1" s="1"/>
  <c r="BG86" i="1" s="1"/>
  <c r="AL86" i="1"/>
  <c r="AJ86" i="1" s="1"/>
  <c r="AB86" i="1"/>
  <c r="AA86" i="1"/>
  <c r="S86" i="1"/>
  <c r="CZ73" i="1"/>
  <c r="CY73" i="1"/>
  <c r="CW73" i="1"/>
  <c r="BL73" i="1"/>
  <c r="BK73" i="1"/>
  <c r="BC73" i="1"/>
  <c r="AW73" i="1"/>
  <c r="AQ73" i="1"/>
  <c r="BD73" i="1" s="1"/>
  <c r="BG73" i="1" s="1"/>
  <c r="AL73" i="1"/>
  <c r="AJ73" i="1" s="1"/>
  <c r="AB73" i="1"/>
  <c r="AA73" i="1"/>
  <c r="S73" i="1"/>
  <c r="CZ72" i="1"/>
  <c r="CY72" i="1"/>
  <c r="CW72" i="1"/>
  <c r="BL72" i="1"/>
  <c r="BK72" i="1"/>
  <c r="BC72" i="1"/>
  <c r="AW72" i="1"/>
  <c r="AQ72" i="1"/>
  <c r="BD72" i="1" s="1"/>
  <c r="BG72" i="1" s="1"/>
  <c r="AL72" i="1"/>
  <c r="AJ72" i="1" s="1"/>
  <c r="AB72" i="1"/>
  <c r="AA72" i="1"/>
  <c r="S72" i="1"/>
  <c r="CZ71" i="1"/>
  <c r="CY71" i="1"/>
  <c r="CW71" i="1"/>
  <c r="BL71" i="1"/>
  <c r="BK71" i="1"/>
  <c r="BC71" i="1"/>
  <c r="AW71" i="1"/>
  <c r="AQ71" i="1"/>
  <c r="BD71" i="1" s="1"/>
  <c r="BG71" i="1" s="1"/>
  <c r="AL71" i="1"/>
  <c r="AJ71" i="1" s="1"/>
  <c r="AB71" i="1"/>
  <c r="AA71" i="1"/>
  <c r="S71" i="1"/>
  <c r="CZ70" i="1"/>
  <c r="CY70" i="1"/>
  <c r="CW70" i="1"/>
  <c r="BL70" i="1"/>
  <c r="BK70" i="1"/>
  <c r="BC70" i="1"/>
  <c r="AW70" i="1"/>
  <c r="AQ70" i="1"/>
  <c r="BD70" i="1" s="1"/>
  <c r="BG70" i="1" s="1"/>
  <c r="AL70" i="1"/>
  <c r="AJ70" i="1" s="1"/>
  <c r="AB70" i="1"/>
  <c r="AA70" i="1"/>
  <c r="S70" i="1"/>
  <c r="CZ69" i="1"/>
  <c r="CY69" i="1"/>
  <c r="CW69" i="1"/>
  <c r="BL69" i="1"/>
  <c r="BK69" i="1"/>
  <c r="BC69" i="1"/>
  <c r="AW69" i="1"/>
  <c r="AQ69" i="1"/>
  <c r="BD69" i="1" s="1"/>
  <c r="BG69" i="1" s="1"/>
  <c r="AL69" i="1"/>
  <c r="AJ69" i="1" s="1"/>
  <c r="AB69" i="1"/>
  <c r="AA69" i="1"/>
  <c r="S69" i="1"/>
  <c r="CZ68" i="1"/>
  <c r="CY68" i="1"/>
  <c r="CW68" i="1"/>
  <c r="BL68" i="1"/>
  <c r="BK68" i="1"/>
  <c r="BC68" i="1"/>
  <c r="AW68" i="1"/>
  <c r="AQ68" i="1"/>
  <c r="BD68" i="1" s="1"/>
  <c r="BG68" i="1" s="1"/>
  <c r="AL68" i="1"/>
  <c r="AJ68" i="1" s="1"/>
  <c r="AB68" i="1"/>
  <c r="AA68" i="1"/>
  <c r="S68" i="1"/>
  <c r="CZ67" i="1"/>
  <c r="CY67" i="1"/>
  <c r="CW67" i="1"/>
  <c r="BL67" i="1"/>
  <c r="BK67" i="1"/>
  <c r="BC67" i="1"/>
  <c r="AW67" i="1"/>
  <c r="AQ67" i="1"/>
  <c r="BD67" i="1" s="1"/>
  <c r="BG67" i="1" s="1"/>
  <c r="AL67" i="1"/>
  <c r="AJ67" i="1" s="1"/>
  <c r="AB67" i="1"/>
  <c r="AA67" i="1"/>
  <c r="S67" i="1"/>
  <c r="CZ53" i="1"/>
  <c r="CY53" i="1"/>
  <c r="CW53" i="1"/>
  <c r="BL53" i="1"/>
  <c r="BK53" i="1"/>
  <c r="BC53" i="1"/>
  <c r="AW53" i="1"/>
  <c r="AQ53" i="1"/>
  <c r="BD53" i="1" s="1"/>
  <c r="BG53" i="1" s="1"/>
  <c r="AL53" i="1"/>
  <c r="AJ53" i="1" s="1"/>
  <c r="AB53" i="1"/>
  <c r="AA53" i="1"/>
  <c r="S53" i="1"/>
  <c r="CZ52" i="1"/>
  <c r="CY52" i="1"/>
  <c r="CW52" i="1"/>
  <c r="BL52" i="1"/>
  <c r="BK52" i="1"/>
  <c r="BC52" i="1"/>
  <c r="AW52" i="1"/>
  <c r="AQ52" i="1"/>
  <c r="BD52" i="1" s="1"/>
  <c r="BG52" i="1" s="1"/>
  <c r="AL52" i="1"/>
  <c r="AJ52" i="1" s="1"/>
  <c r="AB52" i="1"/>
  <c r="AA52" i="1"/>
  <c r="S52" i="1"/>
  <c r="CZ51" i="1"/>
  <c r="CY51" i="1"/>
  <c r="CW51" i="1"/>
  <c r="BL51" i="1"/>
  <c r="BK51" i="1"/>
  <c r="BC51" i="1"/>
  <c r="AW51" i="1"/>
  <c r="AQ51" i="1"/>
  <c r="BD51" i="1" s="1"/>
  <c r="BG51" i="1" s="1"/>
  <c r="AL51" i="1"/>
  <c r="AJ51" i="1" s="1"/>
  <c r="AB51" i="1"/>
  <c r="AA51" i="1"/>
  <c r="S51" i="1"/>
  <c r="CZ50" i="1"/>
  <c r="CY50" i="1"/>
  <c r="CW50" i="1"/>
  <c r="BL50" i="1"/>
  <c r="BK50" i="1"/>
  <c r="BC50" i="1"/>
  <c r="AW50" i="1"/>
  <c r="AQ50" i="1"/>
  <c r="BD50" i="1" s="1"/>
  <c r="BG50" i="1" s="1"/>
  <c r="AL50" i="1"/>
  <c r="AJ50" i="1" s="1"/>
  <c r="AB50" i="1"/>
  <c r="AA50" i="1"/>
  <c r="S50" i="1"/>
  <c r="CZ49" i="1"/>
  <c r="CY49" i="1"/>
  <c r="CW49" i="1"/>
  <c r="BL49" i="1"/>
  <c r="BK49" i="1"/>
  <c r="BC49" i="1"/>
  <c r="AW49" i="1"/>
  <c r="AQ49" i="1"/>
  <c r="BD49" i="1" s="1"/>
  <c r="BG49" i="1" s="1"/>
  <c r="AL49" i="1"/>
  <c r="AJ49" i="1" s="1"/>
  <c r="AB49" i="1"/>
  <c r="AA49" i="1"/>
  <c r="S49" i="1"/>
  <c r="CZ48" i="1"/>
  <c r="CY48" i="1"/>
  <c r="CW48" i="1"/>
  <c r="BL48" i="1"/>
  <c r="BK48" i="1"/>
  <c r="BC48" i="1"/>
  <c r="AW48" i="1"/>
  <c r="AQ48" i="1"/>
  <c r="BD48" i="1" s="1"/>
  <c r="BG48" i="1" s="1"/>
  <c r="AL48" i="1"/>
  <c r="AJ48" i="1" s="1"/>
  <c r="AB48" i="1"/>
  <c r="AA48" i="1"/>
  <c r="S48" i="1"/>
  <c r="CZ35" i="1"/>
  <c r="CY35" i="1"/>
  <c r="CW35" i="1"/>
  <c r="BL35" i="1"/>
  <c r="BK35" i="1"/>
  <c r="BC35" i="1"/>
  <c r="AW35" i="1"/>
  <c r="AQ35" i="1"/>
  <c r="BD35" i="1" s="1"/>
  <c r="BG35" i="1" s="1"/>
  <c r="AL35" i="1"/>
  <c r="AJ35" i="1" s="1"/>
  <c r="AB35" i="1"/>
  <c r="AA35" i="1"/>
  <c r="S35" i="1"/>
  <c r="CZ34" i="1"/>
  <c r="CY34" i="1"/>
  <c r="CW34" i="1"/>
  <c r="BL34" i="1"/>
  <c r="BK34" i="1"/>
  <c r="BC34" i="1"/>
  <c r="AW34" i="1"/>
  <c r="AQ34" i="1"/>
  <c r="BD34" i="1" s="1"/>
  <c r="BG34" i="1" s="1"/>
  <c r="AL34" i="1"/>
  <c r="AJ34" i="1" s="1"/>
  <c r="AB34" i="1"/>
  <c r="AA34" i="1"/>
  <c r="S34" i="1"/>
  <c r="CZ33" i="1"/>
  <c r="CY33" i="1"/>
  <c r="CW33" i="1"/>
  <c r="BL33" i="1"/>
  <c r="BK33" i="1"/>
  <c r="BC33" i="1"/>
  <c r="AW33" i="1"/>
  <c r="AQ33" i="1"/>
  <c r="BD33" i="1" s="1"/>
  <c r="BG33" i="1" s="1"/>
  <c r="AL33" i="1"/>
  <c r="AJ33" i="1" s="1"/>
  <c r="L33" i="1" s="1"/>
  <c r="K33" i="1" s="1"/>
  <c r="AB33" i="1"/>
  <c r="AA33" i="1"/>
  <c r="S33" i="1"/>
  <c r="CZ32" i="1"/>
  <c r="CY32" i="1"/>
  <c r="CW32" i="1"/>
  <c r="BL32" i="1"/>
  <c r="BK32" i="1"/>
  <c r="BC32" i="1"/>
  <c r="AW32" i="1"/>
  <c r="AQ32" i="1"/>
  <c r="BD32" i="1" s="1"/>
  <c r="BG32" i="1" s="1"/>
  <c r="AL32" i="1"/>
  <c r="AJ32" i="1" s="1"/>
  <c r="N32" i="1" s="1"/>
  <c r="AB32" i="1"/>
  <c r="AA32" i="1"/>
  <c r="S32" i="1"/>
  <c r="CZ31" i="1"/>
  <c r="CY31" i="1"/>
  <c r="CW31" i="1"/>
  <c r="BL31" i="1"/>
  <c r="BK31" i="1"/>
  <c r="BC31" i="1"/>
  <c r="AW31" i="1"/>
  <c r="AQ31" i="1"/>
  <c r="BD31" i="1" s="1"/>
  <c r="BG31" i="1" s="1"/>
  <c r="AL31" i="1"/>
  <c r="AJ31" i="1" s="1"/>
  <c r="AB31" i="1"/>
  <c r="AA31" i="1"/>
  <c r="S31" i="1"/>
  <c r="CZ30" i="1"/>
  <c r="CY30" i="1"/>
  <c r="CW30" i="1"/>
  <c r="BL30" i="1"/>
  <c r="BK30" i="1"/>
  <c r="BC30" i="1"/>
  <c r="AW30" i="1"/>
  <c r="AQ30" i="1"/>
  <c r="BD30" i="1" s="1"/>
  <c r="BG30" i="1" s="1"/>
  <c r="AL30" i="1"/>
  <c r="AJ30" i="1" s="1"/>
  <c r="AB30" i="1"/>
  <c r="AA30" i="1"/>
  <c r="S30" i="1"/>
  <c r="CZ102" i="1"/>
  <c r="CY102" i="1"/>
  <c r="CW102" i="1"/>
  <c r="BL102" i="1"/>
  <c r="BK102" i="1"/>
  <c r="BC102" i="1"/>
  <c r="AW102" i="1"/>
  <c r="AQ102" i="1"/>
  <c r="BD102" i="1" s="1"/>
  <c r="BG102" i="1" s="1"/>
  <c r="AL102" i="1"/>
  <c r="AJ102" i="1" s="1"/>
  <c r="AB102" i="1"/>
  <c r="AA102" i="1"/>
  <c r="S102" i="1"/>
  <c r="CZ101" i="1"/>
  <c r="CY101" i="1"/>
  <c r="CW101" i="1"/>
  <c r="BL101" i="1"/>
  <c r="BK101" i="1"/>
  <c r="BC101" i="1"/>
  <c r="AW101" i="1"/>
  <c r="AQ101" i="1"/>
  <c r="BD101" i="1" s="1"/>
  <c r="BG101" i="1" s="1"/>
  <c r="AL101" i="1"/>
  <c r="AJ101" i="1" s="1"/>
  <c r="AB101" i="1"/>
  <c r="AA101" i="1"/>
  <c r="S101" i="1"/>
  <c r="CZ100" i="1"/>
  <c r="CY100" i="1"/>
  <c r="CW100" i="1"/>
  <c r="BL100" i="1"/>
  <c r="BK100" i="1"/>
  <c r="BC100" i="1"/>
  <c r="AW100" i="1"/>
  <c r="AQ100" i="1"/>
  <c r="BD100" i="1" s="1"/>
  <c r="BG100" i="1" s="1"/>
  <c r="AL100" i="1"/>
  <c r="AJ100" i="1" s="1"/>
  <c r="AB100" i="1"/>
  <c r="AA100" i="1"/>
  <c r="S100" i="1"/>
  <c r="CZ99" i="1"/>
  <c r="CY99" i="1"/>
  <c r="CW99" i="1"/>
  <c r="BL99" i="1"/>
  <c r="BK99" i="1"/>
  <c r="BC99" i="1"/>
  <c r="AW99" i="1"/>
  <c r="AQ99" i="1"/>
  <c r="BD99" i="1" s="1"/>
  <c r="BG99" i="1" s="1"/>
  <c r="AL99" i="1"/>
  <c r="AJ99" i="1" s="1"/>
  <c r="AB99" i="1"/>
  <c r="AA99" i="1"/>
  <c r="S99" i="1"/>
  <c r="CZ98" i="1"/>
  <c r="CY98" i="1"/>
  <c r="CW98" i="1"/>
  <c r="BL98" i="1"/>
  <c r="BK98" i="1"/>
  <c r="BC98" i="1"/>
  <c r="AW98" i="1"/>
  <c r="AQ98" i="1"/>
  <c r="BD98" i="1" s="1"/>
  <c r="BG98" i="1" s="1"/>
  <c r="AL98" i="1"/>
  <c r="AJ98" i="1" s="1"/>
  <c r="AB98" i="1"/>
  <c r="AA98" i="1"/>
  <c r="S98" i="1"/>
  <c r="CZ97" i="1"/>
  <c r="CY97" i="1"/>
  <c r="CW97" i="1"/>
  <c r="BL97" i="1"/>
  <c r="BK97" i="1"/>
  <c r="BC97" i="1"/>
  <c r="AW97" i="1"/>
  <c r="AQ97" i="1"/>
  <c r="BD97" i="1" s="1"/>
  <c r="BG97" i="1" s="1"/>
  <c r="AL97" i="1"/>
  <c r="AJ97" i="1" s="1"/>
  <c r="AB97" i="1"/>
  <c r="AA97" i="1"/>
  <c r="S97" i="1"/>
  <c r="CZ85" i="1"/>
  <c r="CY85" i="1"/>
  <c r="CW85" i="1"/>
  <c r="BL85" i="1"/>
  <c r="BK85" i="1"/>
  <c r="BC85" i="1"/>
  <c r="AW85" i="1"/>
  <c r="AQ85" i="1"/>
  <c r="BD85" i="1" s="1"/>
  <c r="BG85" i="1" s="1"/>
  <c r="AL85" i="1"/>
  <c r="AJ85" i="1" s="1"/>
  <c r="AB85" i="1"/>
  <c r="AA85" i="1"/>
  <c r="S85" i="1"/>
  <c r="CZ84" i="1"/>
  <c r="CY84" i="1"/>
  <c r="CW84" i="1"/>
  <c r="BL84" i="1"/>
  <c r="BK84" i="1"/>
  <c r="BC84" i="1"/>
  <c r="AW84" i="1"/>
  <c r="AQ84" i="1"/>
  <c r="BD84" i="1" s="1"/>
  <c r="BG84" i="1" s="1"/>
  <c r="AL84" i="1"/>
  <c r="AJ84" i="1" s="1"/>
  <c r="L84" i="1" s="1"/>
  <c r="K84" i="1" s="1"/>
  <c r="AB84" i="1"/>
  <c r="AA84" i="1"/>
  <c r="S84" i="1"/>
  <c r="CZ83" i="1"/>
  <c r="CY83" i="1"/>
  <c r="CW83" i="1"/>
  <c r="BL83" i="1"/>
  <c r="BK83" i="1"/>
  <c r="BC83" i="1"/>
  <c r="AW83" i="1"/>
  <c r="AQ83" i="1"/>
  <c r="BD83" i="1" s="1"/>
  <c r="BG83" i="1" s="1"/>
  <c r="AL83" i="1"/>
  <c r="AJ83" i="1" s="1"/>
  <c r="AB83" i="1"/>
  <c r="AA83" i="1"/>
  <c r="S83" i="1"/>
  <c r="CZ82" i="1"/>
  <c r="CY82" i="1"/>
  <c r="CW82" i="1"/>
  <c r="BL82" i="1"/>
  <c r="BK82" i="1"/>
  <c r="BC82" i="1"/>
  <c r="AW82" i="1"/>
  <c r="AQ82" i="1"/>
  <c r="BD82" i="1" s="1"/>
  <c r="BG82" i="1" s="1"/>
  <c r="AL82" i="1"/>
  <c r="AJ82" i="1" s="1"/>
  <c r="N82" i="1" s="1"/>
  <c r="AB82" i="1"/>
  <c r="AA82" i="1"/>
  <c r="S82" i="1"/>
  <c r="CZ81" i="1"/>
  <c r="CY81" i="1"/>
  <c r="CW81" i="1"/>
  <c r="BL81" i="1"/>
  <c r="BK81" i="1"/>
  <c r="BC81" i="1"/>
  <c r="AW81" i="1"/>
  <c r="AQ81" i="1"/>
  <c r="BD81" i="1" s="1"/>
  <c r="BG81" i="1" s="1"/>
  <c r="AL81" i="1"/>
  <c r="AJ81" i="1" s="1"/>
  <c r="Q81" i="1" s="1"/>
  <c r="AB81" i="1"/>
  <c r="AA81" i="1"/>
  <c r="S81" i="1"/>
  <c r="CZ80" i="1"/>
  <c r="CY80" i="1"/>
  <c r="CW80" i="1"/>
  <c r="BL80" i="1"/>
  <c r="BK80" i="1"/>
  <c r="BC80" i="1"/>
  <c r="AW80" i="1"/>
  <c r="AQ80" i="1"/>
  <c r="BD80" i="1" s="1"/>
  <c r="BG80" i="1" s="1"/>
  <c r="AL80" i="1"/>
  <c r="AJ80" i="1" s="1"/>
  <c r="AB80" i="1"/>
  <c r="AA80" i="1"/>
  <c r="S80" i="1"/>
  <c r="CZ66" i="1"/>
  <c r="CY66" i="1"/>
  <c r="CW66" i="1"/>
  <c r="BL66" i="1"/>
  <c r="BK66" i="1"/>
  <c r="BC66" i="1"/>
  <c r="AW66" i="1"/>
  <c r="AQ66" i="1"/>
  <c r="BD66" i="1" s="1"/>
  <c r="BG66" i="1" s="1"/>
  <c r="AL66" i="1"/>
  <c r="AJ66" i="1" s="1"/>
  <c r="N66" i="1" s="1"/>
  <c r="AB66" i="1"/>
  <c r="AA66" i="1"/>
  <c r="S66" i="1"/>
  <c r="CZ65" i="1"/>
  <c r="CY65" i="1"/>
  <c r="CW65" i="1"/>
  <c r="BL65" i="1"/>
  <c r="BK65" i="1"/>
  <c r="BC65" i="1"/>
  <c r="AW65" i="1"/>
  <c r="AQ65" i="1"/>
  <c r="BD65" i="1" s="1"/>
  <c r="BG65" i="1" s="1"/>
  <c r="AL65" i="1"/>
  <c r="AJ65" i="1" s="1"/>
  <c r="AB65" i="1"/>
  <c r="AA65" i="1"/>
  <c r="S65" i="1"/>
  <c r="CZ64" i="1"/>
  <c r="CY64" i="1"/>
  <c r="CW64" i="1"/>
  <c r="BL64" i="1"/>
  <c r="BK64" i="1"/>
  <c r="BC64" i="1"/>
  <c r="AW64" i="1"/>
  <c r="AQ64" i="1"/>
  <c r="BD64" i="1" s="1"/>
  <c r="BG64" i="1" s="1"/>
  <c r="AL64" i="1"/>
  <c r="AJ64" i="1" s="1"/>
  <c r="AB64" i="1"/>
  <c r="AA64" i="1"/>
  <c r="S64" i="1"/>
  <c r="CZ63" i="1"/>
  <c r="CY63" i="1"/>
  <c r="CW63" i="1"/>
  <c r="BL63" i="1"/>
  <c r="BK63" i="1"/>
  <c r="BC63" i="1"/>
  <c r="AW63" i="1"/>
  <c r="AQ63" i="1"/>
  <c r="BD63" i="1" s="1"/>
  <c r="BG63" i="1" s="1"/>
  <c r="AL63" i="1"/>
  <c r="AJ63" i="1" s="1"/>
  <c r="AB63" i="1"/>
  <c r="AA63" i="1"/>
  <c r="S63" i="1"/>
  <c r="CZ62" i="1"/>
  <c r="CY62" i="1"/>
  <c r="CW62" i="1"/>
  <c r="BL62" i="1"/>
  <c r="BK62" i="1"/>
  <c r="BC62" i="1"/>
  <c r="AW62" i="1"/>
  <c r="AQ62" i="1"/>
  <c r="BD62" i="1" s="1"/>
  <c r="BG62" i="1" s="1"/>
  <c r="AL62" i="1"/>
  <c r="AJ62" i="1" s="1"/>
  <c r="AB62" i="1"/>
  <c r="AA62" i="1"/>
  <c r="S62" i="1"/>
  <c r="CZ61" i="1"/>
  <c r="CY61" i="1"/>
  <c r="CW61" i="1"/>
  <c r="BL61" i="1"/>
  <c r="BK61" i="1"/>
  <c r="BC61" i="1"/>
  <c r="AW61" i="1"/>
  <c r="AQ61" i="1"/>
  <c r="BD61" i="1" s="1"/>
  <c r="BG61" i="1" s="1"/>
  <c r="AL61" i="1"/>
  <c r="AJ61" i="1" s="1"/>
  <c r="N61" i="1" s="1"/>
  <c r="AB61" i="1"/>
  <c r="AA61" i="1"/>
  <c r="S61" i="1"/>
  <c r="CZ60" i="1"/>
  <c r="CY60" i="1"/>
  <c r="CW60" i="1"/>
  <c r="BL60" i="1"/>
  <c r="BK60" i="1"/>
  <c r="BC60" i="1"/>
  <c r="AW60" i="1"/>
  <c r="AQ60" i="1"/>
  <c r="BD60" i="1" s="1"/>
  <c r="BG60" i="1" s="1"/>
  <c r="AL60" i="1"/>
  <c r="AJ60" i="1" s="1"/>
  <c r="AB60" i="1"/>
  <c r="AA60" i="1"/>
  <c r="S60" i="1"/>
  <c r="CZ47" i="1"/>
  <c r="CY47" i="1"/>
  <c r="CW47" i="1"/>
  <c r="BL47" i="1"/>
  <c r="BK47" i="1"/>
  <c r="BC47" i="1"/>
  <c r="AW47" i="1"/>
  <c r="AQ47" i="1"/>
  <c r="BD47" i="1" s="1"/>
  <c r="BG47" i="1" s="1"/>
  <c r="AL47" i="1"/>
  <c r="AJ47" i="1" s="1"/>
  <c r="AB47" i="1"/>
  <c r="AA47" i="1"/>
  <c r="S47" i="1"/>
  <c r="CZ46" i="1"/>
  <c r="CY46" i="1"/>
  <c r="CW46" i="1"/>
  <c r="BL46" i="1"/>
  <c r="BK46" i="1"/>
  <c r="BC46" i="1"/>
  <c r="AW46" i="1"/>
  <c r="AQ46" i="1"/>
  <c r="BD46" i="1" s="1"/>
  <c r="BG46" i="1" s="1"/>
  <c r="AL46" i="1"/>
  <c r="AJ46" i="1" s="1"/>
  <c r="AB46" i="1"/>
  <c r="AA46" i="1"/>
  <c r="S46" i="1"/>
  <c r="CZ45" i="1"/>
  <c r="CY45" i="1"/>
  <c r="CW45" i="1"/>
  <c r="BL45" i="1"/>
  <c r="BK45" i="1"/>
  <c r="BC45" i="1"/>
  <c r="AW45" i="1"/>
  <c r="AQ45" i="1"/>
  <c r="BD45" i="1" s="1"/>
  <c r="BG45" i="1" s="1"/>
  <c r="AL45" i="1"/>
  <c r="AJ45" i="1" s="1"/>
  <c r="L45" i="1" s="1"/>
  <c r="K45" i="1" s="1"/>
  <c r="AB45" i="1"/>
  <c r="AA45" i="1"/>
  <c r="S45" i="1"/>
  <c r="CZ44" i="1"/>
  <c r="CY44" i="1"/>
  <c r="CW44" i="1"/>
  <c r="BL44" i="1"/>
  <c r="BK44" i="1"/>
  <c r="BC44" i="1"/>
  <c r="AW44" i="1"/>
  <c r="AQ44" i="1"/>
  <c r="BD44" i="1" s="1"/>
  <c r="BG44" i="1" s="1"/>
  <c r="AL44" i="1"/>
  <c r="AJ44" i="1" s="1"/>
  <c r="L44" i="1" s="1"/>
  <c r="K44" i="1" s="1"/>
  <c r="AB44" i="1"/>
  <c r="AA44" i="1"/>
  <c r="S44" i="1"/>
  <c r="CZ43" i="1"/>
  <c r="CY43" i="1"/>
  <c r="CW43" i="1"/>
  <c r="BL43" i="1"/>
  <c r="BK43" i="1"/>
  <c r="BC43" i="1"/>
  <c r="AW43" i="1"/>
  <c r="AQ43" i="1"/>
  <c r="BD43" i="1" s="1"/>
  <c r="BG43" i="1" s="1"/>
  <c r="AL43" i="1"/>
  <c r="AJ43" i="1" s="1"/>
  <c r="AB43" i="1"/>
  <c r="AA43" i="1"/>
  <c r="S43" i="1"/>
  <c r="CZ42" i="1"/>
  <c r="CY42" i="1"/>
  <c r="CW42" i="1"/>
  <c r="BL42" i="1"/>
  <c r="BK42" i="1"/>
  <c r="BC42" i="1"/>
  <c r="AW42" i="1"/>
  <c r="AQ42" i="1"/>
  <c r="BD42" i="1" s="1"/>
  <c r="BG42" i="1" s="1"/>
  <c r="AL42" i="1"/>
  <c r="AJ42" i="1" s="1"/>
  <c r="AB42" i="1"/>
  <c r="AA42" i="1"/>
  <c r="S42" i="1"/>
  <c r="CZ29" i="1"/>
  <c r="CY29" i="1"/>
  <c r="CW29" i="1"/>
  <c r="BL29" i="1"/>
  <c r="BK29" i="1"/>
  <c r="BC29" i="1"/>
  <c r="AW29" i="1"/>
  <c r="AQ29" i="1"/>
  <c r="BD29" i="1" s="1"/>
  <c r="BG29" i="1" s="1"/>
  <c r="AL29" i="1"/>
  <c r="AJ29" i="1" s="1"/>
  <c r="AB29" i="1"/>
  <c r="AA29" i="1"/>
  <c r="S29" i="1"/>
  <c r="CZ28" i="1"/>
  <c r="CY28" i="1"/>
  <c r="CW28" i="1"/>
  <c r="BL28" i="1"/>
  <c r="BK28" i="1"/>
  <c r="BC28" i="1"/>
  <c r="AW28" i="1"/>
  <c r="AQ28" i="1"/>
  <c r="BD28" i="1" s="1"/>
  <c r="BG28" i="1" s="1"/>
  <c r="AL28" i="1"/>
  <c r="AJ28" i="1" s="1"/>
  <c r="AB28" i="1"/>
  <c r="AA28" i="1"/>
  <c r="S28" i="1"/>
  <c r="CZ27" i="1"/>
  <c r="CY27" i="1"/>
  <c r="CW27" i="1"/>
  <c r="BL27" i="1"/>
  <c r="BK27" i="1"/>
  <c r="BC27" i="1"/>
  <c r="AW27" i="1"/>
  <c r="AQ27" i="1"/>
  <c r="BD27" i="1" s="1"/>
  <c r="BG27" i="1" s="1"/>
  <c r="AL27" i="1"/>
  <c r="AJ27" i="1" s="1"/>
  <c r="AB27" i="1"/>
  <c r="AA27" i="1"/>
  <c r="S27" i="1"/>
  <c r="CZ26" i="1"/>
  <c r="CY26" i="1"/>
  <c r="CW26" i="1"/>
  <c r="BL26" i="1"/>
  <c r="BK26" i="1"/>
  <c r="BC26" i="1"/>
  <c r="AW26" i="1"/>
  <c r="AQ26" i="1"/>
  <c r="BD26" i="1" s="1"/>
  <c r="BG26" i="1" s="1"/>
  <c r="AL26" i="1"/>
  <c r="AJ26" i="1" s="1"/>
  <c r="L26" i="1" s="1"/>
  <c r="K26" i="1" s="1"/>
  <c r="AB26" i="1"/>
  <c r="AA26" i="1"/>
  <c r="S26" i="1"/>
  <c r="CZ25" i="1"/>
  <c r="CY25" i="1"/>
  <c r="CW25" i="1"/>
  <c r="BL25" i="1"/>
  <c r="BK25" i="1"/>
  <c r="BC25" i="1"/>
  <c r="AW25" i="1"/>
  <c r="AQ25" i="1"/>
  <c r="BD25" i="1" s="1"/>
  <c r="BG25" i="1" s="1"/>
  <c r="AL25" i="1"/>
  <c r="AJ25" i="1" s="1"/>
  <c r="AB25" i="1"/>
  <c r="AA25" i="1"/>
  <c r="S25" i="1"/>
  <c r="CZ24" i="1"/>
  <c r="CY24" i="1"/>
  <c r="CW24" i="1"/>
  <c r="BL24" i="1"/>
  <c r="BK24" i="1"/>
  <c r="BC24" i="1"/>
  <c r="AW24" i="1"/>
  <c r="AQ24" i="1"/>
  <c r="BD24" i="1" s="1"/>
  <c r="BG24" i="1" s="1"/>
  <c r="AL24" i="1"/>
  <c r="AJ24" i="1" s="1"/>
  <c r="AB24" i="1"/>
  <c r="AA24" i="1"/>
  <c r="S24" i="1"/>
  <c r="CZ96" i="1"/>
  <c r="CY96" i="1"/>
  <c r="CW96" i="1"/>
  <c r="BL96" i="1"/>
  <c r="BK96" i="1"/>
  <c r="BC96" i="1"/>
  <c r="AW96" i="1"/>
  <c r="AQ96" i="1"/>
  <c r="BD96" i="1" s="1"/>
  <c r="BG96" i="1" s="1"/>
  <c r="AL96" i="1"/>
  <c r="AJ96" i="1" s="1"/>
  <c r="AB96" i="1"/>
  <c r="AA96" i="1"/>
  <c r="S96" i="1"/>
  <c r="CZ95" i="1"/>
  <c r="CY95" i="1"/>
  <c r="CW95" i="1"/>
  <c r="BL95" i="1"/>
  <c r="BK95" i="1"/>
  <c r="BC95" i="1"/>
  <c r="AW95" i="1"/>
  <c r="AQ95" i="1"/>
  <c r="BD95" i="1" s="1"/>
  <c r="BG95" i="1" s="1"/>
  <c r="BH95" i="1" s="1"/>
  <c r="AL95" i="1"/>
  <c r="AJ95" i="1" s="1"/>
  <c r="AB95" i="1"/>
  <c r="AA95" i="1"/>
  <c r="S95" i="1"/>
  <c r="CZ94" i="1"/>
  <c r="CY94" i="1"/>
  <c r="CW94" i="1"/>
  <c r="BL94" i="1"/>
  <c r="BK94" i="1"/>
  <c r="BC94" i="1"/>
  <c r="AW94" i="1"/>
  <c r="AQ94" i="1"/>
  <c r="BD94" i="1" s="1"/>
  <c r="BG94" i="1" s="1"/>
  <c r="AL94" i="1"/>
  <c r="AJ94" i="1" s="1"/>
  <c r="L94" i="1" s="1"/>
  <c r="K94" i="1" s="1"/>
  <c r="AD94" i="1" s="1"/>
  <c r="AB94" i="1"/>
  <c r="AA94" i="1"/>
  <c r="S94" i="1"/>
  <c r="CZ93" i="1"/>
  <c r="CY93" i="1"/>
  <c r="CW93" i="1"/>
  <c r="BL93" i="1"/>
  <c r="BK93" i="1"/>
  <c r="BC93" i="1"/>
  <c r="AW93" i="1"/>
  <c r="AQ93" i="1"/>
  <c r="BD93" i="1" s="1"/>
  <c r="BG93" i="1" s="1"/>
  <c r="AL93" i="1"/>
  <c r="AJ93" i="1" s="1"/>
  <c r="AK93" i="1" s="1"/>
  <c r="AB93" i="1"/>
  <c r="AA93" i="1"/>
  <c r="S93" i="1"/>
  <c r="CZ92" i="1"/>
  <c r="CY92" i="1"/>
  <c r="CW92" i="1"/>
  <c r="BL92" i="1"/>
  <c r="BK92" i="1"/>
  <c r="BC92" i="1"/>
  <c r="AW92" i="1"/>
  <c r="AQ92" i="1"/>
  <c r="BD92" i="1" s="1"/>
  <c r="BG92" i="1" s="1"/>
  <c r="AL92" i="1"/>
  <c r="AJ92" i="1" s="1"/>
  <c r="AB92" i="1"/>
  <c r="AA92" i="1"/>
  <c r="S92" i="1"/>
  <c r="CZ79" i="1"/>
  <c r="CY79" i="1"/>
  <c r="CW79" i="1"/>
  <c r="BL79" i="1"/>
  <c r="BK79" i="1"/>
  <c r="BC79" i="1"/>
  <c r="AW79" i="1"/>
  <c r="AQ79" i="1"/>
  <c r="BD79" i="1" s="1"/>
  <c r="BG79" i="1" s="1"/>
  <c r="BH79" i="1" s="1"/>
  <c r="AL79" i="1"/>
  <c r="AJ79" i="1" s="1"/>
  <c r="N79" i="1" s="1"/>
  <c r="AB79" i="1"/>
  <c r="AA79" i="1"/>
  <c r="S79" i="1"/>
  <c r="CZ78" i="1"/>
  <c r="CY78" i="1"/>
  <c r="CW78" i="1"/>
  <c r="BL78" i="1"/>
  <c r="BK78" i="1"/>
  <c r="BC78" i="1"/>
  <c r="AW78" i="1"/>
  <c r="AQ78" i="1"/>
  <c r="BD78" i="1" s="1"/>
  <c r="BG78" i="1" s="1"/>
  <c r="AL78" i="1"/>
  <c r="AJ78" i="1" s="1"/>
  <c r="AB78" i="1"/>
  <c r="AA78" i="1"/>
  <c r="S78" i="1"/>
  <c r="CZ77" i="1"/>
  <c r="CY77" i="1"/>
  <c r="CW77" i="1"/>
  <c r="BL77" i="1"/>
  <c r="BK77" i="1"/>
  <c r="BC77" i="1"/>
  <c r="AW77" i="1"/>
  <c r="AQ77" i="1"/>
  <c r="BD77" i="1" s="1"/>
  <c r="BG77" i="1" s="1"/>
  <c r="AL77" i="1"/>
  <c r="AJ77" i="1" s="1"/>
  <c r="AK77" i="1" s="1"/>
  <c r="AB77" i="1"/>
  <c r="AA77" i="1"/>
  <c r="S77" i="1"/>
  <c r="CZ76" i="1"/>
  <c r="CY76" i="1"/>
  <c r="CW76" i="1"/>
  <c r="BL76" i="1"/>
  <c r="BK76" i="1"/>
  <c r="BC76" i="1"/>
  <c r="AW76" i="1"/>
  <c r="AQ76" i="1"/>
  <c r="BD76" i="1" s="1"/>
  <c r="BG76" i="1" s="1"/>
  <c r="AL76" i="1"/>
  <c r="AJ76" i="1" s="1"/>
  <c r="Q76" i="1" s="1"/>
  <c r="AB76" i="1"/>
  <c r="AA76" i="1"/>
  <c r="S76" i="1"/>
  <c r="CZ75" i="1"/>
  <c r="CY75" i="1"/>
  <c r="CW75" i="1"/>
  <c r="BL75" i="1"/>
  <c r="BK75" i="1"/>
  <c r="BC75" i="1"/>
  <c r="AW75" i="1"/>
  <c r="AQ75" i="1"/>
  <c r="BD75" i="1" s="1"/>
  <c r="BG75" i="1" s="1"/>
  <c r="BH75" i="1" s="1"/>
  <c r="AL75" i="1"/>
  <c r="AJ75" i="1" s="1"/>
  <c r="AB75" i="1"/>
  <c r="AA75" i="1"/>
  <c r="S75" i="1"/>
  <c r="CZ74" i="1"/>
  <c r="CY74" i="1"/>
  <c r="CW74" i="1"/>
  <c r="BL74" i="1"/>
  <c r="BK74" i="1"/>
  <c r="BC74" i="1"/>
  <c r="AW74" i="1"/>
  <c r="AQ74" i="1"/>
  <c r="BD74" i="1" s="1"/>
  <c r="BG74" i="1" s="1"/>
  <c r="BJ74" i="1" s="1"/>
  <c r="AL74" i="1"/>
  <c r="AJ74" i="1" s="1"/>
  <c r="AB74" i="1"/>
  <c r="AA74" i="1"/>
  <c r="S74" i="1"/>
  <c r="CZ59" i="1"/>
  <c r="CY59" i="1"/>
  <c r="CW59" i="1"/>
  <c r="BL59" i="1"/>
  <c r="BK59" i="1"/>
  <c r="BC59" i="1"/>
  <c r="AW59" i="1"/>
  <c r="AQ59" i="1"/>
  <c r="BD59" i="1" s="1"/>
  <c r="BG59" i="1" s="1"/>
  <c r="AL59" i="1"/>
  <c r="AJ59" i="1" s="1"/>
  <c r="AK59" i="1" s="1"/>
  <c r="AB59" i="1"/>
  <c r="AA59" i="1"/>
  <c r="S59" i="1"/>
  <c r="CZ58" i="1"/>
  <c r="CY58" i="1"/>
  <c r="CW58" i="1"/>
  <c r="BL58" i="1"/>
  <c r="BK58" i="1"/>
  <c r="BC58" i="1"/>
  <c r="AW58" i="1"/>
  <c r="AQ58" i="1"/>
  <c r="BD58" i="1" s="1"/>
  <c r="BG58" i="1" s="1"/>
  <c r="BI58" i="1" s="1"/>
  <c r="BM58" i="1" s="1"/>
  <c r="BN58" i="1" s="1"/>
  <c r="AL58" i="1"/>
  <c r="AJ58" i="1" s="1"/>
  <c r="M58" i="1" s="1"/>
  <c r="AZ58" i="1" s="1"/>
  <c r="AB58" i="1"/>
  <c r="AA58" i="1"/>
  <c r="S58" i="1"/>
  <c r="CZ57" i="1"/>
  <c r="CY57" i="1"/>
  <c r="CW57" i="1"/>
  <c r="BL57" i="1"/>
  <c r="BK57" i="1"/>
  <c r="BC57" i="1"/>
  <c r="AW57" i="1"/>
  <c r="AQ57" i="1"/>
  <c r="BD57" i="1" s="1"/>
  <c r="BG57" i="1" s="1"/>
  <c r="AL57" i="1"/>
  <c r="AJ57" i="1" s="1"/>
  <c r="AB57" i="1"/>
  <c r="AA57" i="1"/>
  <c r="S57" i="1"/>
  <c r="CZ56" i="1"/>
  <c r="CY56" i="1"/>
  <c r="CW56" i="1"/>
  <c r="BL56" i="1"/>
  <c r="BK56" i="1"/>
  <c r="BC56" i="1"/>
  <c r="AW56" i="1"/>
  <c r="AQ56" i="1"/>
  <c r="BD56" i="1" s="1"/>
  <c r="BG56" i="1" s="1"/>
  <c r="BI56" i="1" s="1"/>
  <c r="BM56" i="1" s="1"/>
  <c r="BN56" i="1" s="1"/>
  <c r="AL56" i="1"/>
  <c r="AJ56" i="1" s="1"/>
  <c r="AB56" i="1"/>
  <c r="AA56" i="1"/>
  <c r="S56" i="1"/>
  <c r="CZ55" i="1"/>
  <c r="CY55" i="1"/>
  <c r="CW55" i="1"/>
  <c r="BL55" i="1"/>
  <c r="BK55" i="1"/>
  <c r="BC55" i="1"/>
  <c r="AW55" i="1"/>
  <c r="AQ55" i="1"/>
  <c r="BD55" i="1" s="1"/>
  <c r="BG55" i="1" s="1"/>
  <c r="AL55" i="1"/>
  <c r="AJ55" i="1" s="1"/>
  <c r="N55" i="1" s="1"/>
  <c r="AB55" i="1"/>
  <c r="AA55" i="1"/>
  <c r="S55" i="1"/>
  <c r="CZ54" i="1"/>
  <c r="CY54" i="1"/>
  <c r="CW54" i="1"/>
  <c r="BL54" i="1"/>
  <c r="BK54" i="1"/>
  <c r="BC54" i="1"/>
  <c r="AW54" i="1"/>
  <c r="AQ54" i="1"/>
  <c r="BD54" i="1" s="1"/>
  <c r="BG54" i="1" s="1"/>
  <c r="BI54" i="1" s="1"/>
  <c r="BM54" i="1" s="1"/>
  <c r="BN54" i="1" s="1"/>
  <c r="AL54" i="1"/>
  <c r="AJ54" i="1" s="1"/>
  <c r="Q54" i="1" s="1"/>
  <c r="AB54" i="1"/>
  <c r="AA54" i="1"/>
  <c r="S54" i="1"/>
  <c r="CZ41" i="1"/>
  <c r="CY41" i="1"/>
  <c r="CW41" i="1"/>
  <c r="BL41" i="1"/>
  <c r="BK41" i="1"/>
  <c r="BC41" i="1"/>
  <c r="AW41" i="1"/>
  <c r="AQ41" i="1"/>
  <c r="BD41" i="1" s="1"/>
  <c r="BG41" i="1" s="1"/>
  <c r="BH41" i="1" s="1"/>
  <c r="AL41" i="1"/>
  <c r="AJ41" i="1" s="1"/>
  <c r="AB41" i="1"/>
  <c r="AA41" i="1"/>
  <c r="S41" i="1"/>
  <c r="CZ40" i="1"/>
  <c r="CY40" i="1"/>
  <c r="CW40" i="1"/>
  <c r="BL40" i="1"/>
  <c r="BK40" i="1"/>
  <c r="BC40" i="1"/>
  <c r="AW40" i="1"/>
  <c r="AQ40" i="1"/>
  <c r="BD40" i="1" s="1"/>
  <c r="BG40" i="1" s="1"/>
  <c r="BJ40" i="1" s="1"/>
  <c r="AL40" i="1"/>
  <c r="AJ40" i="1" s="1"/>
  <c r="Q40" i="1" s="1"/>
  <c r="AB40" i="1"/>
  <c r="AA40" i="1"/>
  <c r="S40" i="1"/>
  <c r="CZ39" i="1"/>
  <c r="CY39" i="1"/>
  <c r="CW39" i="1"/>
  <c r="BL39" i="1"/>
  <c r="BK39" i="1"/>
  <c r="BC39" i="1"/>
  <c r="AW39" i="1"/>
  <c r="AQ39" i="1"/>
  <c r="BD39" i="1" s="1"/>
  <c r="BG39" i="1" s="1"/>
  <c r="AL39" i="1"/>
  <c r="AJ39" i="1" s="1"/>
  <c r="AB39" i="1"/>
  <c r="AA39" i="1"/>
  <c r="S39" i="1"/>
  <c r="CZ38" i="1"/>
  <c r="CY38" i="1"/>
  <c r="CW38" i="1"/>
  <c r="BL38" i="1"/>
  <c r="BK38" i="1"/>
  <c r="BC38" i="1"/>
  <c r="AW38" i="1"/>
  <c r="AQ38" i="1"/>
  <c r="BD38" i="1" s="1"/>
  <c r="BG38" i="1" s="1"/>
  <c r="AL38" i="1"/>
  <c r="AJ38" i="1" s="1"/>
  <c r="L38" i="1" s="1"/>
  <c r="K38" i="1" s="1"/>
  <c r="AD38" i="1" s="1"/>
  <c r="AB38" i="1"/>
  <c r="AA38" i="1"/>
  <c r="S38" i="1"/>
  <c r="CZ37" i="1"/>
  <c r="CY37" i="1"/>
  <c r="CW37" i="1"/>
  <c r="BL37" i="1"/>
  <c r="BK37" i="1"/>
  <c r="BC37" i="1"/>
  <c r="AW37" i="1"/>
  <c r="AQ37" i="1"/>
  <c r="BD37" i="1" s="1"/>
  <c r="BG37" i="1" s="1"/>
  <c r="BJ37" i="1" s="1"/>
  <c r="AL37" i="1"/>
  <c r="AJ37" i="1" s="1"/>
  <c r="AB37" i="1"/>
  <c r="AA37" i="1"/>
  <c r="S37" i="1"/>
  <c r="CZ36" i="1"/>
  <c r="CY36" i="1"/>
  <c r="CW36" i="1"/>
  <c r="BL36" i="1"/>
  <c r="BK36" i="1"/>
  <c r="BC36" i="1"/>
  <c r="AW36" i="1"/>
  <c r="AQ36" i="1"/>
  <c r="BD36" i="1" s="1"/>
  <c r="BG36" i="1" s="1"/>
  <c r="BI36" i="1" s="1"/>
  <c r="BM36" i="1" s="1"/>
  <c r="BN36" i="1" s="1"/>
  <c r="AL36" i="1"/>
  <c r="AJ36" i="1" s="1"/>
  <c r="AB36" i="1"/>
  <c r="AA36" i="1"/>
  <c r="S36" i="1"/>
  <c r="CZ23" i="1"/>
  <c r="CY23" i="1"/>
  <c r="CW23" i="1"/>
  <c r="BL23" i="1"/>
  <c r="BK23" i="1"/>
  <c r="BC23" i="1"/>
  <c r="AW23" i="1"/>
  <c r="AQ23" i="1"/>
  <c r="BD23" i="1" s="1"/>
  <c r="BG23" i="1" s="1"/>
  <c r="AL23" i="1"/>
  <c r="AJ23" i="1" s="1"/>
  <c r="L23" i="1" s="1"/>
  <c r="K23" i="1" s="1"/>
  <c r="AB23" i="1"/>
  <c r="AA23" i="1"/>
  <c r="S23" i="1"/>
  <c r="CZ22" i="1"/>
  <c r="CY22" i="1"/>
  <c r="CW22" i="1"/>
  <c r="BL22" i="1"/>
  <c r="BK22" i="1"/>
  <c r="BC22" i="1"/>
  <c r="AW22" i="1"/>
  <c r="AQ22" i="1"/>
  <c r="BD22" i="1" s="1"/>
  <c r="BG22" i="1" s="1"/>
  <c r="BH22" i="1" s="1"/>
  <c r="AL22" i="1"/>
  <c r="AJ22" i="1" s="1"/>
  <c r="L22" i="1" s="1"/>
  <c r="K22" i="1" s="1"/>
  <c r="AB22" i="1"/>
  <c r="AA22" i="1"/>
  <c r="S22" i="1"/>
  <c r="CZ21" i="1"/>
  <c r="CY21" i="1"/>
  <c r="CW21" i="1"/>
  <c r="BL21" i="1"/>
  <c r="BK21" i="1"/>
  <c r="BC21" i="1"/>
  <c r="AW21" i="1"/>
  <c r="AQ21" i="1"/>
  <c r="BD21" i="1" s="1"/>
  <c r="BG21" i="1" s="1"/>
  <c r="BI21" i="1" s="1"/>
  <c r="BM21" i="1" s="1"/>
  <c r="BN21" i="1" s="1"/>
  <c r="AL21" i="1"/>
  <c r="AJ21" i="1" s="1"/>
  <c r="AB21" i="1"/>
  <c r="AA21" i="1"/>
  <c r="S21" i="1"/>
  <c r="CZ20" i="1"/>
  <c r="CY20" i="1"/>
  <c r="CW20" i="1"/>
  <c r="BL20" i="1"/>
  <c r="BK20" i="1"/>
  <c r="BC20" i="1"/>
  <c r="AW20" i="1"/>
  <c r="AQ20" i="1"/>
  <c r="BD20" i="1" s="1"/>
  <c r="BG20" i="1" s="1"/>
  <c r="AL20" i="1"/>
  <c r="AJ20" i="1" s="1"/>
  <c r="L20" i="1" s="1"/>
  <c r="K20" i="1" s="1"/>
  <c r="AB20" i="1"/>
  <c r="AA20" i="1"/>
  <c r="S20" i="1"/>
  <c r="CZ19" i="1"/>
  <c r="CY19" i="1"/>
  <c r="CW19" i="1"/>
  <c r="BL19" i="1"/>
  <c r="BK19" i="1"/>
  <c r="BC19" i="1"/>
  <c r="AW19" i="1"/>
  <c r="AQ19" i="1"/>
  <c r="BD19" i="1" s="1"/>
  <c r="BG19" i="1" s="1"/>
  <c r="AL19" i="1"/>
  <c r="AJ19" i="1" s="1"/>
  <c r="Q19" i="1" s="1"/>
  <c r="AB19" i="1"/>
  <c r="AA19" i="1"/>
  <c r="S19" i="1"/>
  <c r="CZ18" i="1"/>
  <c r="CY18" i="1"/>
  <c r="CW18" i="1"/>
  <c r="BL18" i="1"/>
  <c r="BK18" i="1"/>
  <c r="BC18" i="1"/>
  <c r="AW18" i="1"/>
  <c r="AQ18" i="1"/>
  <c r="BD18" i="1" s="1"/>
  <c r="BG18" i="1" s="1"/>
  <c r="AL18" i="1"/>
  <c r="AJ18" i="1" s="1"/>
  <c r="AB18" i="1"/>
  <c r="AA18" i="1"/>
  <c r="S18" i="1"/>
  <c r="Z108" i="1" l="1"/>
  <c r="V104" i="1"/>
  <c r="CX104" i="1"/>
  <c r="AY104" i="1" s="1"/>
  <c r="BA104" i="1" s="1"/>
  <c r="V91" i="1"/>
  <c r="CX108" i="1"/>
  <c r="AY108" i="1" s="1"/>
  <c r="BA108" i="1" s="1"/>
  <c r="V108" i="1"/>
  <c r="Z103" i="1"/>
  <c r="CX103" i="1"/>
  <c r="AY103" i="1" s="1"/>
  <c r="BA103" i="1" s="1"/>
  <c r="Z105" i="1"/>
  <c r="CX107" i="1"/>
  <c r="AY107" i="1" s="1"/>
  <c r="BA107" i="1" s="1"/>
  <c r="Z71" i="1"/>
  <c r="CX71" i="1"/>
  <c r="AY71" i="1" s="1"/>
  <c r="Z87" i="1"/>
  <c r="CX87" i="1"/>
  <c r="AY87" i="1" s="1"/>
  <c r="BA87" i="1" s="1"/>
  <c r="Z89" i="1"/>
  <c r="CX89" i="1"/>
  <c r="AY89" i="1" s="1"/>
  <c r="BA89" i="1" s="1"/>
  <c r="Z106" i="1"/>
  <c r="N105" i="1"/>
  <c r="AK105" i="1"/>
  <c r="Q105" i="1"/>
  <c r="M105" i="1"/>
  <c r="AZ105" i="1" s="1"/>
  <c r="L106" i="1"/>
  <c r="K106" i="1" s="1"/>
  <c r="AD106" i="1" s="1"/>
  <c r="AK106" i="1"/>
  <c r="M106" i="1"/>
  <c r="AZ106" i="1" s="1"/>
  <c r="Z107" i="1"/>
  <c r="Z30" i="1"/>
  <c r="CX30" i="1"/>
  <c r="AY30" i="1" s="1"/>
  <c r="BA30" i="1" s="1"/>
  <c r="Z32" i="1"/>
  <c r="Z48" i="1"/>
  <c r="CX48" i="1"/>
  <c r="AY48" i="1" s="1"/>
  <c r="BA48" i="1" s="1"/>
  <c r="CX106" i="1"/>
  <c r="AY106" i="1" s="1"/>
  <c r="BA106" i="1" s="1"/>
  <c r="V52" i="1"/>
  <c r="V73" i="1"/>
  <c r="Z104" i="1"/>
  <c r="CX105" i="1"/>
  <c r="AY105" i="1" s="1"/>
  <c r="BA105" i="1" s="1"/>
  <c r="Z31" i="1"/>
  <c r="Z49" i="1"/>
  <c r="CX49" i="1"/>
  <c r="AY49" i="1" s="1"/>
  <c r="Z86" i="1"/>
  <c r="Z90" i="1"/>
  <c r="BJ104" i="1"/>
  <c r="BI104" i="1"/>
  <c r="BM104" i="1" s="1"/>
  <c r="BN104" i="1" s="1"/>
  <c r="BH104" i="1"/>
  <c r="BJ105" i="1"/>
  <c r="BI105" i="1"/>
  <c r="BM105" i="1" s="1"/>
  <c r="BN105" i="1" s="1"/>
  <c r="BH105" i="1"/>
  <c r="BJ108" i="1"/>
  <c r="BI108" i="1"/>
  <c r="BM108" i="1" s="1"/>
  <c r="BN108" i="1" s="1"/>
  <c r="BH108" i="1"/>
  <c r="N86" i="1"/>
  <c r="M86" i="1"/>
  <c r="AZ86" i="1" s="1"/>
  <c r="AK86" i="1"/>
  <c r="Q86" i="1"/>
  <c r="BH103" i="1"/>
  <c r="BJ103" i="1"/>
  <c r="BI103" i="1"/>
  <c r="BM103" i="1" s="1"/>
  <c r="BN103" i="1" s="1"/>
  <c r="BH107" i="1"/>
  <c r="BJ107" i="1"/>
  <c r="BI107" i="1"/>
  <c r="BM107" i="1" s="1"/>
  <c r="BN107" i="1" s="1"/>
  <c r="N103" i="1"/>
  <c r="M103" i="1"/>
  <c r="AZ103" i="1" s="1"/>
  <c r="L103" i="1"/>
  <c r="K103" i="1" s="1"/>
  <c r="AK103" i="1"/>
  <c r="Q103" i="1"/>
  <c r="L67" i="1"/>
  <c r="K67" i="1" s="1"/>
  <c r="AD67" i="1" s="1"/>
  <c r="N67" i="1"/>
  <c r="AK67" i="1"/>
  <c r="L71" i="1"/>
  <c r="K71" i="1" s="1"/>
  <c r="AD71" i="1" s="1"/>
  <c r="Q71" i="1"/>
  <c r="N91" i="1"/>
  <c r="Q91" i="1"/>
  <c r="M91" i="1"/>
  <c r="AZ91" i="1" s="1"/>
  <c r="L91" i="1"/>
  <c r="K91" i="1" s="1"/>
  <c r="AD91" i="1" s="1"/>
  <c r="AK91" i="1"/>
  <c r="N107" i="1"/>
  <c r="M107" i="1"/>
  <c r="AZ107" i="1" s="1"/>
  <c r="L107" i="1"/>
  <c r="K107" i="1" s="1"/>
  <c r="AK107" i="1"/>
  <c r="Q107" i="1"/>
  <c r="N104" i="1"/>
  <c r="M104" i="1"/>
  <c r="AZ104" i="1" s="1"/>
  <c r="BB104" i="1" s="1"/>
  <c r="L104" i="1"/>
  <c r="K104" i="1" s="1"/>
  <c r="AK104" i="1"/>
  <c r="Q104" i="1"/>
  <c r="BJ106" i="1"/>
  <c r="BI106" i="1"/>
  <c r="BM106" i="1" s="1"/>
  <c r="BN106" i="1" s="1"/>
  <c r="BH106" i="1"/>
  <c r="N108" i="1"/>
  <c r="M108" i="1"/>
  <c r="AZ108" i="1" s="1"/>
  <c r="L108" i="1"/>
  <c r="K108" i="1" s="1"/>
  <c r="AK108" i="1"/>
  <c r="Q108" i="1"/>
  <c r="CX91" i="1"/>
  <c r="AY91" i="1" s="1"/>
  <c r="BA91" i="1" s="1"/>
  <c r="L105" i="1"/>
  <c r="K105" i="1" s="1"/>
  <c r="N106" i="1"/>
  <c r="V106" i="1"/>
  <c r="V35" i="1"/>
  <c r="V85" i="1"/>
  <c r="M90" i="1"/>
  <c r="AZ90" i="1" s="1"/>
  <c r="V105" i="1"/>
  <c r="CX86" i="1"/>
  <c r="AY86" i="1" s="1"/>
  <c r="BA86" i="1" s="1"/>
  <c r="Z88" i="1"/>
  <c r="CX88" i="1"/>
  <c r="AY88" i="1" s="1"/>
  <c r="BA88" i="1" s="1"/>
  <c r="Q90" i="1"/>
  <c r="Q106" i="1"/>
  <c r="Z63" i="1"/>
  <c r="Z72" i="1"/>
  <c r="CX72" i="1"/>
  <c r="AY72" i="1" s="1"/>
  <c r="BA72" i="1" s="1"/>
  <c r="CX90" i="1"/>
  <c r="AY90" i="1" s="1"/>
  <c r="BA90" i="1" s="1"/>
  <c r="Z91" i="1"/>
  <c r="V103" i="1"/>
  <c r="V107" i="1"/>
  <c r="BJ91" i="1"/>
  <c r="BI91" i="1"/>
  <c r="BM91" i="1" s="1"/>
  <c r="BN91" i="1" s="1"/>
  <c r="BH91" i="1"/>
  <c r="BH86" i="1"/>
  <c r="BJ86" i="1"/>
  <c r="BI86" i="1"/>
  <c r="BM86" i="1" s="1"/>
  <c r="BN86" i="1" s="1"/>
  <c r="BJ88" i="1"/>
  <c r="BI88" i="1"/>
  <c r="BM88" i="1" s="1"/>
  <c r="BN88" i="1" s="1"/>
  <c r="BH88" i="1"/>
  <c r="Q88" i="1"/>
  <c r="N88" i="1"/>
  <c r="M88" i="1"/>
  <c r="AZ88" i="1" s="1"/>
  <c r="L88" i="1"/>
  <c r="K88" i="1" s="1"/>
  <c r="AK88" i="1"/>
  <c r="L52" i="1"/>
  <c r="K52" i="1" s="1"/>
  <c r="AD52" i="1" s="1"/>
  <c r="Q52" i="1"/>
  <c r="M52" i="1"/>
  <c r="AZ52" i="1" s="1"/>
  <c r="N73" i="1"/>
  <c r="Q73" i="1"/>
  <c r="M73" i="1"/>
  <c r="AZ73" i="1" s="1"/>
  <c r="AK73" i="1"/>
  <c r="N87" i="1"/>
  <c r="M87" i="1"/>
  <c r="AZ87" i="1" s="1"/>
  <c r="AK87" i="1"/>
  <c r="L87" i="1"/>
  <c r="K87" i="1" s="1"/>
  <c r="Q87" i="1"/>
  <c r="L89" i="1"/>
  <c r="K89" i="1" s="1"/>
  <c r="AK89" i="1"/>
  <c r="Q89" i="1"/>
  <c r="N89" i="1"/>
  <c r="M89" i="1"/>
  <c r="AZ89" i="1" s="1"/>
  <c r="BB89" i="1" s="1"/>
  <c r="BH90" i="1"/>
  <c r="BJ90" i="1"/>
  <c r="BI90" i="1"/>
  <c r="BM90" i="1" s="1"/>
  <c r="BN90" i="1" s="1"/>
  <c r="N69" i="1"/>
  <c r="M69" i="1"/>
  <c r="AZ69" i="1" s="1"/>
  <c r="Q69" i="1"/>
  <c r="AK69" i="1"/>
  <c r="BJ87" i="1"/>
  <c r="BI87" i="1"/>
  <c r="BM87" i="1" s="1"/>
  <c r="BN87" i="1" s="1"/>
  <c r="BH87" i="1"/>
  <c r="BJ89" i="1"/>
  <c r="BI89" i="1"/>
  <c r="BM89" i="1" s="1"/>
  <c r="BN89" i="1" s="1"/>
  <c r="BH89" i="1"/>
  <c r="CX34" i="1"/>
  <c r="AY34" i="1" s="1"/>
  <c r="BA34" i="1" s="1"/>
  <c r="Z67" i="1"/>
  <c r="CX73" i="1"/>
  <c r="AY73" i="1" s="1"/>
  <c r="BA73" i="1" s="1"/>
  <c r="V89" i="1"/>
  <c r="CX67" i="1"/>
  <c r="AY67" i="1" s="1"/>
  <c r="BA67" i="1" s="1"/>
  <c r="Z70" i="1"/>
  <c r="CX70" i="1"/>
  <c r="AY70" i="1" s="1"/>
  <c r="BA70" i="1" s="1"/>
  <c r="V88" i="1"/>
  <c r="V53" i="1"/>
  <c r="BA71" i="1"/>
  <c r="AK90" i="1"/>
  <c r="CX33" i="1"/>
  <c r="AY33" i="1" s="1"/>
  <c r="BA33" i="1" s="1"/>
  <c r="Z52" i="1"/>
  <c r="M67" i="1"/>
  <c r="AZ67" i="1" s="1"/>
  <c r="Z69" i="1"/>
  <c r="AK71" i="1"/>
  <c r="L86" i="1"/>
  <c r="K86" i="1" s="1"/>
  <c r="V87" i="1"/>
  <c r="L90" i="1"/>
  <c r="K90" i="1" s="1"/>
  <c r="BA49" i="1"/>
  <c r="M71" i="1"/>
  <c r="AZ71" i="1" s="1"/>
  <c r="BB71" i="1" s="1"/>
  <c r="CX35" i="1"/>
  <c r="AY35" i="1" s="1"/>
  <c r="BA35" i="1" s="1"/>
  <c r="Q67" i="1"/>
  <c r="Z68" i="1"/>
  <c r="CX68" i="1"/>
  <c r="AY68" i="1" s="1"/>
  <c r="BA68" i="1" s="1"/>
  <c r="CX69" i="1"/>
  <c r="AY69" i="1" s="1"/>
  <c r="BA69" i="1" s="1"/>
  <c r="N71" i="1"/>
  <c r="Z73" i="1"/>
  <c r="V86" i="1"/>
  <c r="V90" i="1"/>
  <c r="L48" i="1"/>
  <c r="K48" i="1" s="1"/>
  <c r="AD48" i="1" s="1"/>
  <c r="N48" i="1"/>
  <c r="M48" i="1"/>
  <c r="AZ48" i="1" s="1"/>
  <c r="AK48" i="1"/>
  <c r="Q48" i="1"/>
  <c r="L50" i="1"/>
  <c r="K50" i="1" s="1"/>
  <c r="AD50" i="1" s="1"/>
  <c r="Q50" i="1"/>
  <c r="AK50" i="1"/>
  <c r="N50" i="1"/>
  <c r="M50" i="1"/>
  <c r="AZ50" i="1" s="1"/>
  <c r="BJ73" i="1"/>
  <c r="BI73" i="1"/>
  <c r="BM73" i="1" s="1"/>
  <c r="BN73" i="1" s="1"/>
  <c r="BH73" i="1"/>
  <c r="Q70" i="1"/>
  <c r="N70" i="1"/>
  <c r="M70" i="1"/>
  <c r="AZ70" i="1" s="1"/>
  <c r="L70" i="1"/>
  <c r="K70" i="1" s="1"/>
  <c r="AK70" i="1"/>
  <c r="BI71" i="1"/>
  <c r="BM71" i="1" s="1"/>
  <c r="BN71" i="1" s="1"/>
  <c r="BJ71" i="1"/>
  <c r="BH71" i="1"/>
  <c r="N68" i="1"/>
  <c r="M68" i="1"/>
  <c r="AZ68" i="1" s="1"/>
  <c r="L68" i="1"/>
  <c r="K68" i="1" s="1"/>
  <c r="AK68" i="1"/>
  <c r="Q68" i="1"/>
  <c r="BJ67" i="1"/>
  <c r="BI67" i="1"/>
  <c r="BM67" i="1" s="1"/>
  <c r="BN67" i="1" s="1"/>
  <c r="BH67" i="1"/>
  <c r="BJ70" i="1"/>
  <c r="BI70" i="1"/>
  <c r="BM70" i="1" s="1"/>
  <c r="BN70" i="1" s="1"/>
  <c r="BH70" i="1"/>
  <c r="BH68" i="1"/>
  <c r="BJ68" i="1"/>
  <c r="BI68" i="1"/>
  <c r="BM68" i="1" s="1"/>
  <c r="BN68" i="1" s="1"/>
  <c r="BJ69" i="1"/>
  <c r="BI69" i="1"/>
  <c r="BM69" i="1" s="1"/>
  <c r="BN69" i="1" s="1"/>
  <c r="BH69" i="1"/>
  <c r="N72" i="1"/>
  <c r="M72" i="1"/>
  <c r="AZ72" i="1" s="1"/>
  <c r="L72" i="1"/>
  <c r="K72" i="1" s="1"/>
  <c r="AK72" i="1"/>
  <c r="Q72" i="1"/>
  <c r="BH72" i="1"/>
  <c r="BJ72" i="1"/>
  <c r="BI72" i="1"/>
  <c r="BM72" i="1" s="1"/>
  <c r="BN72" i="1" s="1"/>
  <c r="V31" i="1"/>
  <c r="Z33" i="1"/>
  <c r="CX50" i="1"/>
  <c r="AY50" i="1" s="1"/>
  <c r="BA50" i="1" s="1"/>
  <c r="N52" i="1"/>
  <c r="V67" i="1"/>
  <c r="V71" i="1"/>
  <c r="Z53" i="1"/>
  <c r="CX53" i="1"/>
  <c r="AY53" i="1" s="1"/>
  <c r="BA53" i="1" s="1"/>
  <c r="L69" i="1"/>
  <c r="K69" i="1" s="1"/>
  <c r="V70" i="1"/>
  <c r="L73" i="1"/>
  <c r="K73" i="1" s="1"/>
  <c r="Z51" i="1"/>
  <c r="CX51" i="1"/>
  <c r="AY51" i="1" s="1"/>
  <c r="BA51" i="1" s="1"/>
  <c r="V69" i="1"/>
  <c r="Z50" i="1"/>
  <c r="CX52" i="1"/>
  <c r="AY52" i="1" s="1"/>
  <c r="BA52" i="1" s="1"/>
  <c r="V68" i="1"/>
  <c r="V72" i="1"/>
  <c r="BH52" i="1"/>
  <c r="BI52" i="1"/>
  <c r="BM52" i="1" s="1"/>
  <c r="BN52" i="1" s="1"/>
  <c r="BJ52" i="1"/>
  <c r="BJ53" i="1"/>
  <c r="BI53" i="1"/>
  <c r="BM53" i="1" s="1"/>
  <c r="BN53" i="1" s="1"/>
  <c r="BH53" i="1"/>
  <c r="BH48" i="1"/>
  <c r="BI48" i="1"/>
  <c r="BM48" i="1" s="1"/>
  <c r="BN48" i="1" s="1"/>
  <c r="BJ48" i="1"/>
  <c r="L51" i="1"/>
  <c r="K51" i="1" s="1"/>
  <c r="M51" i="1"/>
  <c r="AZ51" i="1" s="1"/>
  <c r="BB51" i="1" s="1"/>
  <c r="AK51" i="1"/>
  <c r="Q51" i="1"/>
  <c r="N51" i="1"/>
  <c r="BI51" i="1"/>
  <c r="BM51" i="1" s="1"/>
  <c r="BN51" i="1" s="1"/>
  <c r="BJ51" i="1"/>
  <c r="BH51" i="1"/>
  <c r="Q49" i="1"/>
  <c r="N49" i="1"/>
  <c r="AK49" i="1"/>
  <c r="M49" i="1"/>
  <c r="AZ49" i="1" s="1"/>
  <c r="BB49" i="1" s="1"/>
  <c r="L49" i="1"/>
  <c r="K49" i="1" s="1"/>
  <c r="BJ49" i="1"/>
  <c r="BI49" i="1"/>
  <c r="BM49" i="1" s="1"/>
  <c r="BN49" i="1" s="1"/>
  <c r="BH49" i="1"/>
  <c r="BJ50" i="1"/>
  <c r="BI50" i="1"/>
  <c r="BM50" i="1" s="1"/>
  <c r="BN50" i="1" s="1"/>
  <c r="BH50" i="1"/>
  <c r="N53" i="1"/>
  <c r="M53" i="1"/>
  <c r="AZ53" i="1" s="1"/>
  <c r="AK53" i="1"/>
  <c r="L53" i="1"/>
  <c r="K53" i="1" s="1"/>
  <c r="Q53" i="1"/>
  <c r="CX31" i="1"/>
  <c r="AY31" i="1" s="1"/>
  <c r="BA31" i="1" s="1"/>
  <c r="AK32" i="1"/>
  <c r="CX32" i="1"/>
  <c r="AY32" i="1" s="1"/>
  <c r="BA32" i="1" s="1"/>
  <c r="AK33" i="1"/>
  <c r="Z35" i="1"/>
  <c r="V51" i="1"/>
  <c r="M32" i="1"/>
  <c r="AZ32" i="1" s="1"/>
  <c r="V50" i="1"/>
  <c r="Q32" i="1"/>
  <c r="M33" i="1"/>
  <c r="AZ33" i="1" s="1"/>
  <c r="AK52" i="1"/>
  <c r="Z34" i="1"/>
  <c r="V49" i="1"/>
  <c r="V48" i="1"/>
  <c r="BJ35" i="1"/>
  <c r="BI35" i="1"/>
  <c r="BM35" i="1" s="1"/>
  <c r="BN35" i="1" s="1"/>
  <c r="BH35" i="1"/>
  <c r="N30" i="1"/>
  <c r="M30" i="1"/>
  <c r="AZ30" i="1" s="1"/>
  <c r="L30" i="1"/>
  <c r="K30" i="1" s="1"/>
  <c r="AK30" i="1"/>
  <c r="Q30" i="1"/>
  <c r="BH34" i="1"/>
  <c r="BI34" i="1"/>
  <c r="BM34" i="1" s="1"/>
  <c r="BN34" i="1" s="1"/>
  <c r="BJ34" i="1"/>
  <c r="AD33" i="1"/>
  <c r="N34" i="1"/>
  <c r="M34" i="1"/>
  <c r="AZ34" i="1" s="1"/>
  <c r="L34" i="1"/>
  <c r="K34" i="1" s="1"/>
  <c r="AK34" i="1"/>
  <c r="Q34" i="1"/>
  <c r="N31" i="1"/>
  <c r="M31" i="1"/>
  <c r="AZ31" i="1" s="1"/>
  <c r="L31" i="1"/>
  <c r="K31" i="1" s="1"/>
  <c r="AK31" i="1"/>
  <c r="Q31" i="1"/>
  <c r="BH30" i="1"/>
  <c r="BI30" i="1"/>
  <c r="BM30" i="1" s="1"/>
  <c r="BN30" i="1" s="1"/>
  <c r="BJ30" i="1"/>
  <c r="BJ31" i="1"/>
  <c r="BI31" i="1"/>
  <c r="BM31" i="1" s="1"/>
  <c r="BN31" i="1" s="1"/>
  <c r="BH31" i="1"/>
  <c r="BJ32" i="1"/>
  <c r="BI32" i="1"/>
  <c r="BM32" i="1" s="1"/>
  <c r="BN32" i="1" s="1"/>
  <c r="BH32" i="1"/>
  <c r="BJ33" i="1"/>
  <c r="BI33" i="1"/>
  <c r="BM33" i="1" s="1"/>
  <c r="BN33" i="1" s="1"/>
  <c r="BH33" i="1"/>
  <c r="N35" i="1"/>
  <c r="M35" i="1"/>
  <c r="AZ35" i="1" s="1"/>
  <c r="L35" i="1"/>
  <c r="K35" i="1" s="1"/>
  <c r="AK35" i="1"/>
  <c r="Q35" i="1"/>
  <c r="V102" i="1"/>
  <c r="L32" i="1"/>
  <c r="K32" i="1" s="1"/>
  <c r="N33" i="1"/>
  <c r="V33" i="1"/>
  <c r="V43" i="1"/>
  <c r="V32" i="1"/>
  <c r="Q33" i="1"/>
  <c r="Z97" i="1"/>
  <c r="CX97" i="1"/>
  <c r="AY97" i="1" s="1"/>
  <c r="BA97" i="1" s="1"/>
  <c r="CX101" i="1"/>
  <c r="AY101" i="1" s="1"/>
  <c r="BA101" i="1" s="1"/>
  <c r="Z60" i="1"/>
  <c r="Z66" i="1"/>
  <c r="V30" i="1"/>
  <c r="V34" i="1"/>
  <c r="CX60" i="1"/>
  <c r="AY60" i="1" s="1"/>
  <c r="BA60" i="1" s="1"/>
  <c r="Z81" i="1"/>
  <c r="CX81" i="1"/>
  <c r="AY81" i="1" s="1"/>
  <c r="BA81" i="1" s="1"/>
  <c r="CX40" i="1"/>
  <c r="AY40" i="1" s="1"/>
  <c r="V47" i="1"/>
  <c r="Z61" i="1"/>
  <c r="Z102" i="1"/>
  <c r="Z84" i="1"/>
  <c r="N100" i="1"/>
  <c r="Q100" i="1"/>
  <c r="M100" i="1"/>
  <c r="AZ100" i="1" s="1"/>
  <c r="L100" i="1"/>
  <c r="K100" i="1" s="1"/>
  <c r="AD100" i="1" s="1"/>
  <c r="AK100" i="1"/>
  <c r="N99" i="1"/>
  <c r="AK99" i="1"/>
  <c r="M99" i="1"/>
  <c r="AZ99" i="1" s="1"/>
  <c r="Q99" i="1"/>
  <c r="Z62" i="1"/>
  <c r="CX102" i="1"/>
  <c r="AY102" i="1" s="1"/>
  <c r="BA102" i="1" s="1"/>
  <c r="Z83" i="1"/>
  <c r="CX83" i="1"/>
  <c r="AY83" i="1" s="1"/>
  <c r="BA83" i="1" s="1"/>
  <c r="V84" i="1"/>
  <c r="W84" i="1" s="1"/>
  <c r="X84" i="1" s="1"/>
  <c r="Z99" i="1"/>
  <c r="V101" i="1"/>
  <c r="Z98" i="1"/>
  <c r="CX98" i="1"/>
  <c r="AY98" i="1" s="1"/>
  <c r="BA98" i="1" s="1"/>
  <c r="CX99" i="1"/>
  <c r="AY99" i="1" s="1"/>
  <c r="BA99" i="1" s="1"/>
  <c r="Z100" i="1"/>
  <c r="Z101" i="1"/>
  <c r="Z82" i="1"/>
  <c r="N84" i="1"/>
  <c r="CX82" i="1"/>
  <c r="AY82" i="1" s="1"/>
  <c r="BA82" i="1" s="1"/>
  <c r="CX100" i="1"/>
  <c r="AY100" i="1" s="1"/>
  <c r="BA100" i="1" s="1"/>
  <c r="N101" i="1"/>
  <c r="M101" i="1"/>
  <c r="AZ101" i="1" s="1"/>
  <c r="L101" i="1"/>
  <c r="K101" i="1" s="1"/>
  <c r="AK101" i="1"/>
  <c r="Q101" i="1"/>
  <c r="BH97" i="1"/>
  <c r="BI97" i="1"/>
  <c r="BM97" i="1" s="1"/>
  <c r="BN97" i="1" s="1"/>
  <c r="BJ97" i="1"/>
  <c r="BJ102" i="1"/>
  <c r="BI102" i="1"/>
  <c r="BM102" i="1" s="1"/>
  <c r="BN102" i="1" s="1"/>
  <c r="BH102" i="1"/>
  <c r="Q98" i="1"/>
  <c r="N98" i="1"/>
  <c r="M98" i="1"/>
  <c r="AZ98" i="1" s="1"/>
  <c r="L98" i="1"/>
  <c r="K98" i="1" s="1"/>
  <c r="AK98" i="1"/>
  <c r="BH101" i="1"/>
  <c r="BI101" i="1"/>
  <c r="BM101" i="1" s="1"/>
  <c r="BN101" i="1" s="1"/>
  <c r="BJ101" i="1"/>
  <c r="BJ98" i="1"/>
  <c r="BI98" i="1"/>
  <c r="BM98" i="1" s="1"/>
  <c r="BN98" i="1" s="1"/>
  <c r="BH98" i="1"/>
  <c r="BJ99" i="1"/>
  <c r="BI99" i="1"/>
  <c r="BM99" i="1" s="1"/>
  <c r="BN99" i="1" s="1"/>
  <c r="BH99" i="1"/>
  <c r="BJ100" i="1"/>
  <c r="BI100" i="1"/>
  <c r="BM100" i="1" s="1"/>
  <c r="BN100" i="1" s="1"/>
  <c r="BH100" i="1"/>
  <c r="N97" i="1"/>
  <c r="M97" i="1"/>
  <c r="AZ97" i="1" s="1"/>
  <c r="L97" i="1"/>
  <c r="K97" i="1" s="1"/>
  <c r="AK97" i="1"/>
  <c r="Q97" i="1"/>
  <c r="N102" i="1"/>
  <c r="M102" i="1"/>
  <c r="AZ102" i="1" s="1"/>
  <c r="L102" i="1"/>
  <c r="K102" i="1" s="1"/>
  <c r="AK102" i="1"/>
  <c r="Q102" i="1"/>
  <c r="V23" i="1"/>
  <c r="W23" i="1" s="1"/>
  <c r="X23" i="1" s="1"/>
  <c r="T23" i="1" s="1"/>
  <c r="R23" i="1" s="1"/>
  <c r="U23" i="1" s="1"/>
  <c r="V39" i="1"/>
  <c r="CX45" i="1"/>
  <c r="AY45" i="1" s="1"/>
  <c r="BA45" i="1" s="1"/>
  <c r="L81" i="1"/>
  <c r="K81" i="1" s="1"/>
  <c r="AD81" i="1" s="1"/>
  <c r="AK81" i="1"/>
  <c r="AK82" i="1"/>
  <c r="Q84" i="1"/>
  <c r="Z85" i="1"/>
  <c r="CX85" i="1"/>
  <c r="AY85" i="1" s="1"/>
  <c r="BA85" i="1" s="1"/>
  <c r="L99" i="1"/>
  <c r="K99" i="1" s="1"/>
  <c r="V100" i="1"/>
  <c r="M81" i="1"/>
  <c r="AZ81" i="1" s="1"/>
  <c r="BB81" i="1" s="1"/>
  <c r="CX47" i="1"/>
  <c r="AY47" i="1" s="1"/>
  <c r="BA47" i="1" s="1"/>
  <c r="N81" i="1"/>
  <c r="M82" i="1"/>
  <c r="AZ82" i="1" s="1"/>
  <c r="V99" i="1"/>
  <c r="Z56" i="1"/>
  <c r="CX65" i="1"/>
  <c r="AY65" i="1" s="1"/>
  <c r="BA65" i="1" s="1"/>
  <c r="Q82" i="1"/>
  <c r="CX44" i="1"/>
  <c r="AY44" i="1" s="1"/>
  <c r="BA44" i="1" s="1"/>
  <c r="Z80" i="1"/>
  <c r="CX80" i="1"/>
  <c r="AY80" i="1" s="1"/>
  <c r="BA80" i="1" s="1"/>
  <c r="CX84" i="1"/>
  <c r="AY84" i="1" s="1"/>
  <c r="BA84" i="1" s="1"/>
  <c r="V98" i="1"/>
  <c r="Z74" i="1"/>
  <c r="V74" i="1"/>
  <c r="CX62" i="1"/>
  <c r="AY62" i="1" s="1"/>
  <c r="BA62" i="1" s="1"/>
  <c r="M84" i="1"/>
  <c r="AZ84" i="1" s="1"/>
  <c r="V97" i="1"/>
  <c r="N80" i="1"/>
  <c r="M80" i="1"/>
  <c r="AZ80" i="1" s="1"/>
  <c r="L80" i="1"/>
  <c r="K80" i="1" s="1"/>
  <c r="AK80" i="1"/>
  <c r="Q80" i="1"/>
  <c r="BJ83" i="1"/>
  <c r="BI83" i="1"/>
  <c r="BM83" i="1" s="1"/>
  <c r="BN83" i="1" s="1"/>
  <c r="BH83" i="1"/>
  <c r="BH80" i="1"/>
  <c r="BJ80" i="1"/>
  <c r="BI80" i="1"/>
  <c r="BM80" i="1" s="1"/>
  <c r="BN80" i="1" s="1"/>
  <c r="BH84" i="1"/>
  <c r="BI84" i="1"/>
  <c r="BM84" i="1" s="1"/>
  <c r="BN84" i="1" s="1"/>
  <c r="BJ84" i="1"/>
  <c r="AD84" i="1"/>
  <c r="N62" i="1"/>
  <c r="Q62" i="1"/>
  <c r="BJ85" i="1"/>
  <c r="BI85" i="1"/>
  <c r="BM85" i="1" s="1"/>
  <c r="BN85" i="1" s="1"/>
  <c r="BH85" i="1"/>
  <c r="L83" i="1"/>
  <c r="K83" i="1" s="1"/>
  <c r="AK83" i="1"/>
  <c r="M83" i="1"/>
  <c r="AZ83" i="1" s="1"/>
  <c r="Q83" i="1"/>
  <c r="N83" i="1"/>
  <c r="N75" i="1"/>
  <c r="Q75" i="1"/>
  <c r="N65" i="1"/>
  <c r="Q65" i="1"/>
  <c r="M65" i="1"/>
  <c r="AZ65" i="1" s="1"/>
  <c r="AK65" i="1"/>
  <c r="BJ81" i="1"/>
  <c r="BI81" i="1"/>
  <c r="BM81" i="1" s="1"/>
  <c r="BN81" i="1" s="1"/>
  <c r="BH81" i="1"/>
  <c r="BJ82" i="1"/>
  <c r="BI82" i="1"/>
  <c r="BM82" i="1" s="1"/>
  <c r="BN82" i="1" s="1"/>
  <c r="BH82" i="1"/>
  <c r="N85" i="1"/>
  <c r="M85" i="1"/>
  <c r="AZ85" i="1" s="1"/>
  <c r="Q85" i="1"/>
  <c r="L85" i="1"/>
  <c r="K85" i="1" s="1"/>
  <c r="AK85" i="1"/>
  <c r="V19" i="1"/>
  <c r="AK61" i="1"/>
  <c r="CX61" i="1"/>
  <c r="AY61" i="1" s="1"/>
  <c r="BA61" i="1" s="1"/>
  <c r="Z64" i="1"/>
  <c r="CX64" i="1"/>
  <c r="AY64" i="1" s="1"/>
  <c r="BA64" i="1" s="1"/>
  <c r="CX66" i="1"/>
  <c r="AY66" i="1" s="1"/>
  <c r="BA66" i="1" s="1"/>
  <c r="L82" i="1"/>
  <c r="K82" i="1" s="1"/>
  <c r="V83" i="1"/>
  <c r="Z41" i="1"/>
  <c r="V29" i="1"/>
  <c r="M61" i="1"/>
  <c r="AZ61" i="1" s="1"/>
  <c r="BB61" i="1" s="1"/>
  <c r="V82" i="1"/>
  <c r="CX26" i="1"/>
  <c r="AY26" i="1" s="1"/>
  <c r="BA26" i="1" s="1"/>
  <c r="CX42" i="1"/>
  <c r="AY42" i="1" s="1"/>
  <c r="BA42" i="1" s="1"/>
  <c r="Q61" i="1"/>
  <c r="V65" i="1"/>
  <c r="AK84" i="1"/>
  <c r="Z36" i="1"/>
  <c r="Z40" i="1"/>
  <c r="CX63" i="1"/>
  <c r="AY63" i="1" s="1"/>
  <c r="BA63" i="1" s="1"/>
  <c r="Q66" i="1"/>
  <c r="V81" i="1"/>
  <c r="V44" i="1"/>
  <c r="W44" i="1" s="1"/>
  <c r="X44" i="1" s="1"/>
  <c r="T44" i="1" s="1"/>
  <c r="R44" i="1" s="1"/>
  <c r="U44" i="1" s="1"/>
  <c r="Z46" i="1"/>
  <c r="Z65" i="1"/>
  <c r="V80" i="1"/>
  <c r="BJ64" i="1"/>
  <c r="BH64" i="1"/>
  <c r="BI64" i="1"/>
  <c r="BM64" i="1" s="1"/>
  <c r="BN64" i="1" s="1"/>
  <c r="BH65" i="1"/>
  <c r="BJ65" i="1"/>
  <c r="BI65" i="1"/>
  <c r="BM65" i="1" s="1"/>
  <c r="BN65" i="1" s="1"/>
  <c r="BJ66" i="1"/>
  <c r="BI66" i="1"/>
  <c r="BM66" i="1" s="1"/>
  <c r="BN66" i="1" s="1"/>
  <c r="BH66" i="1"/>
  <c r="N28" i="1"/>
  <c r="Q28" i="1"/>
  <c r="Q63" i="1"/>
  <c r="N63" i="1"/>
  <c r="L63" i="1"/>
  <c r="K63" i="1" s="1"/>
  <c r="M63" i="1"/>
  <c r="AZ63" i="1" s="1"/>
  <c r="AK63" i="1"/>
  <c r="L60" i="1"/>
  <c r="K60" i="1" s="1"/>
  <c r="AK60" i="1"/>
  <c r="Q60" i="1"/>
  <c r="N60" i="1"/>
  <c r="M60" i="1"/>
  <c r="AZ60" i="1" s="1"/>
  <c r="BJ63" i="1"/>
  <c r="BI63" i="1"/>
  <c r="BM63" i="1" s="1"/>
  <c r="BN63" i="1" s="1"/>
  <c r="BH63" i="1"/>
  <c r="BJ60" i="1"/>
  <c r="BI60" i="1"/>
  <c r="BM60" i="1" s="1"/>
  <c r="BN60" i="1" s="1"/>
  <c r="BH60" i="1"/>
  <c r="BH61" i="1"/>
  <c r="BJ61" i="1"/>
  <c r="BI61" i="1"/>
  <c r="BM61" i="1" s="1"/>
  <c r="BN61" i="1" s="1"/>
  <c r="BJ62" i="1"/>
  <c r="BI62" i="1"/>
  <c r="BM62" i="1" s="1"/>
  <c r="BN62" i="1" s="1"/>
  <c r="BH62" i="1"/>
  <c r="L64" i="1"/>
  <c r="K64" i="1" s="1"/>
  <c r="AK64" i="1"/>
  <c r="Q64" i="1"/>
  <c r="N64" i="1"/>
  <c r="M64" i="1"/>
  <c r="AZ64" i="1" s="1"/>
  <c r="CX43" i="1"/>
  <c r="AY43" i="1" s="1"/>
  <c r="BA43" i="1" s="1"/>
  <c r="V60" i="1"/>
  <c r="V64" i="1"/>
  <c r="M40" i="1"/>
  <c r="AZ40" i="1" s="1"/>
  <c r="BB40" i="1" s="1"/>
  <c r="Z28" i="1"/>
  <c r="V28" i="1"/>
  <c r="AK44" i="1"/>
  <c r="AK45" i="1"/>
  <c r="AK62" i="1"/>
  <c r="AK66" i="1"/>
  <c r="CX36" i="1"/>
  <c r="AY36" i="1" s="1"/>
  <c r="BA36" i="1" s="1"/>
  <c r="M55" i="1"/>
  <c r="AZ55" i="1" s="1"/>
  <c r="Z79" i="1"/>
  <c r="BI95" i="1"/>
  <c r="BM95" i="1" s="1"/>
  <c r="BN95" i="1" s="1"/>
  <c r="Z42" i="1"/>
  <c r="M44" i="1"/>
  <c r="AZ44" i="1" s="1"/>
  <c r="Z47" i="1"/>
  <c r="L62" i="1"/>
  <c r="K62" i="1" s="1"/>
  <c r="V63" i="1"/>
  <c r="L66" i="1"/>
  <c r="K66" i="1" s="1"/>
  <c r="N44" i="1"/>
  <c r="M62" i="1"/>
  <c r="AZ62" i="1" s="1"/>
  <c r="M66" i="1"/>
  <c r="AZ66" i="1" s="1"/>
  <c r="Q44" i="1"/>
  <c r="M45" i="1"/>
  <c r="AZ45" i="1" s="1"/>
  <c r="CX46" i="1"/>
  <c r="AY46" i="1" s="1"/>
  <c r="BA46" i="1" s="1"/>
  <c r="L61" i="1"/>
  <c r="K61" i="1" s="1"/>
  <c r="V62" i="1"/>
  <c r="L65" i="1"/>
  <c r="K65" i="1" s="1"/>
  <c r="V66" i="1"/>
  <c r="CX18" i="1"/>
  <c r="AY18" i="1" s="1"/>
  <c r="BA18" i="1" s="1"/>
  <c r="CX23" i="1"/>
  <c r="AY23" i="1" s="1"/>
  <c r="BA23" i="1" s="1"/>
  <c r="Z37" i="1"/>
  <c r="Z54" i="1"/>
  <c r="M75" i="1"/>
  <c r="AZ75" i="1" s="1"/>
  <c r="Z76" i="1"/>
  <c r="CX76" i="1"/>
  <c r="AY76" i="1" s="1"/>
  <c r="BA76" i="1" s="1"/>
  <c r="Z78" i="1"/>
  <c r="CX24" i="1"/>
  <c r="AY24" i="1" s="1"/>
  <c r="BA24" i="1" s="1"/>
  <c r="Z26" i="1"/>
  <c r="Z29" i="1"/>
  <c r="Z43" i="1"/>
  <c r="Z44" i="1"/>
  <c r="Z45" i="1"/>
  <c r="V61" i="1"/>
  <c r="BJ47" i="1"/>
  <c r="BI47" i="1"/>
  <c r="BM47" i="1" s="1"/>
  <c r="BN47" i="1" s="1"/>
  <c r="BH47" i="1"/>
  <c r="L78" i="1"/>
  <c r="K78" i="1" s="1"/>
  <c r="AD78" i="1" s="1"/>
  <c r="Q78" i="1"/>
  <c r="M78" i="1"/>
  <c r="AZ78" i="1" s="1"/>
  <c r="AK78" i="1"/>
  <c r="L24" i="1"/>
  <c r="K24" i="1" s="1"/>
  <c r="AD24" i="1" s="1"/>
  <c r="Q24" i="1"/>
  <c r="N24" i="1"/>
  <c r="M24" i="1"/>
  <c r="AZ24" i="1" s="1"/>
  <c r="AK24" i="1"/>
  <c r="N43" i="1"/>
  <c r="M43" i="1"/>
  <c r="AZ43" i="1" s="1"/>
  <c r="L43" i="1"/>
  <c r="K43" i="1" s="1"/>
  <c r="Q43" i="1"/>
  <c r="AK43" i="1"/>
  <c r="AD44" i="1"/>
  <c r="AD45" i="1"/>
  <c r="N46" i="1"/>
  <c r="M46" i="1"/>
  <c r="AZ46" i="1" s="1"/>
  <c r="BB46" i="1" s="1"/>
  <c r="L46" i="1"/>
  <c r="K46" i="1" s="1"/>
  <c r="AK46" i="1"/>
  <c r="Q46" i="1"/>
  <c r="L56" i="1"/>
  <c r="K56" i="1" s="1"/>
  <c r="AD56" i="1" s="1"/>
  <c r="AK56" i="1"/>
  <c r="Q56" i="1"/>
  <c r="M56" i="1"/>
  <c r="AZ56" i="1" s="1"/>
  <c r="BH38" i="1"/>
  <c r="BJ38" i="1"/>
  <c r="N42" i="1"/>
  <c r="M42" i="1"/>
  <c r="AZ42" i="1" s="1"/>
  <c r="BB42" i="1" s="1"/>
  <c r="L42" i="1"/>
  <c r="K42" i="1" s="1"/>
  <c r="AK42" i="1"/>
  <c r="Q42" i="1"/>
  <c r="BJ44" i="1"/>
  <c r="BI44" i="1"/>
  <c r="BM44" i="1" s="1"/>
  <c r="BN44" i="1" s="1"/>
  <c r="BH44" i="1"/>
  <c r="BJ45" i="1"/>
  <c r="BI45" i="1"/>
  <c r="BM45" i="1" s="1"/>
  <c r="BN45" i="1" s="1"/>
  <c r="BH45" i="1"/>
  <c r="N47" i="1"/>
  <c r="Q47" i="1"/>
  <c r="M47" i="1"/>
  <c r="AZ47" i="1" s="1"/>
  <c r="L47" i="1"/>
  <c r="K47" i="1" s="1"/>
  <c r="AK47" i="1"/>
  <c r="BH46" i="1"/>
  <c r="BI46" i="1"/>
  <c r="BM46" i="1" s="1"/>
  <c r="BN46" i="1" s="1"/>
  <c r="BJ46" i="1"/>
  <c r="BH42" i="1"/>
  <c r="BJ42" i="1"/>
  <c r="BI42" i="1"/>
  <c r="BM42" i="1" s="1"/>
  <c r="BN42" i="1" s="1"/>
  <c r="BJ43" i="1"/>
  <c r="BI43" i="1"/>
  <c r="BM43" i="1" s="1"/>
  <c r="BN43" i="1" s="1"/>
  <c r="BH43" i="1"/>
  <c r="Z96" i="1"/>
  <c r="Z24" i="1"/>
  <c r="AK26" i="1"/>
  <c r="CX29" i="1"/>
  <c r="AY29" i="1" s="1"/>
  <c r="BA29" i="1" s="1"/>
  <c r="N45" i="1"/>
  <c r="V45" i="1"/>
  <c r="L55" i="1"/>
  <c r="K55" i="1" s="1"/>
  <c r="AD55" i="1" s="1"/>
  <c r="AK75" i="1"/>
  <c r="M26" i="1"/>
  <c r="AZ26" i="1" s="1"/>
  <c r="CX19" i="1"/>
  <c r="AY19" i="1" s="1"/>
  <c r="BA19" i="1" s="1"/>
  <c r="V21" i="1"/>
  <c r="Z39" i="1"/>
  <c r="V40" i="1"/>
  <c r="M54" i="1"/>
  <c r="AZ54" i="1" s="1"/>
  <c r="N26" i="1"/>
  <c r="Q26" i="1"/>
  <c r="Z27" i="1"/>
  <c r="CX27" i="1"/>
  <c r="AY27" i="1" s="1"/>
  <c r="BA27" i="1" s="1"/>
  <c r="Q45" i="1"/>
  <c r="Z18" i="1"/>
  <c r="Z23" i="1"/>
  <c r="Z55" i="1"/>
  <c r="Z59" i="1"/>
  <c r="CX28" i="1"/>
  <c r="AY28" i="1" s="1"/>
  <c r="BA28" i="1" s="1"/>
  <c r="CX20" i="1"/>
  <c r="AY20" i="1" s="1"/>
  <c r="BA20" i="1" s="1"/>
  <c r="Z22" i="1"/>
  <c r="BJ36" i="1"/>
  <c r="Z58" i="1"/>
  <c r="BJ79" i="1"/>
  <c r="Z25" i="1"/>
  <c r="CX25" i="1"/>
  <c r="AY25" i="1" s="1"/>
  <c r="BA25" i="1" s="1"/>
  <c r="M28" i="1"/>
  <c r="AZ28" i="1" s="1"/>
  <c r="V42" i="1"/>
  <c r="V46" i="1"/>
  <c r="N57" i="1"/>
  <c r="Q57" i="1"/>
  <c r="M57" i="1"/>
  <c r="AZ57" i="1" s="1"/>
  <c r="AK57" i="1"/>
  <c r="BJ29" i="1"/>
  <c r="BI29" i="1"/>
  <c r="BM29" i="1" s="1"/>
  <c r="BN29" i="1" s="1"/>
  <c r="BH29" i="1"/>
  <c r="L21" i="1"/>
  <c r="K21" i="1" s="1"/>
  <c r="AD21" i="1" s="1"/>
  <c r="Q21" i="1"/>
  <c r="AK21" i="1"/>
  <c r="N21" i="1"/>
  <c r="M21" i="1"/>
  <c r="AZ21" i="1" s="1"/>
  <c r="Q39" i="1"/>
  <c r="M39" i="1"/>
  <c r="AZ39" i="1" s="1"/>
  <c r="L39" i="1"/>
  <c r="K39" i="1" s="1"/>
  <c r="N95" i="1"/>
  <c r="Q95" i="1"/>
  <c r="M95" i="1"/>
  <c r="AZ95" i="1" s="1"/>
  <c r="AK95" i="1"/>
  <c r="N18" i="1"/>
  <c r="AK18" i="1"/>
  <c r="Q18" i="1"/>
  <c r="L18" i="1"/>
  <c r="K18" i="1" s="1"/>
  <c r="AD18" i="1" s="1"/>
  <c r="M18" i="1"/>
  <c r="AZ18" i="1" s="1"/>
  <c r="BJ27" i="1"/>
  <c r="BI27" i="1"/>
  <c r="BM27" i="1" s="1"/>
  <c r="BN27" i="1" s="1"/>
  <c r="BH27" i="1"/>
  <c r="BH24" i="1"/>
  <c r="BI24" i="1"/>
  <c r="BM24" i="1" s="1"/>
  <c r="BN24" i="1" s="1"/>
  <c r="BJ24" i="1"/>
  <c r="L27" i="1"/>
  <c r="K27" i="1" s="1"/>
  <c r="AK27" i="1"/>
  <c r="Q27" i="1"/>
  <c r="N27" i="1"/>
  <c r="M27" i="1"/>
  <c r="AZ27" i="1" s="1"/>
  <c r="AD26" i="1"/>
  <c r="BH28" i="1"/>
  <c r="BI28" i="1"/>
  <c r="BM28" i="1" s="1"/>
  <c r="BN28" i="1" s="1"/>
  <c r="BJ28" i="1"/>
  <c r="N25" i="1"/>
  <c r="M25" i="1"/>
  <c r="AZ25" i="1" s="1"/>
  <c r="L25" i="1"/>
  <c r="K25" i="1" s="1"/>
  <c r="AK25" i="1"/>
  <c r="Q25" i="1"/>
  <c r="N37" i="1"/>
  <c r="Q37" i="1"/>
  <c r="M37" i="1"/>
  <c r="AZ37" i="1" s="1"/>
  <c r="BJ25" i="1"/>
  <c r="BI25" i="1"/>
  <c r="BM25" i="1" s="1"/>
  <c r="BN25" i="1" s="1"/>
  <c r="BH25" i="1"/>
  <c r="L74" i="1"/>
  <c r="K74" i="1" s="1"/>
  <c r="Q74" i="1"/>
  <c r="AK74" i="1"/>
  <c r="N74" i="1"/>
  <c r="M74" i="1"/>
  <c r="AZ74" i="1" s="1"/>
  <c r="BJ26" i="1"/>
  <c r="BI26" i="1"/>
  <c r="BM26" i="1" s="1"/>
  <c r="BN26" i="1" s="1"/>
  <c r="BH26" i="1"/>
  <c r="N29" i="1"/>
  <c r="M29" i="1"/>
  <c r="AZ29" i="1" s="1"/>
  <c r="L29" i="1"/>
  <c r="K29" i="1" s="1"/>
  <c r="AK29" i="1"/>
  <c r="Q29" i="1"/>
  <c r="M20" i="1"/>
  <c r="AZ20" i="1" s="1"/>
  <c r="Z21" i="1"/>
  <c r="CX21" i="1"/>
  <c r="AY21" i="1" s="1"/>
  <c r="BA21" i="1" s="1"/>
  <c r="BH36" i="1"/>
  <c r="L40" i="1"/>
  <c r="K40" i="1" s="1"/>
  <c r="AD40" i="1" s="1"/>
  <c r="BH40" i="1"/>
  <c r="BJ41" i="1"/>
  <c r="Q55" i="1"/>
  <c r="N56" i="1"/>
  <c r="CX56" i="1"/>
  <c r="AY56" i="1" s="1"/>
  <c r="BA56" i="1" s="1"/>
  <c r="N78" i="1"/>
  <c r="AK79" i="1"/>
  <c r="CX92" i="1"/>
  <c r="AY92" i="1" s="1"/>
  <c r="BA92" i="1" s="1"/>
  <c r="M94" i="1"/>
  <c r="AZ94" i="1" s="1"/>
  <c r="AK94" i="1"/>
  <c r="V94" i="1"/>
  <c r="W94" i="1" s="1"/>
  <c r="X94" i="1" s="1"/>
  <c r="T94" i="1" s="1"/>
  <c r="R94" i="1" s="1"/>
  <c r="U94" i="1" s="1"/>
  <c r="BJ95" i="1"/>
  <c r="CX96" i="1"/>
  <c r="AY96" i="1" s="1"/>
  <c r="BA96" i="1" s="1"/>
  <c r="V27" i="1"/>
  <c r="V37" i="1"/>
  <c r="N94" i="1"/>
  <c r="BI22" i="1"/>
  <c r="BM22" i="1" s="1"/>
  <c r="BN22" i="1" s="1"/>
  <c r="N40" i="1"/>
  <c r="AK40" i="1"/>
  <c r="BH74" i="1"/>
  <c r="M79" i="1"/>
  <c r="AZ79" i="1" s="1"/>
  <c r="Q94" i="1"/>
  <c r="V26" i="1"/>
  <c r="N20" i="1"/>
  <c r="V20" i="1"/>
  <c r="W20" i="1" s="1"/>
  <c r="X20" i="1" s="1"/>
  <c r="AF20" i="1" s="1"/>
  <c r="BH21" i="1"/>
  <c r="BI74" i="1"/>
  <c r="BM74" i="1" s="1"/>
  <c r="BN74" i="1" s="1"/>
  <c r="Q79" i="1"/>
  <c r="AK28" i="1"/>
  <c r="Z20" i="1"/>
  <c r="BJ21" i="1"/>
  <c r="BI37" i="1"/>
  <c r="BM37" i="1" s="1"/>
  <c r="BN37" i="1" s="1"/>
  <c r="Z38" i="1"/>
  <c r="BI38" i="1"/>
  <c r="BM38" i="1" s="1"/>
  <c r="BN38" i="1" s="1"/>
  <c r="CX39" i="1"/>
  <c r="AY39" i="1" s="1"/>
  <c r="BA39" i="1" s="1"/>
  <c r="AK55" i="1"/>
  <c r="Z75" i="1"/>
  <c r="BI75" i="1"/>
  <c r="BM75" i="1" s="1"/>
  <c r="BN75" i="1" s="1"/>
  <c r="Z94" i="1"/>
  <c r="V25" i="1"/>
  <c r="L28" i="1"/>
  <c r="K28" i="1" s="1"/>
  <c r="L59" i="1"/>
  <c r="K59" i="1" s="1"/>
  <c r="AD59" i="1" s="1"/>
  <c r="BJ75" i="1"/>
  <c r="AK20" i="1"/>
  <c r="Z57" i="1"/>
  <c r="CX74" i="1"/>
  <c r="AY74" i="1" s="1"/>
  <c r="BA74" i="1" s="1"/>
  <c r="BI79" i="1"/>
  <c r="BM79" i="1" s="1"/>
  <c r="BN79" i="1" s="1"/>
  <c r="Z92" i="1"/>
  <c r="Z95" i="1"/>
  <c r="V24" i="1"/>
  <c r="BI19" i="1"/>
  <c r="BM19" i="1" s="1"/>
  <c r="BN19" i="1" s="1"/>
  <c r="BJ19" i="1"/>
  <c r="BH19" i="1"/>
  <c r="AD23" i="1"/>
  <c r="AD22" i="1"/>
  <c r="BJ59" i="1"/>
  <c r="BH59" i="1"/>
  <c r="BI59" i="1"/>
  <c r="BM59" i="1" s="1"/>
  <c r="BN59" i="1" s="1"/>
  <c r="BJ39" i="1"/>
  <c r="BI39" i="1"/>
  <c r="BM39" i="1" s="1"/>
  <c r="BN39" i="1" s="1"/>
  <c r="BH39" i="1"/>
  <c r="V78" i="1"/>
  <c r="CX78" i="1"/>
  <c r="AY78" i="1" s="1"/>
  <c r="BA78" i="1" s="1"/>
  <c r="CX94" i="1"/>
  <c r="AY94" i="1" s="1"/>
  <c r="BA94" i="1" s="1"/>
  <c r="Q36" i="1"/>
  <c r="AK36" i="1"/>
  <c r="M36" i="1"/>
  <c r="AZ36" i="1" s="1"/>
  <c r="L36" i="1"/>
  <c r="K36" i="1" s="1"/>
  <c r="N39" i="1"/>
  <c r="AK39" i="1"/>
  <c r="CX54" i="1"/>
  <c r="AY54" i="1" s="1"/>
  <c r="BA54" i="1" s="1"/>
  <c r="V54" i="1"/>
  <c r="BJ18" i="1"/>
  <c r="BI18" i="1"/>
  <c r="BM18" i="1" s="1"/>
  <c r="BN18" i="1" s="1"/>
  <c r="BH18" i="1"/>
  <c r="Z19" i="1"/>
  <c r="BJ23" i="1"/>
  <c r="BI23" i="1"/>
  <c r="BM23" i="1" s="1"/>
  <c r="BN23" i="1" s="1"/>
  <c r="BH23" i="1"/>
  <c r="N36" i="1"/>
  <c r="V36" i="1"/>
  <c r="CX37" i="1"/>
  <c r="AY37" i="1" s="1"/>
  <c r="BJ20" i="1"/>
  <c r="BI20" i="1"/>
  <c r="BM20" i="1" s="1"/>
  <c r="BN20" i="1" s="1"/>
  <c r="BH20" i="1"/>
  <c r="N41" i="1"/>
  <c r="L41" i="1"/>
  <c r="K41" i="1" s="1"/>
  <c r="Q41" i="1"/>
  <c r="AK41" i="1"/>
  <c r="M41" i="1"/>
  <c r="AZ41" i="1" s="1"/>
  <c r="BH57" i="1"/>
  <c r="BI57" i="1"/>
  <c r="BM57" i="1" s="1"/>
  <c r="BN57" i="1" s="1"/>
  <c r="BJ57" i="1"/>
  <c r="M19" i="1"/>
  <c r="AZ19" i="1" s="1"/>
  <c r="BJ22" i="1"/>
  <c r="AK23" i="1"/>
  <c r="M23" i="1"/>
  <c r="AZ23" i="1" s="1"/>
  <c r="Q23" i="1"/>
  <c r="N23" i="1"/>
  <c r="Q93" i="1"/>
  <c r="N93" i="1"/>
  <c r="L93" i="1"/>
  <c r="K93" i="1" s="1"/>
  <c r="M93" i="1"/>
  <c r="AZ93" i="1" s="1"/>
  <c r="L19" i="1"/>
  <c r="K19" i="1" s="1"/>
  <c r="N19" i="1"/>
  <c r="AD20" i="1"/>
  <c r="N22" i="1"/>
  <c r="AK22" i="1"/>
  <c r="Q22" i="1"/>
  <c r="M22" i="1"/>
  <c r="AZ22" i="1" s="1"/>
  <c r="AK19" i="1"/>
  <c r="BH37" i="1"/>
  <c r="CX41" i="1"/>
  <c r="AY41" i="1" s="1"/>
  <c r="BA41" i="1" s="1"/>
  <c r="V41" i="1"/>
  <c r="Q77" i="1"/>
  <c r="N77" i="1"/>
  <c r="BJ93" i="1"/>
  <c r="BI93" i="1"/>
  <c r="BM93" i="1" s="1"/>
  <c r="BN93" i="1" s="1"/>
  <c r="BH93" i="1"/>
  <c r="V18" i="1"/>
  <c r="AK38" i="1"/>
  <c r="CX38" i="1"/>
  <c r="AY38" i="1" s="1"/>
  <c r="BA38" i="1" s="1"/>
  <c r="BI40" i="1"/>
  <c r="BM40" i="1" s="1"/>
  <c r="BN40" i="1" s="1"/>
  <c r="N58" i="1"/>
  <c r="L58" i="1"/>
  <c r="K58" i="1" s="1"/>
  <c r="Q58" i="1"/>
  <c r="L77" i="1"/>
  <c r="K77" i="1" s="1"/>
  <c r="BJ77" i="1"/>
  <c r="BI77" i="1"/>
  <c r="BM77" i="1" s="1"/>
  <c r="BN77" i="1" s="1"/>
  <c r="BH77" i="1"/>
  <c r="N96" i="1"/>
  <c r="M96" i="1"/>
  <c r="AZ96" i="1" s="1"/>
  <c r="L96" i="1"/>
  <c r="K96" i="1" s="1"/>
  <c r="Q20" i="1"/>
  <c r="BJ58" i="1"/>
  <c r="BH58" i="1"/>
  <c r="AK58" i="1"/>
  <c r="N59" i="1"/>
  <c r="Q59" i="1"/>
  <c r="M59" i="1"/>
  <c r="AZ59" i="1" s="1"/>
  <c r="M77" i="1"/>
  <c r="AZ77" i="1" s="1"/>
  <c r="N92" i="1"/>
  <c r="M92" i="1"/>
  <c r="AZ92" i="1" s="1"/>
  <c r="L92" i="1"/>
  <c r="K92" i="1" s="1"/>
  <c r="AK96" i="1"/>
  <c r="N38" i="1"/>
  <c r="M38" i="1"/>
  <c r="AZ38" i="1" s="1"/>
  <c r="CX22" i="1"/>
  <c r="AY22" i="1" s="1"/>
  <c r="BA22" i="1" s="1"/>
  <c r="Q38" i="1"/>
  <c r="BJ55" i="1"/>
  <c r="BH55" i="1"/>
  <c r="BI55" i="1"/>
  <c r="BM55" i="1" s="1"/>
  <c r="BN55" i="1" s="1"/>
  <c r="N76" i="1"/>
  <c r="M76" i="1"/>
  <c r="AZ76" i="1" s="1"/>
  <c r="L76" i="1"/>
  <c r="K76" i="1" s="1"/>
  <c r="AK92" i="1"/>
  <c r="BJ94" i="1"/>
  <c r="BI94" i="1"/>
  <c r="BM94" i="1" s="1"/>
  <c r="BN94" i="1" s="1"/>
  <c r="BH94" i="1"/>
  <c r="Q96" i="1"/>
  <c r="L37" i="1"/>
  <c r="K37" i="1" s="1"/>
  <c r="AK37" i="1"/>
  <c r="BA40" i="1"/>
  <c r="BJ54" i="1"/>
  <c r="BH54" i="1"/>
  <c r="CX55" i="1"/>
  <c r="AY55" i="1" s="1"/>
  <c r="BA55" i="1" s="1"/>
  <c r="V55" i="1"/>
  <c r="BJ56" i="1"/>
  <c r="BH56" i="1"/>
  <c r="AK76" i="1"/>
  <c r="BJ78" i="1"/>
  <c r="BI78" i="1"/>
  <c r="BM78" i="1" s="1"/>
  <c r="BN78" i="1" s="1"/>
  <c r="BH78" i="1"/>
  <c r="Q92" i="1"/>
  <c r="CX77" i="1"/>
  <c r="AY77" i="1" s="1"/>
  <c r="BA77" i="1" s="1"/>
  <c r="V77" i="1"/>
  <c r="CX93" i="1"/>
  <c r="AY93" i="1" s="1"/>
  <c r="BA93" i="1" s="1"/>
  <c r="V93" i="1"/>
  <c r="N54" i="1"/>
  <c r="L54" i="1"/>
  <c r="K54" i="1" s="1"/>
  <c r="V56" i="1"/>
  <c r="BJ76" i="1"/>
  <c r="BI76" i="1"/>
  <c r="BM76" i="1" s="1"/>
  <c r="BN76" i="1" s="1"/>
  <c r="BH76" i="1"/>
  <c r="BJ92" i="1"/>
  <c r="BI92" i="1"/>
  <c r="BM92" i="1" s="1"/>
  <c r="BN92" i="1" s="1"/>
  <c r="BH92" i="1"/>
  <c r="BJ96" i="1"/>
  <c r="BI96" i="1"/>
  <c r="BM96" i="1" s="1"/>
  <c r="BN96" i="1" s="1"/>
  <c r="BH96" i="1"/>
  <c r="V22" i="1"/>
  <c r="V38" i="1"/>
  <c r="BI41" i="1"/>
  <c r="BM41" i="1" s="1"/>
  <c r="BN41" i="1" s="1"/>
  <c r="AK54" i="1"/>
  <c r="CX75" i="1"/>
  <c r="AY75" i="1" s="1"/>
  <c r="BA75" i="1" s="1"/>
  <c r="V75" i="1"/>
  <c r="Z77" i="1"/>
  <c r="CX79" i="1"/>
  <c r="AY79" i="1" s="1"/>
  <c r="BA79" i="1" s="1"/>
  <c r="Z93" i="1"/>
  <c r="CX95" i="1"/>
  <c r="AY95" i="1" s="1"/>
  <c r="BA95" i="1" s="1"/>
  <c r="CX57" i="1"/>
  <c r="AY57" i="1" s="1"/>
  <c r="BA57" i="1" s="1"/>
  <c r="V57" i="1"/>
  <c r="CX58" i="1"/>
  <c r="AY58" i="1" s="1"/>
  <c r="V58" i="1"/>
  <c r="CX59" i="1"/>
  <c r="AY59" i="1" s="1"/>
  <c r="BA59" i="1" s="1"/>
  <c r="V59" i="1"/>
  <c r="L57" i="1"/>
  <c r="K57" i="1" s="1"/>
  <c r="L75" i="1"/>
  <c r="K75" i="1" s="1"/>
  <c r="V76" i="1"/>
  <c r="L79" i="1"/>
  <c r="K79" i="1" s="1"/>
  <c r="V92" i="1"/>
  <c r="L95" i="1"/>
  <c r="K95" i="1" s="1"/>
  <c r="V96" i="1"/>
  <c r="V79" i="1"/>
  <c r="V95" i="1"/>
  <c r="BB90" i="1" l="1"/>
  <c r="BB34" i="1"/>
  <c r="BB106" i="1"/>
  <c r="BB60" i="1"/>
  <c r="BB30" i="1"/>
  <c r="W74" i="1"/>
  <c r="X74" i="1" s="1"/>
  <c r="Y74" i="1" s="1"/>
  <c r="AC74" i="1" s="1"/>
  <c r="BB35" i="1"/>
  <c r="BB103" i="1"/>
  <c r="BB107" i="1"/>
  <c r="BB108" i="1"/>
  <c r="BB105" i="1"/>
  <c r="BB87" i="1"/>
  <c r="BB48" i="1"/>
  <c r="BB50" i="1"/>
  <c r="W52" i="1"/>
  <c r="X52" i="1" s="1"/>
  <c r="T52" i="1" s="1"/>
  <c r="R52" i="1" s="1"/>
  <c r="U52" i="1" s="1"/>
  <c r="O52" i="1" s="1"/>
  <c r="P52" i="1" s="1"/>
  <c r="BB86" i="1"/>
  <c r="BB91" i="1"/>
  <c r="W104" i="1"/>
  <c r="X104" i="1" s="1"/>
  <c r="T104" i="1" s="1"/>
  <c r="R104" i="1" s="1"/>
  <c r="U104" i="1" s="1"/>
  <c r="O104" i="1" s="1"/>
  <c r="P104" i="1" s="1"/>
  <c r="AD104" i="1"/>
  <c r="W105" i="1"/>
  <c r="X105" i="1" s="1"/>
  <c r="T105" i="1" s="1"/>
  <c r="R105" i="1" s="1"/>
  <c r="U105" i="1" s="1"/>
  <c r="O105" i="1" s="1"/>
  <c r="P105" i="1" s="1"/>
  <c r="BB53" i="1"/>
  <c r="W108" i="1"/>
  <c r="X108" i="1" s="1"/>
  <c r="AD108" i="1"/>
  <c r="W53" i="1"/>
  <c r="X53" i="1" s="1"/>
  <c r="AE53" i="1" s="1"/>
  <c r="W107" i="1"/>
  <c r="X107" i="1" s="1"/>
  <c r="T107" i="1" s="1"/>
  <c r="R107" i="1" s="1"/>
  <c r="U107" i="1" s="1"/>
  <c r="O107" i="1" s="1"/>
  <c r="P107" i="1" s="1"/>
  <c r="W106" i="1"/>
  <c r="X106" i="1" s="1"/>
  <c r="W91" i="1"/>
  <c r="X91" i="1" s="1"/>
  <c r="AE91" i="1" s="1"/>
  <c r="W103" i="1"/>
  <c r="X103" i="1" s="1"/>
  <c r="T103" i="1" s="1"/>
  <c r="R103" i="1" s="1"/>
  <c r="U103" i="1" s="1"/>
  <c r="O103" i="1" s="1"/>
  <c r="P103" i="1" s="1"/>
  <c r="BB72" i="1"/>
  <c r="AD105" i="1"/>
  <c r="BB73" i="1"/>
  <c r="BB88" i="1"/>
  <c r="AD107" i="1"/>
  <c r="AD103" i="1"/>
  <c r="BB102" i="1"/>
  <c r="BB69" i="1"/>
  <c r="AD90" i="1"/>
  <c r="W89" i="1"/>
  <c r="X89" i="1" s="1"/>
  <c r="T89" i="1" s="1"/>
  <c r="R89" i="1" s="1"/>
  <c r="U89" i="1" s="1"/>
  <c r="O89" i="1" s="1"/>
  <c r="P89" i="1" s="1"/>
  <c r="AD86" i="1"/>
  <c r="AD87" i="1"/>
  <c r="AD88" i="1"/>
  <c r="W87" i="1"/>
  <c r="X87" i="1" s="1"/>
  <c r="T87" i="1" s="1"/>
  <c r="R87" i="1" s="1"/>
  <c r="U87" i="1" s="1"/>
  <c r="O87" i="1" s="1"/>
  <c r="P87" i="1" s="1"/>
  <c r="AD89" i="1"/>
  <c r="BB70" i="1"/>
  <c r="W88" i="1"/>
  <c r="X88" i="1" s="1"/>
  <c r="T88" i="1" s="1"/>
  <c r="R88" i="1" s="1"/>
  <c r="U88" i="1" s="1"/>
  <c r="O88" i="1" s="1"/>
  <c r="P88" i="1" s="1"/>
  <c r="BB23" i="1"/>
  <c r="BB68" i="1"/>
  <c r="W90" i="1"/>
  <c r="X90" i="1" s="1"/>
  <c r="T90" i="1" s="1"/>
  <c r="R90" i="1" s="1"/>
  <c r="U90" i="1" s="1"/>
  <c r="O90" i="1" s="1"/>
  <c r="P90" i="1" s="1"/>
  <c r="BB67" i="1"/>
  <c r="BB33" i="1"/>
  <c r="W86" i="1"/>
  <c r="X86" i="1" s="1"/>
  <c r="T86" i="1" s="1"/>
  <c r="R86" i="1" s="1"/>
  <c r="U86" i="1" s="1"/>
  <c r="O86" i="1" s="1"/>
  <c r="P86" i="1" s="1"/>
  <c r="W69" i="1"/>
  <c r="X69" i="1" s="1"/>
  <c r="T69" i="1" s="1"/>
  <c r="R69" i="1" s="1"/>
  <c r="U69" i="1" s="1"/>
  <c r="O69" i="1" s="1"/>
  <c r="P69" i="1" s="1"/>
  <c r="AD72" i="1"/>
  <c r="AD69" i="1"/>
  <c r="W71" i="1"/>
  <c r="X71" i="1" s="1"/>
  <c r="W67" i="1"/>
  <c r="X67" i="1" s="1"/>
  <c r="AD68" i="1"/>
  <c r="AD70" i="1"/>
  <c r="W19" i="1"/>
  <c r="X19" i="1" s="1"/>
  <c r="AE19" i="1" s="1"/>
  <c r="BB32" i="1"/>
  <c r="W72" i="1"/>
  <c r="X72" i="1" s="1"/>
  <c r="T72" i="1" s="1"/>
  <c r="R72" i="1" s="1"/>
  <c r="U72" i="1" s="1"/>
  <c r="O72" i="1" s="1"/>
  <c r="P72" i="1" s="1"/>
  <c r="BB52" i="1"/>
  <c r="W68" i="1"/>
  <c r="X68" i="1" s="1"/>
  <c r="T68" i="1" s="1"/>
  <c r="R68" i="1" s="1"/>
  <c r="U68" i="1" s="1"/>
  <c r="O68" i="1" s="1"/>
  <c r="P68" i="1" s="1"/>
  <c r="W73" i="1"/>
  <c r="X73" i="1" s="1"/>
  <c r="T73" i="1" s="1"/>
  <c r="R73" i="1" s="1"/>
  <c r="U73" i="1" s="1"/>
  <c r="O73" i="1" s="1"/>
  <c r="P73" i="1" s="1"/>
  <c r="AD73" i="1"/>
  <c r="BB29" i="1"/>
  <c r="W70" i="1"/>
  <c r="X70" i="1" s="1"/>
  <c r="T70" i="1" s="1"/>
  <c r="R70" i="1" s="1"/>
  <c r="U70" i="1" s="1"/>
  <c r="O70" i="1" s="1"/>
  <c r="P70" i="1" s="1"/>
  <c r="W50" i="1"/>
  <c r="X50" i="1" s="1"/>
  <c r="W48" i="1"/>
  <c r="X48" i="1" s="1"/>
  <c r="W49" i="1"/>
  <c r="X49" i="1" s="1"/>
  <c r="T49" i="1" s="1"/>
  <c r="R49" i="1" s="1"/>
  <c r="U49" i="1" s="1"/>
  <c r="O49" i="1" s="1"/>
  <c r="P49" i="1" s="1"/>
  <c r="W51" i="1"/>
  <c r="X51" i="1" s="1"/>
  <c r="BB101" i="1"/>
  <c r="AD53" i="1"/>
  <c r="BB62" i="1"/>
  <c r="BB82" i="1"/>
  <c r="BB97" i="1"/>
  <c r="AF52" i="1"/>
  <c r="AD51" i="1"/>
  <c r="AD49" i="1"/>
  <c r="W39" i="1"/>
  <c r="X39" i="1" s="1"/>
  <c r="AE39" i="1" s="1"/>
  <c r="BB31" i="1"/>
  <c r="W33" i="1"/>
  <c r="X33" i="1" s="1"/>
  <c r="AD30" i="1"/>
  <c r="W34" i="1"/>
  <c r="X34" i="1" s="1"/>
  <c r="W32" i="1"/>
  <c r="X32" i="1" s="1"/>
  <c r="T32" i="1" s="1"/>
  <c r="R32" i="1" s="1"/>
  <c r="U32" i="1" s="1"/>
  <c r="O32" i="1" s="1"/>
  <c r="P32" i="1" s="1"/>
  <c r="W35" i="1"/>
  <c r="X35" i="1" s="1"/>
  <c r="T35" i="1" s="1"/>
  <c r="R35" i="1" s="1"/>
  <c r="U35" i="1" s="1"/>
  <c r="O35" i="1" s="1"/>
  <c r="P35" i="1" s="1"/>
  <c r="AD35" i="1"/>
  <c r="W30" i="1"/>
  <c r="X30" i="1" s="1"/>
  <c r="W31" i="1"/>
  <c r="X31" i="1" s="1"/>
  <c r="T31" i="1" s="1"/>
  <c r="R31" i="1" s="1"/>
  <c r="U31" i="1" s="1"/>
  <c r="O31" i="1" s="1"/>
  <c r="P31" i="1" s="1"/>
  <c r="AD31" i="1"/>
  <c r="AD32" i="1"/>
  <c r="BB47" i="1"/>
  <c r="AD34" i="1"/>
  <c r="BB66" i="1"/>
  <c r="BB18" i="1"/>
  <c r="BB28" i="1"/>
  <c r="BB100" i="1"/>
  <c r="BB80" i="1"/>
  <c r="BB85" i="1"/>
  <c r="BB99" i="1"/>
  <c r="BB65" i="1"/>
  <c r="BB84" i="1"/>
  <c r="BB98" i="1"/>
  <c r="BB76" i="1"/>
  <c r="BB83" i="1"/>
  <c r="BB45" i="1"/>
  <c r="BB24" i="1"/>
  <c r="BB26" i="1"/>
  <c r="W100" i="1"/>
  <c r="X100" i="1" s="1"/>
  <c r="AD98" i="1"/>
  <c r="W98" i="1"/>
  <c r="X98" i="1" s="1"/>
  <c r="AD99" i="1"/>
  <c r="AD97" i="1"/>
  <c r="W97" i="1"/>
  <c r="X97" i="1" s="1"/>
  <c r="T97" i="1" s="1"/>
  <c r="R97" i="1" s="1"/>
  <c r="U97" i="1" s="1"/>
  <c r="O97" i="1" s="1"/>
  <c r="P97" i="1" s="1"/>
  <c r="AD101" i="1"/>
  <c r="W101" i="1"/>
  <c r="X101" i="1" s="1"/>
  <c r="BB63" i="1"/>
  <c r="W102" i="1"/>
  <c r="X102" i="1" s="1"/>
  <c r="T102" i="1" s="1"/>
  <c r="R102" i="1" s="1"/>
  <c r="U102" i="1" s="1"/>
  <c r="O102" i="1" s="1"/>
  <c r="P102" i="1" s="1"/>
  <c r="AD102" i="1"/>
  <c r="W99" i="1"/>
  <c r="X99" i="1" s="1"/>
  <c r="BB44" i="1"/>
  <c r="BB64" i="1"/>
  <c r="W65" i="1"/>
  <c r="X65" i="1" s="1"/>
  <c r="AF65" i="1" s="1"/>
  <c r="BB36" i="1"/>
  <c r="BB94" i="1"/>
  <c r="W82" i="1"/>
  <c r="X82" i="1" s="1"/>
  <c r="T82" i="1" s="1"/>
  <c r="R82" i="1" s="1"/>
  <c r="U82" i="1" s="1"/>
  <c r="O82" i="1" s="1"/>
  <c r="P82" i="1" s="1"/>
  <c r="AD85" i="1"/>
  <c r="BB39" i="1"/>
  <c r="W80" i="1"/>
  <c r="X80" i="1" s="1"/>
  <c r="AE84" i="1"/>
  <c r="Y84" i="1"/>
  <c r="AC84" i="1" s="1"/>
  <c r="AF84" i="1"/>
  <c r="AD80" i="1"/>
  <c r="W81" i="1"/>
  <c r="X81" i="1" s="1"/>
  <c r="W83" i="1"/>
  <c r="X83" i="1" s="1"/>
  <c r="T83" i="1" s="1"/>
  <c r="R83" i="1" s="1"/>
  <c r="U83" i="1" s="1"/>
  <c r="O83" i="1" s="1"/>
  <c r="P83" i="1" s="1"/>
  <c r="T84" i="1"/>
  <c r="R84" i="1" s="1"/>
  <c r="U84" i="1" s="1"/>
  <c r="O84" i="1" s="1"/>
  <c r="P84" i="1" s="1"/>
  <c r="AD82" i="1"/>
  <c r="W85" i="1"/>
  <c r="X85" i="1" s="1"/>
  <c r="AD83" i="1"/>
  <c r="BB56" i="1"/>
  <c r="AD60" i="1"/>
  <c r="AD62" i="1"/>
  <c r="W60" i="1"/>
  <c r="X60" i="1" s="1"/>
  <c r="AD39" i="1"/>
  <c r="W37" i="1"/>
  <c r="X37" i="1" s="1"/>
  <c r="Y37" i="1" s="1"/>
  <c r="AC37" i="1" s="1"/>
  <c r="BB79" i="1"/>
  <c r="BB21" i="1"/>
  <c r="W66" i="1"/>
  <c r="X66" i="1" s="1"/>
  <c r="Y20" i="1"/>
  <c r="AC20" i="1" s="1"/>
  <c r="W21" i="1"/>
  <c r="X21" i="1" s="1"/>
  <c r="Y21" i="1" s="1"/>
  <c r="AC21" i="1" s="1"/>
  <c r="BB20" i="1"/>
  <c r="BB27" i="1"/>
  <c r="W61" i="1"/>
  <c r="X61" i="1" s="1"/>
  <c r="T61" i="1" s="1"/>
  <c r="R61" i="1" s="1"/>
  <c r="U61" i="1" s="1"/>
  <c r="O61" i="1" s="1"/>
  <c r="P61" i="1" s="1"/>
  <c r="AD65" i="1"/>
  <c r="AD63" i="1"/>
  <c r="BB19" i="1"/>
  <c r="BB37" i="1"/>
  <c r="BB95" i="1"/>
  <c r="O44" i="1"/>
  <c r="P44" i="1" s="1"/>
  <c r="W62" i="1"/>
  <c r="X62" i="1" s="1"/>
  <c r="AD66" i="1"/>
  <c r="BB43" i="1"/>
  <c r="AD61" i="1"/>
  <c r="W63" i="1"/>
  <c r="X63" i="1" s="1"/>
  <c r="T63" i="1" s="1"/>
  <c r="R63" i="1" s="1"/>
  <c r="U63" i="1" s="1"/>
  <c r="O63" i="1" s="1"/>
  <c r="P63" i="1" s="1"/>
  <c r="W64" i="1"/>
  <c r="X64" i="1" s="1"/>
  <c r="T64" i="1" s="1"/>
  <c r="R64" i="1" s="1"/>
  <c r="U64" i="1" s="1"/>
  <c r="O64" i="1" s="1"/>
  <c r="P64" i="1" s="1"/>
  <c r="AD64" i="1"/>
  <c r="AE20" i="1"/>
  <c r="AG20" i="1" s="1"/>
  <c r="T20" i="1"/>
  <c r="R20" i="1" s="1"/>
  <c r="U20" i="1" s="1"/>
  <c r="O20" i="1" s="1"/>
  <c r="P20" i="1" s="1"/>
  <c r="AD74" i="1"/>
  <c r="BA37" i="1"/>
  <c r="BB25" i="1"/>
  <c r="W45" i="1"/>
  <c r="X45" i="1" s="1"/>
  <c r="AD42" i="1"/>
  <c r="W43" i="1"/>
  <c r="X43" i="1" s="1"/>
  <c r="T43" i="1" s="1"/>
  <c r="R43" i="1" s="1"/>
  <c r="U43" i="1" s="1"/>
  <c r="O43" i="1" s="1"/>
  <c r="P43" i="1" s="1"/>
  <c r="AD43" i="1"/>
  <c r="W47" i="1"/>
  <c r="X47" i="1" s="1"/>
  <c r="T47" i="1" s="1"/>
  <c r="R47" i="1" s="1"/>
  <c r="U47" i="1" s="1"/>
  <c r="O47" i="1" s="1"/>
  <c r="P47" i="1" s="1"/>
  <c r="AD47" i="1"/>
  <c r="BB93" i="1"/>
  <c r="W46" i="1"/>
  <c r="X46" i="1" s="1"/>
  <c r="T46" i="1" s="1"/>
  <c r="R46" i="1" s="1"/>
  <c r="U46" i="1" s="1"/>
  <c r="O46" i="1" s="1"/>
  <c r="P46" i="1" s="1"/>
  <c r="Y44" i="1"/>
  <c r="AC44" i="1" s="1"/>
  <c r="AF44" i="1"/>
  <c r="W42" i="1"/>
  <c r="X42" i="1" s="1"/>
  <c r="AD46" i="1"/>
  <c r="AE44" i="1"/>
  <c r="AD25" i="1"/>
  <c r="W25" i="1"/>
  <c r="X25" i="1" s="1"/>
  <c r="O94" i="1"/>
  <c r="P94" i="1" s="1"/>
  <c r="AE74" i="1"/>
  <c r="BB41" i="1"/>
  <c r="W26" i="1"/>
  <c r="X26" i="1" s="1"/>
  <c r="AD29" i="1"/>
  <c r="BB74" i="1"/>
  <c r="BB78" i="1"/>
  <c r="W24" i="1"/>
  <c r="X24" i="1" s="1"/>
  <c r="BB96" i="1"/>
  <c r="T74" i="1"/>
  <c r="R74" i="1" s="1"/>
  <c r="U74" i="1" s="1"/>
  <c r="O74" i="1" s="1"/>
  <c r="P74" i="1" s="1"/>
  <c r="BB75" i="1"/>
  <c r="W40" i="1"/>
  <c r="X40" i="1" s="1"/>
  <c r="T40" i="1" s="1"/>
  <c r="R40" i="1" s="1"/>
  <c r="U40" i="1" s="1"/>
  <c r="O40" i="1" s="1"/>
  <c r="P40" i="1" s="1"/>
  <c r="W27" i="1"/>
  <c r="X27" i="1" s="1"/>
  <c r="T27" i="1" s="1"/>
  <c r="R27" i="1" s="1"/>
  <c r="U27" i="1" s="1"/>
  <c r="O27" i="1" s="1"/>
  <c r="P27" i="1" s="1"/>
  <c r="AF74" i="1"/>
  <c r="BB92" i="1"/>
  <c r="BB55" i="1"/>
  <c r="W29" i="1"/>
  <c r="X29" i="1" s="1"/>
  <c r="AD27" i="1"/>
  <c r="O23" i="1"/>
  <c r="P23" i="1" s="1"/>
  <c r="AD28" i="1"/>
  <c r="W28" i="1"/>
  <c r="X28" i="1" s="1"/>
  <c r="T28" i="1" s="1"/>
  <c r="R28" i="1" s="1"/>
  <c r="U28" i="1" s="1"/>
  <c r="O28" i="1" s="1"/>
  <c r="P28" i="1" s="1"/>
  <c r="AD75" i="1"/>
  <c r="W95" i="1"/>
  <c r="X95" i="1" s="1"/>
  <c r="T95" i="1" s="1"/>
  <c r="R95" i="1" s="1"/>
  <c r="U95" i="1" s="1"/>
  <c r="O95" i="1" s="1"/>
  <c r="P95" i="1" s="1"/>
  <c r="AD57" i="1"/>
  <c r="BA58" i="1"/>
  <c r="BB58" i="1"/>
  <c r="W75" i="1"/>
  <c r="X75" i="1" s="1"/>
  <c r="W56" i="1"/>
  <c r="X56" i="1" s="1"/>
  <c r="W79" i="1"/>
  <c r="X79" i="1" s="1"/>
  <c r="W57" i="1"/>
  <c r="X57" i="1" s="1"/>
  <c r="T57" i="1" s="1"/>
  <c r="R57" i="1" s="1"/>
  <c r="U57" i="1" s="1"/>
  <c r="O57" i="1" s="1"/>
  <c r="P57" i="1" s="1"/>
  <c r="W77" i="1"/>
  <c r="X77" i="1" s="1"/>
  <c r="T77" i="1" s="1"/>
  <c r="R77" i="1" s="1"/>
  <c r="U77" i="1" s="1"/>
  <c r="O77" i="1" s="1"/>
  <c r="P77" i="1" s="1"/>
  <c r="AD92" i="1"/>
  <c r="AD77" i="1"/>
  <c r="W96" i="1"/>
  <c r="X96" i="1" s="1"/>
  <c r="T96" i="1" s="1"/>
  <c r="R96" i="1" s="1"/>
  <c r="U96" i="1" s="1"/>
  <c r="O96" i="1" s="1"/>
  <c r="P96" i="1" s="1"/>
  <c r="AD96" i="1"/>
  <c r="W41" i="1"/>
  <c r="X41" i="1" s="1"/>
  <c r="AD19" i="1"/>
  <c r="AD36" i="1"/>
  <c r="W18" i="1"/>
  <c r="X18" i="1" s="1"/>
  <c r="BB22" i="1"/>
  <c r="AD41" i="1"/>
  <c r="Y94" i="1"/>
  <c r="AC94" i="1" s="1"/>
  <c r="AF94" i="1"/>
  <c r="AE94" i="1"/>
  <c r="BB54" i="1"/>
  <c r="W59" i="1"/>
  <c r="X59" i="1" s="1"/>
  <c r="W38" i="1"/>
  <c r="X38" i="1" s="1"/>
  <c r="W93" i="1"/>
  <c r="X93" i="1" s="1"/>
  <c r="T93" i="1" s="1"/>
  <c r="R93" i="1" s="1"/>
  <c r="U93" i="1" s="1"/>
  <c r="O93" i="1" s="1"/>
  <c r="P93" i="1" s="1"/>
  <c r="BB57" i="1"/>
  <c r="W58" i="1"/>
  <c r="X58" i="1" s="1"/>
  <c r="W55" i="1"/>
  <c r="X55" i="1" s="1"/>
  <c r="AD54" i="1"/>
  <c r="AD95" i="1"/>
  <c r="W92" i="1"/>
  <c r="X92" i="1" s="1"/>
  <c r="BB77" i="1"/>
  <c r="AD58" i="1"/>
  <c r="AD93" i="1"/>
  <c r="W36" i="1"/>
  <c r="X36" i="1" s="1"/>
  <c r="AF23" i="1"/>
  <c r="Y23" i="1"/>
  <c r="AC23" i="1" s="1"/>
  <c r="AD79" i="1"/>
  <c r="AD37" i="1"/>
  <c r="AD76" i="1"/>
  <c r="BB38" i="1"/>
  <c r="W76" i="1"/>
  <c r="X76" i="1" s="1"/>
  <c r="W22" i="1"/>
  <c r="X22" i="1" s="1"/>
  <c r="AE23" i="1"/>
  <c r="BB59" i="1"/>
  <c r="W54" i="1"/>
  <c r="X54" i="1" s="1"/>
  <c r="W78" i="1"/>
  <c r="X78" i="1" s="1"/>
  <c r="Y52" i="1" l="1"/>
  <c r="AC52" i="1" s="1"/>
  <c r="AE52" i="1"/>
  <c r="T53" i="1"/>
  <c r="R53" i="1" s="1"/>
  <c r="U53" i="1" s="1"/>
  <c r="O53" i="1" s="1"/>
  <c r="P53" i="1" s="1"/>
  <c r="Y53" i="1"/>
  <c r="AC53" i="1" s="1"/>
  <c r="AF53" i="1"/>
  <c r="AG53" i="1" s="1"/>
  <c r="Y91" i="1"/>
  <c r="AC91" i="1" s="1"/>
  <c r="AF91" i="1"/>
  <c r="AG91" i="1" s="1"/>
  <c r="AF108" i="1"/>
  <c r="AE108" i="1"/>
  <c r="Y108" i="1"/>
  <c r="AC108" i="1" s="1"/>
  <c r="Y106" i="1"/>
  <c r="AC106" i="1" s="1"/>
  <c r="AF106" i="1"/>
  <c r="T106" i="1"/>
  <c r="R106" i="1" s="1"/>
  <c r="U106" i="1" s="1"/>
  <c r="O106" i="1" s="1"/>
  <c r="P106" i="1" s="1"/>
  <c r="AE106" i="1"/>
  <c r="Y105" i="1"/>
  <c r="AC105" i="1" s="1"/>
  <c r="AF105" i="1"/>
  <c r="AE105" i="1"/>
  <c r="Y107" i="1"/>
  <c r="AC107" i="1" s="1"/>
  <c r="AF107" i="1"/>
  <c r="AE107" i="1"/>
  <c r="T91" i="1"/>
  <c r="R91" i="1" s="1"/>
  <c r="U91" i="1" s="1"/>
  <c r="O91" i="1" s="1"/>
  <c r="P91" i="1" s="1"/>
  <c r="Y103" i="1"/>
  <c r="AC103" i="1" s="1"/>
  <c r="AF103" i="1"/>
  <c r="AE103" i="1"/>
  <c r="T108" i="1"/>
  <c r="R108" i="1" s="1"/>
  <c r="U108" i="1" s="1"/>
  <c r="O108" i="1" s="1"/>
  <c r="P108" i="1" s="1"/>
  <c r="AF104" i="1"/>
  <c r="AE104" i="1"/>
  <c r="Y104" i="1"/>
  <c r="AC104" i="1" s="1"/>
  <c r="Y86" i="1"/>
  <c r="AC86" i="1" s="1"/>
  <c r="AF86" i="1"/>
  <c r="AE86" i="1"/>
  <c r="T37" i="1"/>
  <c r="R37" i="1" s="1"/>
  <c r="U37" i="1" s="1"/>
  <c r="O37" i="1" s="1"/>
  <c r="P37" i="1" s="1"/>
  <c r="Y88" i="1"/>
  <c r="AC88" i="1" s="1"/>
  <c r="AF88" i="1"/>
  <c r="AE88" i="1"/>
  <c r="Y89" i="1"/>
  <c r="AC89" i="1" s="1"/>
  <c r="AF89" i="1"/>
  <c r="AE89" i="1"/>
  <c r="Y90" i="1"/>
  <c r="AC90" i="1" s="1"/>
  <c r="AF90" i="1"/>
  <c r="AE90" i="1"/>
  <c r="AF87" i="1"/>
  <c r="Y87" i="1"/>
  <c r="AC87" i="1" s="1"/>
  <c r="AE87" i="1"/>
  <c r="Y71" i="1"/>
  <c r="AC71" i="1" s="1"/>
  <c r="AE71" i="1"/>
  <c r="AF71" i="1"/>
  <c r="AG71" i="1" s="1"/>
  <c r="T71" i="1"/>
  <c r="R71" i="1" s="1"/>
  <c r="U71" i="1" s="1"/>
  <c r="O71" i="1" s="1"/>
  <c r="P71" i="1" s="1"/>
  <c r="Y68" i="1"/>
  <c r="AC68" i="1" s="1"/>
  <c r="AF68" i="1"/>
  <c r="AE68" i="1"/>
  <c r="AF19" i="1"/>
  <c r="AG19" i="1" s="1"/>
  <c r="T39" i="1"/>
  <c r="R39" i="1" s="1"/>
  <c r="U39" i="1" s="1"/>
  <c r="O39" i="1" s="1"/>
  <c r="P39" i="1" s="1"/>
  <c r="Y19" i="1"/>
  <c r="AC19" i="1" s="1"/>
  <c r="T65" i="1"/>
  <c r="R65" i="1" s="1"/>
  <c r="U65" i="1" s="1"/>
  <c r="O65" i="1" s="1"/>
  <c r="P65" i="1" s="1"/>
  <c r="Y70" i="1"/>
  <c r="AC70" i="1" s="1"/>
  <c r="AF70" i="1"/>
  <c r="AE70" i="1"/>
  <c r="AF73" i="1"/>
  <c r="Y73" i="1"/>
  <c r="AC73" i="1" s="1"/>
  <c r="AE73" i="1"/>
  <c r="AG52" i="1"/>
  <c r="Y72" i="1"/>
  <c r="AC72" i="1" s="1"/>
  <c r="AF72" i="1"/>
  <c r="AE72" i="1"/>
  <c r="Y67" i="1"/>
  <c r="AC67" i="1" s="1"/>
  <c r="AF67" i="1"/>
  <c r="AE67" i="1"/>
  <c r="T67" i="1"/>
  <c r="R67" i="1" s="1"/>
  <c r="U67" i="1" s="1"/>
  <c r="O67" i="1" s="1"/>
  <c r="P67" i="1" s="1"/>
  <c r="T19" i="1"/>
  <c r="R19" i="1" s="1"/>
  <c r="U19" i="1" s="1"/>
  <c r="O19" i="1" s="1"/>
  <c r="P19" i="1" s="1"/>
  <c r="AF69" i="1"/>
  <c r="Y69" i="1"/>
  <c r="AC69" i="1" s="1"/>
  <c r="AE69" i="1"/>
  <c r="Y51" i="1"/>
  <c r="AC51" i="1" s="1"/>
  <c r="AE51" i="1"/>
  <c r="AF51" i="1"/>
  <c r="AF49" i="1"/>
  <c r="Y49" i="1"/>
  <c r="AC49" i="1" s="1"/>
  <c r="AE49" i="1"/>
  <c r="AE37" i="1"/>
  <c r="AG37" i="1" s="1"/>
  <c r="AE65" i="1"/>
  <c r="AG65" i="1" s="1"/>
  <c r="T51" i="1"/>
  <c r="R51" i="1" s="1"/>
  <c r="U51" i="1" s="1"/>
  <c r="O51" i="1" s="1"/>
  <c r="P51" i="1" s="1"/>
  <c r="AF37" i="1"/>
  <c r="Y65" i="1"/>
  <c r="AC65" i="1" s="1"/>
  <c r="Y48" i="1"/>
  <c r="AC48" i="1" s="1"/>
  <c r="AE48" i="1"/>
  <c r="AF48" i="1"/>
  <c r="T48" i="1"/>
  <c r="R48" i="1" s="1"/>
  <c r="U48" i="1" s="1"/>
  <c r="O48" i="1" s="1"/>
  <c r="P48" i="1" s="1"/>
  <c r="Y39" i="1"/>
  <c r="AC39" i="1" s="1"/>
  <c r="AF39" i="1"/>
  <c r="AG39" i="1" s="1"/>
  <c r="Y50" i="1"/>
  <c r="AC50" i="1" s="1"/>
  <c r="AF50" i="1"/>
  <c r="T50" i="1"/>
  <c r="R50" i="1" s="1"/>
  <c r="U50" i="1" s="1"/>
  <c r="O50" i="1" s="1"/>
  <c r="P50" i="1" s="1"/>
  <c r="AE50" i="1"/>
  <c r="Y32" i="1"/>
  <c r="AC32" i="1" s="1"/>
  <c r="AF32" i="1"/>
  <c r="AE32" i="1"/>
  <c r="Y30" i="1"/>
  <c r="AC30" i="1" s="1"/>
  <c r="AE30" i="1"/>
  <c r="AF30" i="1"/>
  <c r="T30" i="1"/>
  <c r="R30" i="1" s="1"/>
  <c r="U30" i="1" s="1"/>
  <c r="O30" i="1" s="1"/>
  <c r="P30" i="1" s="1"/>
  <c r="AF31" i="1"/>
  <c r="AE31" i="1"/>
  <c r="Y31" i="1"/>
  <c r="AC31" i="1" s="1"/>
  <c r="Y34" i="1"/>
  <c r="AC34" i="1" s="1"/>
  <c r="AE34" i="1"/>
  <c r="AF34" i="1"/>
  <c r="T34" i="1"/>
  <c r="R34" i="1" s="1"/>
  <c r="U34" i="1" s="1"/>
  <c r="O34" i="1" s="1"/>
  <c r="P34" i="1" s="1"/>
  <c r="T21" i="1"/>
  <c r="R21" i="1" s="1"/>
  <c r="U21" i="1" s="1"/>
  <c r="O21" i="1" s="1"/>
  <c r="P21" i="1" s="1"/>
  <c r="Y33" i="1"/>
  <c r="AC33" i="1" s="1"/>
  <c r="AF33" i="1"/>
  <c r="AE33" i="1"/>
  <c r="T33" i="1"/>
  <c r="R33" i="1" s="1"/>
  <c r="U33" i="1" s="1"/>
  <c r="O33" i="1" s="1"/>
  <c r="P33" i="1" s="1"/>
  <c r="AF35" i="1"/>
  <c r="AE35" i="1"/>
  <c r="Y35" i="1"/>
  <c r="AC35" i="1" s="1"/>
  <c r="AE101" i="1"/>
  <c r="Y101" i="1"/>
  <c r="AC101" i="1" s="1"/>
  <c r="AF101" i="1"/>
  <c r="T101" i="1"/>
  <c r="R101" i="1" s="1"/>
  <c r="U101" i="1" s="1"/>
  <c r="O101" i="1" s="1"/>
  <c r="P101" i="1" s="1"/>
  <c r="Y99" i="1"/>
  <c r="AC99" i="1" s="1"/>
  <c r="AF99" i="1"/>
  <c r="AE99" i="1"/>
  <c r="AF98" i="1"/>
  <c r="Y98" i="1"/>
  <c r="AC98" i="1" s="1"/>
  <c r="AE98" i="1"/>
  <c r="AE97" i="1"/>
  <c r="Y97" i="1"/>
  <c r="AC97" i="1" s="1"/>
  <c r="AF97" i="1"/>
  <c r="T98" i="1"/>
  <c r="R98" i="1" s="1"/>
  <c r="U98" i="1" s="1"/>
  <c r="O98" i="1" s="1"/>
  <c r="P98" i="1" s="1"/>
  <c r="Y100" i="1"/>
  <c r="AC100" i="1" s="1"/>
  <c r="AF100" i="1"/>
  <c r="AE100" i="1"/>
  <c r="T100" i="1"/>
  <c r="R100" i="1" s="1"/>
  <c r="U100" i="1" s="1"/>
  <c r="O100" i="1" s="1"/>
  <c r="P100" i="1" s="1"/>
  <c r="AG84" i="1"/>
  <c r="AF102" i="1"/>
  <c r="Y102" i="1"/>
  <c r="AC102" i="1" s="1"/>
  <c r="AE102" i="1"/>
  <c r="T99" i="1"/>
  <c r="R99" i="1" s="1"/>
  <c r="U99" i="1" s="1"/>
  <c r="O99" i="1" s="1"/>
  <c r="P99" i="1" s="1"/>
  <c r="AE80" i="1"/>
  <c r="Y80" i="1"/>
  <c r="AC80" i="1" s="1"/>
  <c r="AF80" i="1"/>
  <c r="AF81" i="1"/>
  <c r="Y81" i="1"/>
  <c r="AC81" i="1" s="1"/>
  <c r="AE81" i="1"/>
  <c r="T81" i="1"/>
  <c r="R81" i="1" s="1"/>
  <c r="U81" i="1" s="1"/>
  <c r="O81" i="1" s="1"/>
  <c r="P81" i="1" s="1"/>
  <c r="AF85" i="1"/>
  <c r="Y85" i="1"/>
  <c r="AC85" i="1" s="1"/>
  <c r="AE85" i="1"/>
  <c r="T80" i="1"/>
  <c r="R80" i="1" s="1"/>
  <c r="U80" i="1" s="1"/>
  <c r="O80" i="1" s="1"/>
  <c r="P80" i="1" s="1"/>
  <c r="T85" i="1"/>
  <c r="R85" i="1" s="1"/>
  <c r="U85" i="1" s="1"/>
  <c r="O85" i="1" s="1"/>
  <c r="P85" i="1" s="1"/>
  <c r="Y82" i="1"/>
  <c r="AC82" i="1" s="1"/>
  <c r="AF82" i="1"/>
  <c r="AE82" i="1"/>
  <c r="Y83" i="1"/>
  <c r="AC83" i="1" s="1"/>
  <c r="AF83" i="1"/>
  <c r="AE83" i="1"/>
  <c r="AF62" i="1"/>
  <c r="Y62" i="1"/>
  <c r="AC62" i="1" s="1"/>
  <c r="AE62" i="1"/>
  <c r="T62" i="1"/>
  <c r="R62" i="1" s="1"/>
  <c r="U62" i="1" s="1"/>
  <c r="O62" i="1" s="1"/>
  <c r="P62" i="1" s="1"/>
  <c r="Y63" i="1"/>
  <c r="AC63" i="1" s="1"/>
  <c r="AF63" i="1"/>
  <c r="AE63" i="1"/>
  <c r="AF21" i="1"/>
  <c r="AF66" i="1"/>
  <c r="Y66" i="1"/>
  <c r="AC66" i="1" s="1"/>
  <c r="AE66" i="1"/>
  <c r="AE61" i="1"/>
  <c r="Y61" i="1"/>
  <c r="AC61" i="1" s="1"/>
  <c r="AF61" i="1"/>
  <c r="Y60" i="1"/>
  <c r="AC60" i="1" s="1"/>
  <c r="AF60" i="1"/>
  <c r="AE60" i="1"/>
  <c r="AE21" i="1"/>
  <c r="T66" i="1"/>
  <c r="R66" i="1" s="1"/>
  <c r="U66" i="1" s="1"/>
  <c r="O66" i="1" s="1"/>
  <c r="P66" i="1" s="1"/>
  <c r="T60" i="1"/>
  <c r="R60" i="1" s="1"/>
  <c r="U60" i="1" s="1"/>
  <c r="O60" i="1" s="1"/>
  <c r="P60" i="1" s="1"/>
  <c r="AG44" i="1"/>
  <c r="Y64" i="1"/>
  <c r="AC64" i="1" s="1"/>
  <c r="AF64" i="1"/>
  <c r="AE64" i="1"/>
  <c r="Y45" i="1"/>
  <c r="AC45" i="1" s="1"/>
  <c r="AF45" i="1"/>
  <c r="AE45" i="1"/>
  <c r="T45" i="1"/>
  <c r="R45" i="1" s="1"/>
  <c r="U45" i="1" s="1"/>
  <c r="O45" i="1" s="1"/>
  <c r="P45" i="1" s="1"/>
  <c r="AE42" i="1"/>
  <c r="Y42" i="1"/>
  <c r="AC42" i="1" s="1"/>
  <c r="AF42" i="1"/>
  <c r="AF47" i="1"/>
  <c r="AE47" i="1"/>
  <c r="Y47" i="1"/>
  <c r="AC47" i="1" s="1"/>
  <c r="AF43" i="1"/>
  <c r="AE43" i="1"/>
  <c r="Y43" i="1"/>
  <c r="AC43" i="1" s="1"/>
  <c r="Y40" i="1"/>
  <c r="AC40" i="1" s="1"/>
  <c r="Y46" i="1"/>
  <c r="AC46" i="1" s="1"/>
  <c r="AE46" i="1"/>
  <c r="AF46" i="1"/>
  <c r="T42" i="1"/>
  <c r="R42" i="1" s="1"/>
  <c r="U42" i="1" s="1"/>
  <c r="O42" i="1" s="1"/>
  <c r="P42" i="1" s="1"/>
  <c r="AG23" i="1"/>
  <c r="AG74" i="1"/>
  <c r="Y27" i="1"/>
  <c r="AC27" i="1" s="1"/>
  <c r="AF27" i="1"/>
  <c r="AE27" i="1"/>
  <c r="AE24" i="1"/>
  <c r="Y24" i="1"/>
  <c r="AC24" i="1" s="1"/>
  <c r="AF24" i="1"/>
  <c r="T24" i="1"/>
  <c r="R24" i="1" s="1"/>
  <c r="U24" i="1" s="1"/>
  <c r="O24" i="1" s="1"/>
  <c r="P24" i="1" s="1"/>
  <c r="AE40" i="1"/>
  <c r="AF29" i="1"/>
  <c r="Y29" i="1"/>
  <c r="AC29" i="1" s="1"/>
  <c r="AE29" i="1"/>
  <c r="T29" i="1"/>
  <c r="R29" i="1" s="1"/>
  <c r="U29" i="1" s="1"/>
  <c r="O29" i="1" s="1"/>
  <c r="P29" i="1" s="1"/>
  <c r="AF25" i="1"/>
  <c r="Y25" i="1"/>
  <c r="AC25" i="1" s="1"/>
  <c r="AE25" i="1"/>
  <c r="AF40" i="1"/>
  <c r="AG40" i="1" s="1"/>
  <c r="T25" i="1"/>
  <c r="R25" i="1" s="1"/>
  <c r="U25" i="1" s="1"/>
  <c r="O25" i="1" s="1"/>
  <c r="P25" i="1" s="1"/>
  <c r="Y28" i="1"/>
  <c r="AC28" i="1" s="1"/>
  <c r="AF28" i="1"/>
  <c r="AE28" i="1"/>
  <c r="Y26" i="1"/>
  <c r="AC26" i="1" s="1"/>
  <c r="AF26" i="1"/>
  <c r="AE26" i="1"/>
  <c r="T26" i="1"/>
  <c r="R26" i="1" s="1"/>
  <c r="U26" i="1" s="1"/>
  <c r="O26" i="1" s="1"/>
  <c r="P26" i="1" s="1"/>
  <c r="AF76" i="1"/>
  <c r="Y76" i="1"/>
  <c r="AC76" i="1" s="1"/>
  <c r="AE76" i="1"/>
  <c r="AE41" i="1"/>
  <c r="Y41" i="1"/>
  <c r="AC41" i="1" s="1"/>
  <c r="AF41" i="1"/>
  <c r="Y36" i="1"/>
  <c r="AC36" i="1" s="1"/>
  <c r="AF36" i="1"/>
  <c r="AE36" i="1"/>
  <c r="AF58" i="1"/>
  <c r="Y58" i="1"/>
  <c r="AC58" i="1" s="1"/>
  <c r="AE58" i="1"/>
  <c r="AF79" i="1"/>
  <c r="AE79" i="1"/>
  <c r="Y79" i="1"/>
  <c r="AC79" i="1" s="1"/>
  <c r="AF96" i="1"/>
  <c r="Y96" i="1"/>
  <c r="AC96" i="1" s="1"/>
  <c r="AE96" i="1"/>
  <c r="AF56" i="1"/>
  <c r="Y56" i="1"/>
  <c r="AC56" i="1" s="1"/>
  <c r="AE56" i="1"/>
  <c r="T56" i="1"/>
  <c r="R56" i="1" s="1"/>
  <c r="U56" i="1" s="1"/>
  <c r="O56" i="1" s="1"/>
  <c r="P56" i="1" s="1"/>
  <c r="AF54" i="1"/>
  <c r="Y54" i="1"/>
  <c r="AC54" i="1" s="1"/>
  <c r="AE54" i="1"/>
  <c r="Y38" i="1"/>
  <c r="AC38" i="1" s="1"/>
  <c r="AF38" i="1"/>
  <c r="AE38" i="1"/>
  <c r="T38" i="1"/>
  <c r="R38" i="1" s="1"/>
  <c r="U38" i="1" s="1"/>
  <c r="O38" i="1" s="1"/>
  <c r="P38" i="1" s="1"/>
  <c r="T41" i="1"/>
  <c r="R41" i="1" s="1"/>
  <c r="U41" i="1" s="1"/>
  <c r="O41" i="1" s="1"/>
  <c r="P41" i="1" s="1"/>
  <c r="T76" i="1"/>
  <c r="R76" i="1" s="1"/>
  <c r="U76" i="1" s="1"/>
  <c r="O76" i="1" s="1"/>
  <c r="P76" i="1" s="1"/>
  <c r="AF92" i="1"/>
  <c r="Y92" i="1"/>
  <c r="AC92" i="1" s="1"/>
  <c r="AE92" i="1"/>
  <c r="AF59" i="1"/>
  <c r="Y59" i="1"/>
  <c r="AC59" i="1" s="1"/>
  <c r="T59" i="1"/>
  <c r="R59" i="1" s="1"/>
  <c r="U59" i="1" s="1"/>
  <c r="O59" i="1" s="1"/>
  <c r="P59" i="1" s="1"/>
  <c r="AE59" i="1"/>
  <c r="T54" i="1"/>
  <c r="R54" i="1" s="1"/>
  <c r="U54" i="1" s="1"/>
  <c r="O54" i="1" s="1"/>
  <c r="P54" i="1" s="1"/>
  <c r="AF22" i="1"/>
  <c r="Y22" i="1"/>
  <c r="AC22" i="1" s="1"/>
  <c r="AE22" i="1"/>
  <c r="T22" i="1"/>
  <c r="R22" i="1" s="1"/>
  <c r="U22" i="1" s="1"/>
  <c r="O22" i="1" s="1"/>
  <c r="P22" i="1" s="1"/>
  <c r="T58" i="1"/>
  <c r="R58" i="1" s="1"/>
  <c r="U58" i="1" s="1"/>
  <c r="O58" i="1" s="1"/>
  <c r="P58" i="1" s="1"/>
  <c r="Y77" i="1"/>
  <c r="AC77" i="1" s="1"/>
  <c r="AF77" i="1"/>
  <c r="AE77" i="1"/>
  <c r="AF75" i="1"/>
  <c r="AE75" i="1"/>
  <c r="Y75" i="1"/>
  <c r="AC75" i="1" s="1"/>
  <c r="T75" i="1"/>
  <c r="R75" i="1" s="1"/>
  <c r="U75" i="1" s="1"/>
  <c r="O75" i="1" s="1"/>
  <c r="P75" i="1" s="1"/>
  <c r="AF55" i="1"/>
  <c r="Y55" i="1"/>
  <c r="AC55" i="1" s="1"/>
  <c r="AE55" i="1"/>
  <c r="T55" i="1"/>
  <c r="R55" i="1" s="1"/>
  <c r="U55" i="1" s="1"/>
  <c r="O55" i="1" s="1"/>
  <c r="P55" i="1" s="1"/>
  <c r="AF57" i="1"/>
  <c r="Y57" i="1"/>
  <c r="AC57" i="1" s="1"/>
  <c r="AE57" i="1"/>
  <c r="T92" i="1"/>
  <c r="R92" i="1" s="1"/>
  <c r="U92" i="1" s="1"/>
  <c r="O92" i="1" s="1"/>
  <c r="P92" i="1" s="1"/>
  <c r="AF95" i="1"/>
  <c r="AE95" i="1"/>
  <c r="Y95" i="1"/>
  <c r="AC95" i="1" s="1"/>
  <c r="Y78" i="1"/>
  <c r="AC78" i="1" s="1"/>
  <c r="AF78" i="1"/>
  <c r="AE78" i="1"/>
  <c r="T78" i="1"/>
  <c r="R78" i="1" s="1"/>
  <c r="U78" i="1" s="1"/>
  <c r="O78" i="1" s="1"/>
  <c r="P78" i="1" s="1"/>
  <c r="AF18" i="1"/>
  <c r="Y18" i="1"/>
  <c r="AC18" i="1" s="1"/>
  <c r="AE18" i="1"/>
  <c r="T18" i="1"/>
  <c r="R18" i="1" s="1"/>
  <c r="U18" i="1" s="1"/>
  <c r="O18" i="1" s="1"/>
  <c r="P18" i="1" s="1"/>
  <c r="T79" i="1"/>
  <c r="R79" i="1" s="1"/>
  <c r="U79" i="1" s="1"/>
  <c r="O79" i="1" s="1"/>
  <c r="P79" i="1" s="1"/>
  <c r="Y93" i="1"/>
  <c r="AC93" i="1" s="1"/>
  <c r="AF93" i="1"/>
  <c r="AE93" i="1"/>
  <c r="AG94" i="1"/>
  <c r="T36" i="1"/>
  <c r="R36" i="1" s="1"/>
  <c r="U36" i="1" s="1"/>
  <c r="O36" i="1" s="1"/>
  <c r="P36" i="1" s="1"/>
  <c r="AG48" i="1" l="1"/>
  <c r="AG103" i="1"/>
  <c r="AG107" i="1"/>
  <c r="AG87" i="1"/>
  <c r="AG89" i="1"/>
  <c r="AG106" i="1"/>
  <c r="AG88" i="1"/>
  <c r="AG104" i="1"/>
  <c r="AG105" i="1"/>
  <c r="AG108" i="1"/>
  <c r="AG73" i="1"/>
  <c r="AG90" i="1"/>
  <c r="AG86" i="1"/>
  <c r="AG32" i="1"/>
  <c r="AG70" i="1"/>
  <c r="AG68" i="1"/>
  <c r="AG101" i="1"/>
  <c r="AG72" i="1"/>
  <c r="AG67" i="1"/>
  <c r="AG69" i="1"/>
  <c r="AG30" i="1"/>
  <c r="AG66" i="1"/>
  <c r="AG62" i="1"/>
  <c r="AG50" i="1"/>
  <c r="AG49" i="1"/>
  <c r="AG34" i="1"/>
  <c r="AG51" i="1"/>
  <c r="AG31" i="1"/>
  <c r="AG33" i="1"/>
  <c r="AG35" i="1"/>
  <c r="AG100" i="1"/>
  <c r="AG98" i="1"/>
  <c r="AG99" i="1"/>
  <c r="AG63" i="1"/>
  <c r="AG85" i="1"/>
  <c r="AG82" i="1"/>
  <c r="AG97" i="1"/>
  <c r="AG102" i="1"/>
  <c r="AG80" i="1"/>
  <c r="AG21" i="1"/>
  <c r="AG45" i="1"/>
  <c r="AG41" i="1"/>
  <c r="AG81" i="1"/>
  <c r="AG27" i="1"/>
  <c r="AG83" i="1"/>
  <c r="AG64" i="1"/>
  <c r="AG60" i="1"/>
  <c r="AG61" i="1"/>
  <c r="AG42" i="1"/>
  <c r="AG43" i="1"/>
  <c r="AG92" i="1"/>
  <c r="AG96" i="1"/>
  <c r="AG36" i="1"/>
  <c r="AG26" i="1"/>
  <c r="AG24" i="1"/>
  <c r="AG54" i="1"/>
  <c r="AG25" i="1"/>
  <c r="AG46" i="1"/>
  <c r="AG47" i="1"/>
  <c r="AG28" i="1"/>
  <c r="AG29" i="1"/>
  <c r="AG75" i="1"/>
  <c r="AG77" i="1"/>
  <c r="AG55" i="1"/>
  <c r="AG79" i="1"/>
  <c r="AG93" i="1"/>
  <c r="AG38" i="1"/>
  <c r="AG56" i="1"/>
  <c r="AG59" i="1"/>
  <c r="AG78" i="1"/>
  <c r="AG58" i="1"/>
  <c r="AG95" i="1"/>
  <c r="AG18" i="1"/>
  <c r="AG57" i="1"/>
  <c r="AG22" i="1"/>
  <c r="AG76" i="1"/>
</calcChain>
</file>

<file path=xl/sharedStrings.xml><?xml version="1.0" encoding="utf-8"?>
<sst xmlns="http://schemas.openxmlformats.org/spreadsheetml/2006/main" count="2491" uniqueCount="805">
  <si>
    <t>File opened</t>
  </si>
  <si>
    <t>2024-08-29 08:00:13</t>
  </si>
  <si>
    <t>Console s/n</t>
  </si>
  <si>
    <t>68C-831449</t>
  </si>
  <si>
    <t>Console ver</t>
  </si>
  <si>
    <t>Bluestem v.2.1.13</t>
  </si>
  <si>
    <t>Scripts ver</t>
  </si>
  <si>
    <t>2024.01  2.1.13, Apr 2024</t>
  </si>
  <si>
    <t>Head s/n</t>
  </si>
  <si>
    <t>68H-581449</t>
  </si>
  <si>
    <t>Head ver</t>
  </si>
  <si>
    <t>1.4.23</t>
  </si>
  <si>
    <t>Head cal</t>
  </si>
  <si>
    <t>{"oxygen": "21", "co2azero": "0.91371", "co2aspan1": "1.00141", "co2aspan2": "-0.0368084", "co2aspan2a": "0.289941", "co2aspan2b": "0.287254", "co2aspanconc1": "2473", "co2aspanconc2": "301.4", "co2bzero": "0.93735", "co2bspan1": "1.00155", "co2bspan2": "-0.0377229", "co2bspan2a": "0.287641", "co2bspan2b": "0.284967", "co2bspanconc1": "2473", "co2bspanconc2": "301.4", "h2oazero": "1.02829", "h2oaspan1": "1.00251", "h2oaspan2": "0", "h2oaspan2a": "0.0656305", "h2oaspan2b": "0.0657954", "h2oaspanconc1": "11.67", "h2oaspanconc2": "0", "h2obzero": "1.03", "h2obspan1": "1.01754", "h2obspan2": "0", "h2obspan2a": "0.0650587", "h2obspan2b": "0.0661997", "h2obspanconc1": "11.67", "h2obspanconc2": "0", "tazero": "0.292656", "tbzero": "0.330605", "flowmeterzero": "2.50699", "flowazero": "0.33898", "flowbzero": "0.28649", "chamberpressurezero": "2.59223", "ssa_ref": "29998.1", "ssb_ref": "27789.1"}</t>
  </si>
  <si>
    <t>Factory cal date</t>
  </si>
  <si>
    <t>15 Feb 2023</t>
  </si>
  <si>
    <t>CO2 rangematch</t>
  </si>
  <si>
    <t>Fri Sep  1 09:26</t>
  </si>
  <si>
    <t>H2O rangematch</t>
  </si>
  <si>
    <t>Fri Sep  1 09:32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</si>
  <si>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</si>
  <si>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</si>
  <si>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</si>
  <si>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</si>
  <si>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</si>
  <si>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</si>
  <si>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</si>
  <si>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</si>
  <si>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</si>
  <si>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08:00:13</t>
  </si>
  <si>
    <t>Stability Definition:	gsw (GasEx): Slp&lt;0.05 Std&lt;1 Per=30	A (GasEx): Slp&lt;2 Std&lt;1 Per=30	F (FlrLS): Per=30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</si>
  <si>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</si>
  <si>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</si>
  <si>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</si>
  <si>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</si>
  <si>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</si>
  <si>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</si>
  <si>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</si>
  <si>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</si>
  <si>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</si>
  <si>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</si>
  <si>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</si>
  <si>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</si>
  <si>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</si>
  <si>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</si>
  <si>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</si>
  <si>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</si>
  <si>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TOD</t>
  </si>
  <si>
    <t>8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</si>
  <si>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</si>
  <si>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</si>
  <si>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</si>
  <si>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</si>
  <si>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</si>
  <si>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</si>
  <si>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</si>
  <si>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</si>
  <si>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</si>
  <si>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</si>
  <si>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</si>
  <si>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</si>
  <si>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</si>
  <si>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</si>
  <si>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</si>
  <si>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</si>
  <si>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</si>
  <si>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</si>
  <si>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</si>
  <si>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</si>
  <si>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</si>
  <si>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</si>
  <si>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</si>
  <si>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</si>
  <si>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</si>
  <si>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</si>
  <si>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</si>
  <si>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</si>
  <si>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</si>
  <si>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</si>
  <si>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</si>
  <si>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</si>
  <si>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</si>
  <si>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</si>
  <si>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</si>
  <si>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</si>
  <si>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2.46803 165.511 346.216 583.857 848.076 1028.61 1180.26 1272.2</t>
  </si>
  <si>
    <t>Fs_true</t>
  </si>
  <si>
    <t>-0.213176 204.826 386.894 594.638 804.802 1001.1 1201.02 1401.11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</si>
  <si>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</si>
  <si>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</si>
  <si>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</si>
  <si>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</si>
  <si>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</si>
  <si>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</si>
  <si>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</si>
  <si>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</si>
  <si>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</si>
  <si>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</si>
  <si>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</si>
  <si>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</si>
  <si>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</si>
  <si>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</si>
  <si>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</si>
  <si>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</si>
  <si>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</si>
  <si>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</si>
  <si>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</si>
  <si>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</si>
  <si>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</si>
  <si>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time</t>
  </si>
  <si>
    <t>elapsed</t>
  </si>
  <si>
    <t>date</t>
  </si>
  <si>
    <t>hhmmss</t>
  </si>
  <si>
    <t>averaging</t>
  </si>
  <si>
    <t>plot id</t>
  </si>
  <si>
    <t>sample id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</si>
  <si>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</si>
  <si>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</si>
  <si>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</si>
  <si>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</si>
  <si>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</si>
  <si>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</si>
  <si>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</si>
  <si>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</si>
  <si>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</si>
  <si>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</si>
  <si>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</si>
  <si>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</si>
  <si>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</si>
  <si>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</si>
  <si>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</si>
  <si>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</si>
  <si>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</si>
  <si>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</si>
  <si>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</si>
  <si>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</si>
  <si>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</si>
  <si>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</si>
  <si>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</si>
  <si>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</si>
  <si>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</si>
  <si>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</si>
  <si>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</si>
  <si>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</si>
  <si>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</si>
  <si>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</si>
  <si>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</si>
  <si>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</si>
  <si>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</si>
  <si>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</si>
  <si>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</si>
  <si>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</si>
  <si>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</si>
  <si>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</si>
  <si>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</si>
  <si>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</si>
  <si>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</si>
  <si>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</si>
  <si>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</si>
  <si>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</si>
  <si>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</si>
  <si>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</si>
  <si>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</si>
  <si>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</si>
  <si>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</si>
  <si>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</si>
  <si>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</si>
  <si>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</si>
  <si>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</si>
  <si>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</si>
  <si>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</si>
  <si>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</si>
  <si>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</si>
  <si>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</si>
  <si>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</si>
  <si>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</si>
  <si>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</si>
  <si>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</si>
  <si>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</si>
  <si>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</si>
  <si>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</si>
  <si>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</si>
  <si>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</si>
  <si>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</si>
  <si>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</si>
  <si>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</si>
  <si>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</si>
  <si>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</si>
  <si>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</si>
  <si>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</si>
  <si>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</si>
  <si>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</si>
  <si>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</si>
  <si>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</si>
  <si>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</si>
  <si>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</si>
  <si>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</si>
  <si>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</si>
  <si>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</si>
  <si>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</si>
  <si>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</si>
  <si>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</si>
  <si>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</si>
  <si>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</si>
  <si>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</si>
  <si>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</si>
  <si>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</si>
  <si>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</si>
  <si>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</si>
  <si>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</si>
  <si>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</si>
  <si>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</si>
  <si>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</si>
  <si>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</si>
  <si>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</si>
  <si>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</si>
  <si>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</si>
  <si>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</si>
  <si>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</si>
  <si>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</si>
  <si>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</si>
  <si>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</si>
  <si>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</si>
  <si>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</si>
  <si>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</si>
  <si>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</si>
  <si>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</si>
  <si>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</si>
  <si>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</si>
  <si>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</si>
  <si>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</si>
  <si>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</si>
  <si>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</si>
  <si>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</si>
  <si>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</si>
  <si>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</si>
  <si>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</si>
  <si>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</si>
  <si>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</si>
  <si>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</si>
  <si>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</si>
  <si>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</si>
  <si>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</si>
  <si>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</si>
  <si>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</si>
  <si>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</si>
  <si>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</si>
  <si>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</si>
  <si>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</si>
  <si>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</si>
  <si>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</si>
  <si>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</si>
  <si>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</si>
  <si>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</si>
  <si>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</si>
  <si>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</si>
  <si>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</si>
  <si>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</si>
  <si>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</si>
  <si>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</si>
  <si>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</si>
  <si>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</si>
  <si>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</si>
  <si>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</si>
  <si>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</si>
  <si>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</si>
  <si>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</si>
  <si>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</si>
  <si>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</si>
  <si>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</si>
  <si>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</si>
  <si>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</si>
  <si>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</si>
  <si>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</si>
  <si>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</si>
  <si>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</si>
  <si>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</si>
  <si>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</si>
  <si>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</si>
  <si>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</si>
  <si>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</si>
  <si>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</si>
  <si>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</si>
  <si>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</si>
  <si>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</si>
  <si>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</si>
  <si>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</si>
  <si>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</si>
  <si>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</si>
  <si>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</si>
  <si>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</si>
  <si>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</si>
  <si>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</si>
  <si>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</si>
  <si>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</si>
  <si>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</si>
  <si>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</si>
  <si>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</si>
  <si>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</si>
  <si>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</si>
  <si>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</si>
  <si>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</si>
  <si>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</si>
  <si>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</si>
  <si>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</si>
  <si>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</si>
  <si>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</si>
  <si>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</si>
  <si>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</si>
  <si>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</si>
  <si>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</si>
  <si>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</si>
  <si>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</si>
  <si>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</si>
  <si>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</si>
  <si>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</si>
  <si>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</si>
  <si>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</si>
  <si>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</si>
  <si>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</si>
  <si>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</si>
  <si>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</si>
  <si>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</si>
  <si>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</si>
  <si>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</si>
  <si>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</si>
  <si>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</si>
  <si>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</si>
  <si>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</si>
  <si>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</si>
  <si>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</si>
  <si>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</si>
  <si>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</si>
  <si>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</si>
  <si>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</si>
  <si>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</si>
  <si>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</si>
  <si>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</si>
  <si>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</si>
  <si>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</si>
  <si>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</si>
  <si>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</si>
  <si>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</si>
  <si>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</si>
  <si>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</si>
  <si>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</si>
  <si>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</si>
  <si>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</si>
  <si>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</si>
  <si>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</si>
  <si>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</si>
  <si>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</si>
  <si>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</si>
  <si>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</si>
  <si>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</si>
  <si>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</si>
  <si>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</si>
  <si>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</si>
  <si>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</si>
  <si>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</si>
  <si>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</si>
  <si>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</si>
  <si>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</si>
  <si>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</si>
  <si>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</si>
  <si>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</si>
  <si>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</si>
  <si>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</si>
  <si>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</si>
  <si>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</si>
  <si>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</si>
  <si>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</si>
  <si>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</si>
  <si>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</si>
  <si>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</si>
  <si>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</si>
  <si>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</si>
  <si>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</si>
  <si>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</si>
  <si>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</si>
  <si>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</si>
  <si>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</si>
  <si>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</si>
  <si>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</si>
  <si>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</si>
  <si>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</si>
  <si>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</si>
  <si>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</si>
  <si>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</si>
  <si>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</si>
  <si>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</si>
  <si>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</si>
  <si>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</si>
  <si>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</si>
  <si>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</si>
  <si>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</si>
  <si>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</si>
  <si>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</si>
  <si>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</si>
  <si>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</si>
  <si>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</si>
  <si>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</si>
  <si>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</si>
  <si>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</si>
  <si>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</si>
  <si>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</si>
  <si>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</si>
  <si>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</si>
  <si>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</si>
  <si>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</si>
  <si>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</si>
  <si>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</si>
  <si>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</si>
  <si>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</si>
  <si>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</si>
  <si>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</si>
  <si>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</si>
  <si>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</si>
  <si>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20240829 08:36:28</t>
  </si>
  <si>
    <t>08:36:28</t>
  </si>
  <si>
    <t>none</t>
  </si>
  <si>
    <t>R17C</t>
  </si>
  <si>
    <t>a</t>
  </si>
  <si>
    <t>bern6</t>
  </si>
  <si>
    <t>-</t>
  </si>
  <si>
    <t>MPF-7903-20240829-08_36_05</t>
  </si>
  <si>
    <t>0: Broadleaf</t>
  </si>
  <si>
    <t>08:37:08</t>
  </si>
  <si>
    <t>2/2</t>
  </si>
  <si>
    <t>11111111</t>
  </si>
  <si>
    <t>oooooooo</t>
  </si>
  <si>
    <t>off</t>
  </si>
  <si>
    <t>20240829 08:41:43</t>
  </si>
  <si>
    <t>08:41:43</t>
  </si>
  <si>
    <t>b</t>
  </si>
  <si>
    <t>MPF-7904-20240829-08_41_21</t>
  </si>
  <si>
    <t>08:42:24</t>
  </si>
  <si>
    <t>20240829 08:55:23</t>
  </si>
  <si>
    <t>08:55:23</t>
  </si>
  <si>
    <t>R17S</t>
  </si>
  <si>
    <t>MPF-7905-20240829-08_55_01</t>
  </si>
  <si>
    <t>08:55:55</t>
  </si>
  <si>
    <t>1/2</t>
  </si>
  <si>
    <t>20240829 09:00:31</t>
  </si>
  <si>
    <t>09:00:31</t>
  </si>
  <si>
    <t>MPF-7906-20240829-09_00_09</t>
  </si>
  <si>
    <t>09:01:11</t>
  </si>
  <si>
    <t>20240829 09:09:06</t>
  </si>
  <si>
    <t>09:09:06</t>
  </si>
  <si>
    <t>R17N</t>
  </si>
  <si>
    <t>MPF-7907-20240829-09_08_44</t>
  </si>
  <si>
    <t>09:09:44</t>
  </si>
  <si>
    <t>20240829 09:15:45</t>
  </si>
  <si>
    <t>09:15:45</t>
  </si>
  <si>
    <t>MPF-7908-20240829-09_15_23</t>
  </si>
  <si>
    <t>09:16:15</t>
  </si>
  <si>
    <t>20240829 10:44:20</t>
  </si>
  <si>
    <t>10:44:20</t>
  </si>
  <si>
    <t>R25C</t>
  </si>
  <si>
    <t>MPF-7909-20240829-10_43_58</t>
  </si>
  <si>
    <t>10:45:01</t>
  </si>
  <si>
    <t>20240829 10:49:53</t>
  </si>
  <si>
    <t>10:49:53</t>
  </si>
  <si>
    <t>MPF-7910-20240829-10_49_30</t>
  </si>
  <si>
    <t>10:50:33</t>
  </si>
  <si>
    <t>20240829 10:57:06</t>
  </si>
  <si>
    <t>10:57:06</t>
  </si>
  <si>
    <t>MPF-7911-20240829-10_56_44</t>
  </si>
  <si>
    <t>10:57:45</t>
  </si>
  <si>
    <t>20240829 11:02:21</t>
  </si>
  <si>
    <t>11:02:21</t>
  </si>
  <si>
    <t>MPF-7912-20240829-11_01_59</t>
  </si>
  <si>
    <t>11:02:46</t>
  </si>
  <si>
    <t>20240829 11:10:09</t>
  </si>
  <si>
    <t>11:10:09</t>
  </si>
  <si>
    <t>MPF-7913-20240829-11_09_47</t>
  </si>
  <si>
    <t>11:10:44</t>
  </si>
  <si>
    <t>20240829 11:14:18</t>
  </si>
  <si>
    <t>11:14:18</t>
  </si>
  <si>
    <t>MPF-7914-20240829-11_13_56</t>
  </si>
  <si>
    <t>11:14:50</t>
  </si>
  <si>
    <t>20240829 12:28:38</t>
  </si>
  <si>
    <t>12:28:38</t>
  </si>
  <si>
    <t>MPF-7915-20240829-12_28_16</t>
  </si>
  <si>
    <t>12:29:19</t>
  </si>
  <si>
    <t>20240829 12:35:57</t>
  </si>
  <si>
    <t>12:35:57</t>
  </si>
  <si>
    <t>MPF-7916-20240829-12_35_35</t>
  </si>
  <si>
    <t>12:36:38</t>
  </si>
  <si>
    <t>20240829 12:40:17</t>
  </si>
  <si>
    <t>12:40:17</t>
  </si>
  <si>
    <t>MPF-7917-20240829-12_39_55</t>
  </si>
  <si>
    <t>12:40:45</t>
  </si>
  <si>
    <t>20240829 12:43:55</t>
  </si>
  <si>
    <t>12:43:55</t>
  </si>
  <si>
    <t>MPF-7918-20240829-12_43_33</t>
  </si>
  <si>
    <t>12:44:25</t>
  </si>
  <si>
    <t>20240829 12:47:57</t>
  </si>
  <si>
    <t>12:47:57</t>
  </si>
  <si>
    <t>MPF-7919-20240829-12_47_35</t>
  </si>
  <si>
    <t>12:48:32</t>
  </si>
  <si>
    <t>20240829 12:50:29</t>
  </si>
  <si>
    <t>12:50:29</t>
  </si>
  <si>
    <t>MPF-7920-20240829-12_50_07</t>
  </si>
  <si>
    <t>12:51:05</t>
  </si>
  <si>
    <t>20240829 14:41:54</t>
  </si>
  <si>
    <t>14:41:54</t>
  </si>
  <si>
    <t>MPF-7921-20240829-14_41_32</t>
  </si>
  <si>
    <t>14:42:23</t>
  </si>
  <si>
    <t>20240829 14:52:32</t>
  </si>
  <si>
    <t>14:52:32</t>
  </si>
  <si>
    <t>MPF-7922-20240829-14_52_11</t>
  </si>
  <si>
    <t>14:53:13</t>
  </si>
  <si>
    <t>20240829 15:04:40</t>
  </si>
  <si>
    <t>15:04:40</t>
  </si>
  <si>
    <t>MPF-7923-20240829-15_04_19</t>
  </si>
  <si>
    <t>15:05:11</t>
  </si>
  <si>
    <t>20240829 15:14:38</t>
  </si>
  <si>
    <t>15:14:38</t>
  </si>
  <si>
    <t>MPF-7924-20240829-15_14_17</t>
  </si>
  <si>
    <t>15:15:12</t>
  </si>
  <si>
    <t>20240829 15:23:08</t>
  </si>
  <si>
    <t>15:23:08</t>
  </si>
  <si>
    <t>MPF-7925-20240829-15_22_47</t>
  </si>
  <si>
    <t>15:23:36</t>
  </si>
  <si>
    <t>20240829 15:29:11</t>
  </si>
  <si>
    <t>15:29:11</t>
  </si>
  <si>
    <t>MPF-7926-20240829-15_28_50</t>
  </si>
  <si>
    <t>15:29:48</t>
  </si>
  <si>
    <t>20240829 16:33:14</t>
  </si>
  <si>
    <t>16:33:14</t>
  </si>
  <si>
    <t>MPF-7927-20240829-16_32_53</t>
  </si>
  <si>
    <t>16:33:55</t>
  </si>
  <si>
    <t>20240829 16:37:57</t>
  </si>
  <si>
    <t>16:37:57</t>
  </si>
  <si>
    <t>MPF-7928-20240829-16_37_36</t>
  </si>
  <si>
    <t>16:38:38</t>
  </si>
  <si>
    <t>20240829 16:46:45</t>
  </si>
  <si>
    <t>16:46:45</t>
  </si>
  <si>
    <t>MPF-7929-20240829-16_46_24</t>
  </si>
  <si>
    <t>16:47:17</t>
  </si>
  <si>
    <t>20240829 16:55:16</t>
  </si>
  <si>
    <t>16:55:16</t>
  </si>
  <si>
    <t>MPF-7930-20240829-16_54_54</t>
  </si>
  <si>
    <t>16:55:53</t>
  </si>
  <si>
    <t>20240829 16:58:44</t>
  </si>
  <si>
    <t>16:58:44</t>
  </si>
  <si>
    <t>MPF-7931-20240829-16_58_22</t>
  </si>
  <si>
    <t>16:59:19</t>
  </si>
  <si>
    <t>20240829 08:40:10</t>
  </si>
  <si>
    <t>08:40:10</t>
  </si>
  <si>
    <t>R20N</t>
  </si>
  <si>
    <t>bern3</t>
  </si>
  <si>
    <t>MPF-589-20240829-08_39_20</t>
  </si>
  <si>
    <t>08:40:35</t>
  </si>
  <si>
    <t>20240829 08:45:46</t>
  </si>
  <si>
    <t>08:45:46</t>
  </si>
  <si>
    <t>MPF-590-20240829-08_44_56</t>
  </si>
  <si>
    <t>08:46:15</t>
  </si>
  <si>
    <t>20240829 09:00:38</t>
  </si>
  <si>
    <t>09:00:38</t>
  </si>
  <si>
    <t>R20C</t>
  </si>
  <si>
    <t>MPF-591-20240829-08_59_48</t>
  </si>
  <si>
    <t>09:01:08</t>
  </si>
  <si>
    <t>20240829 09:06:50</t>
  </si>
  <si>
    <t>09:06:50</t>
  </si>
  <si>
    <t>MPF-592-20240829-09_06_00</t>
  </si>
  <si>
    <t>09:07:19</t>
  </si>
  <si>
    <t>20240829 09:18:16</t>
  </si>
  <si>
    <t>09:18:16</t>
  </si>
  <si>
    <t>R20S</t>
  </si>
  <si>
    <t>MPF-593-20240829-09_17_25</t>
  </si>
  <si>
    <t>09:18:39</t>
  </si>
  <si>
    <t>20240829 09:23:59</t>
  </si>
  <si>
    <t>09:23:59</t>
  </si>
  <si>
    <t>MPF-594-20240829-09_23_09</t>
  </si>
  <si>
    <t>09:24:26</t>
  </si>
  <si>
    <t>20240829 10:32:55</t>
  </si>
  <si>
    <t>10:32:55</t>
  </si>
  <si>
    <t>MPF-595-20240829-10_32_05</t>
  </si>
  <si>
    <t>10:33:26</t>
  </si>
  <si>
    <t>20240829 10:38:27</t>
  </si>
  <si>
    <t>10:38:27</t>
  </si>
  <si>
    <t>MPF-596-20240829-10_37_37</t>
  </si>
  <si>
    <t>10:38:54</t>
  </si>
  <si>
    <t>20240829 10:49:00</t>
  </si>
  <si>
    <t>10:49:00</t>
  </si>
  <si>
    <t>MPF-597-20240829-10_48_10</t>
  </si>
  <si>
    <t>10:49:30</t>
  </si>
  <si>
    <t>20240829 10:54:27</t>
  </si>
  <si>
    <t>10:54:27</t>
  </si>
  <si>
    <t>MPF-598-20240829-10_53_37</t>
  </si>
  <si>
    <t>10:54:58</t>
  </si>
  <si>
    <t>20240829 11:01:11</t>
  </si>
  <si>
    <t>11:01:11</t>
  </si>
  <si>
    <t>MPF-599-20240829-11_00_21</t>
  </si>
  <si>
    <t>11:01:44</t>
  </si>
  <si>
    <t>20240829 11:05:52</t>
  </si>
  <si>
    <t>11:05:52</t>
  </si>
  <si>
    <t>MPF-600-20240829-11_05_01</t>
  </si>
  <si>
    <t>11:06:21</t>
  </si>
  <si>
    <t>20240829 12:32:40</t>
  </si>
  <si>
    <t>12:32:40</t>
  </si>
  <si>
    <t>MPF-601-20240829-12_31_50</t>
  </si>
  <si>
    <t>12:33:13</t>
  </si>
  <si>
    <t>20240829 12:38:18</t>
  </si>
  <si>
    <t>12:38:18</t>
  </si>
  <si>
    <t>MPF-602-20240829-12_37_28</t>
  </si>
  <si>
    <t>12:38:55</t>
  </si>
  <si>
    <t>20240829 12:45:41</t>
  </si>
  <si>
    <t>12:45:41</t>
  </si>
  <si>
    <t>MPF-603-20240829-12_44_51</t>
  </si>
  <si>
    <t>12:46:22</t>
  </si>
  <si>
    <t>20240829 12:50:03</t>
  </si>
  <si>
    <t>12:50:03</t>
  </si>
  <si>
    <t>MPF-604-20240829-12_49_13</t>
  </si>
  <si>
    <t>12:50:43</t>
  </si>
  <si>
    <t>20240829 12:54:50</t>
  </si>
  <si>
    <t>12:54:50</t>
  </si>
  <si>
    <t>MPF-605-20240829-12_54_00</t>
  </si>
  <si>
    <t>12:55:25</t>
  </si>
  <si>
    <t>20240829 13:01:51</t>
  </si>
  <si>
    <t>13:01:51</t>
  </si>
  <si>
    <t>MPF-606-20240829-13_01_01</t>
  </si>
  <si>
    <t>13:02:23</t>
  </si>
  <si>
    <t>20240829 13:06:57</t>
  </si>
  <si>
    <t>13:06:57</t>
  </si>
  <si>
    <t>MPF-607-20240829-13_06_07</t>
  </si>
  <si>
    <t>13:07:34</t>
  </si>
  <si>
    <t>20240829 14:36:04</t>
  </si>
  <si>
    <t>14:36:04</t>
  </si>
  <si>
    <t>MPF-608-20240829-14_35_14</t>
  </si>
  <si>
    <t>14:36:30</t>
  </si>
  <si>
    <t>20240829 14:40:57</t>
  </si>
  <si>
    <t>14:40:57</t>
  </si>
  <si>
    <t>MPF-609-20240829-14_40_07</t>
  </si>
  <si>
    <t>14:41:29</t>
  </si>
  <si>
    <t>20240829 14:46:55</t>
  </si>
  <si>
    <t>14:46:55</t>
  </si>
  <si>
    <t>MPF-610-20240829-14_46_05</t>
  </si>
  <si>
    <t>14:47:35</t>
  </si>
  <si>
    <t>20240829 14:51:36</t>
  </si>
  <si>
    <t>14:51:36</t>
  </si>
  <si>
    <t>MPF-611-20240829-14_50_46</t>
  </si>
  <si>
    <t>14:52:17</t>
  </si>
  <si>
    <t>20240829 14:57:11</t>
  </si>
  <si>
    <t>14:57:11</t>
  </si>
  <si>
    <t>MPF-612-20240829-14_56_21</t>
  </si>
  <si>
    <t>14:57:32</t>
  </si>
  <si>
    <t>20240829 15:02:22</t>
  </si>
  <si>
    <t>15:02:22</t>
  </si>
  <si>
    <t>MPF-613-20240829-15_01_32</t>
  </si>
  <si>
    <t>15:03:02</t>
  </si>
  <si>
    <t>20240829 16:30:28</t>
  </si>
  <si>
    <t>16:30:28</t>
  </si>
  <si>
    <t>MPF-614-20240829-16_29_39</t>
  </si>
  <si>
    <t>16:30:53</t>
  </si>
  <si>
    <t>20240829 16:35:30</t>
  </si>
  <si>
    <t>16:35:30</t>
  </si>
  <si>
    <t>MPF-615-20240829-16_34_41</t>
  </si>
  <si>
    <t>16:35:56</t>
  </si>
  <si>
    <t>20240829 16:44:03</t>
  </si>
  <si>
    <t>16:44:03</t>
  </si>
  <si>
    <t>MPF-616-20240829-16_43_13</t>
  </si>
  <si>
    <t>16:44:25</t>
  </si>
  <si>
    <t>20240829 16:53:49</t>
  </si>
  <si>
    <t>16:53:49</t>
  </si>
  <si>
    <t>MPF-617-20240829-16_52_59</t>
  </si>
  <si>
    <t>16:54:15</t>
  </si>
  <si>
    <t>20240829 17:00:25</t>
  </si>
  <si>
    <t>17:00:25</t>
  </si>
  <si>
    <t>MPF-618-20240829-16_59_36</t>
  </si>
  <si>
    <t>17:00:55</t>
  </si>
  <si>
    <t>20240829 17:05:01</t>
  </si>
  <si>
    <t>17:05:01</t>
  </si>
  <si>
    <t>MPF-619-20240829-17_04_11</t>
  </si>
  <si>
    <t>17:05:35</t>
  </si>
  <si>
    <t>20240829 09:32:54</t>
  </si>
  <si>
    <t>09:32:54</t>
  </si>
  <si>
    <t>bern5</t>
  </si>
  <si>
    <t>MPF-8421-20240829-09_32_30</t>
  </si>
  <si>
    <t>09:33:35</t>
  </si>
  <si>
    <t>20240829 09:48:01</t>
  </si>
  <si>
    <t>09:48:01</t>
  </si>
  <si>
    <t>MPF-8422-20240829-09_47_36</t>
  </si>
  <si>
    <t>09:48:41</t>
  </si>
  <si>
    <t>20240829 09:58:40</t>
  </si>
  <si>
    <t>09:58:40</t>
  </si>
  <si>
    <t>R25N</t>
  </si>
  <si>
    <t>MPF-8423-20240829-09_58_15</t>
  </si>
  <si>
    <t>09:59:17</t>
  </si>
  <si>
    <t>20240829 10:03:10</t>
  </si>
  <si>
    <t>10:03:10</t>
  </si>
  <si>
    <t>MPF-8424-20240829-10_02_46</t>
  </si>
  <si>
    <t>10:03:37</t>
  </si>
  <si>
    <t>20240829 10:18:33</t>
  </si>
  <si>
    <t>10:18:33</t>
  </si>
  <si>
    <t>R25S</t>
  </si>
  <si>
    <t>MPF-8425-20240829-10_18_08</t>
  </si>
  <si>
    <t>10:19:07</t>
  </si>
  <si>
    <t>20240829 10:24:16</t>
  </si>
  <si>
    <t>10:24:16</t>
  </si>
  <si>
    <t>MPF-8426-20240829-10_23_51</t>
  </si>
  <si>
    <t>10:24:48</t>
  </si>
  <si>
    <t>20240829 10:42:59</t>
  </si>
  <si>
    <t>10:42:59</t>
  </si>
  <si>
    <t>MPF-8427-20240829-10_42_34</t>
  </si>
  <si>
    <t>10:43:39</t>
  </si>
  <si>
    <t>20240829 10:47:16</t>
  </si>
  <si>
    <t>10:47:16</t>
  </si>
  <si>
    <t>MPF-8428-20240829-10_46_52</t>
  </si>
  <si>
    <t>10:47:57</t>
  </si>
  <si>
    <t>20240829 10:53:51</t>
  </si>
  <si>
    <t>10:53:51</t>
  </si>
  <si>
    <t>MPF-8429-20240829-10_53_26</t>
  </si>
  <si>
    <t>10:54:29</t>
  </si>
  <si>
    <t>20240829 10:57:30</t>
  </si>
  <si>
    <t>10:57:30</t>
  </si>
  <si>
    <t>MPF-8430-20240829-10_57_06</t>
  </si>
  <si>
    <t>10:58:04</t>
  </si>
  <si>
    <t>20240829 11:03:12</t>
  </si>
  <si>
    <t>11:03:12</t>
  </si>
  <si>
    <t>MPF-8431-20240829-11_02_47</t>
  </si>
  <si>
    <t>11:03:51</t>
  </si>
  <si>
    <t>20240829 11:06:30</t>
  </si>
  <si>
    <t>11:06:30</t>
  </si>
  <si>
    <t>MPF-8432-20240829-11_06_05</t>
  </si>
  <si>
    <t>11:07:10</t>
  </si>
  <si>
    <t>20240829 13:09:37</t>
  </si>
  <si>
    <t>13:09:37</t>
  </si>
  <si>
    <t>MPF-8433-20240829-13_09_13</t>
  </si>
  <si>
    <t>13:10:15</t>
  </si>
  <si>
    <t>20240829 13:15:11</t>
  </si>
  <si>
    <t>13:15:11</t>
  </si>
  <si>
    <t>MPF-8434-20240829-13_14_47</t>
  </si>
  <si>
    <t>13:15:47</t>
  </si>
  <si>
    <t>20240829 13:19:12</t>
  </si>
  <si>
    <t>13:19:12</t>
  </si>
  <si>
    <t>MPF-8435-20240829-13_18_48</t>
  </si>
  <si>
    <t>13:19:53</t>
  </si>
  <si>
    <t>20240829 13:21:17</t>
  </si>
  <si>
    <t>13:21:17</t>
  </si>
  <si>
    <t>MPF-8436-20240829-13_20_53</t>
  </si>
  <si>
    <t>13:21:57</t>
  </si>
  <si>
    <t>20240829 13:23:10</t>
  </si>
  <si>
    <t>13:23:10</t>
  </si>
  <si>
    <t>MPF-8437-20240829-13_22_46</t>
  </si>
  <si>
    <t>13:23:35</t>
  </si>
  <si>
    <t>0/2</t>
  </si>
  <si>
    <t>20240829 13:25:35</t>
  </si>
  <si>
    <t>13:25:35</t>
  </si>
  <si>
    <t>MPF-8438-20240829-13_25_11</t>
  </si>
  <si>
    <t>13:26:15</t>
  </si>
  <si>
    <t>20240829 13:28:54</t>
  </si>
  <si>
    <t>13:28:54</t>
  </si>
  <si>
    <t>MPF-8439-20240829-13_28_30</t>
  </si>
  <si>
    <t>20240829 14:48:55</t>
  </si>
  <si>
    <t>14:48:55</t>
  </si>
  <si>
    <t>MPF-8440-20240829-14_48_31</t>
  </si>
  <si>
    <t>14:49:36</t>
  </si>
  <si>
    <t>20240829 14:51:18</t>
  </si>
  <si>
    <t>14:51:18</t>
  </si>
  <si>
    <t>MPF-8441-20240829-14_50_54</t>
  </si>
  <si>
    <t>14:51:58</t>
  </si>
  <si>
    <t>20240829 15:00:31</t>
  </si>
  <si>
    <t>15:00:31</t>
  </si>
  <si>
    <t>MPF-8442-20240829-15_00_07</t>
  </si>
  <si>
    <t>15:01:02</t>
  </si>
  <si>
    <t>20240829 15:05:07</t>
  </si>
  <si>
    <t>15:05:07</t>
  </si>
  <si>
    <t>MPF-8443-20240829-15_04_43</t>
  </si>
  <si>
    <t>15:05:46</t>
  </si>
  <si>
    <t>20240829 15:10:58</t>
  </si>
  <si>
    <t>15:10:58</t>
  </si>
  <si>
    <t>MPF-8444-20240829-15_10_34</t>
  </si>
  <si>
    <t>15:11:34</t>
  </si>
  <si>
    <t>20240829 15:13:46</t>
  </si>
  <si>
    <t>15:13:46</t>
  </si>
  <si>
    <t>MPF-8445-20240829-15_13_22</t>
  </si>
  <si>
    <t>15:14:25</t>
  </si>
  <si>
    <t>20240829 16:39:21</t>
  </si>
  <si>
    <t>16:39:21</t>
  </si>
  <si>
    <t>MPF-8446-20240829-16_38_57</t>
  </si>
  <si>
    <t>16:40:01</t>
  </si>
  <si>
    <t>20240829 16:43:26</t>
  </si>
  <si>
    <t>16:43:26</t>
  </si>
  <si>
    <t>MPF-8447-20240829-16_43_02</t>
  </si>
  <si>
    <t>16:44:06</t>
  </si>
  <si>
    <t>20240829 16:51:21</t>
  </si>
  <si>
    <t>16:51:21</t>
  </si>
  <si>
    <t>MPF-8448-20240829-16_50_58</t>
  </si>
  <si>
    <t>16:51:47</t>
  </si>
  <si>
    <t>20240829 16:54:54</t>
  </si>
  <si>
    <t>16:54:54</t>
  </si>
  <si>
    <t>MPF-8449-20240829-16_54_30</t>
  </si>
  <si>
    <t>16:55:34</t>
  </si>
  <si>
    <t>20240829 16:59:40</t>
  </si>
  <si>
    <t>16:59:40</t>
  </si>
  <si>
    <t>MPF-8450-20240829-16_59_16</t>
  </si>
  <si>
    <t>17:00:19</t>
  </si>
  <si>
    <t>20240829 17:03:26</t>
  </si>
  <si>
    <t>17:03:26</t>
  </si>
  <si>
    <t>MPF-8451-20240829-17_03_02</t>
  </si>
  <si>
    <t>17:03:59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</si>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</sst>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108"/>
  <sheetViews>
    <sheetView tabSelected="1" workbookViewId="0">
      <selection activeCell="A16" sqref="A16"/>
    </sheetView>
  </sheetViews>
  <sheetFormatPr defaultRowHeight="14.5" x14ac:dyDescent="0.35"/>
  <sheetData>
    <row r="1" spans="1:285" x14ac:dyDescent="0.35">
      <c r="A1" t="s">
        <v>31</v>
      </c>
      <c r="B1" t="s">
        <v>32</v>
      </c>
      <c r="C1" t="s">
        <v>33</v>
      </c>
    </row>
    <row r="2" spans="1:285" x14ac:dyDescent="0.35">
      <c r="B2">
        <v>4</v>
      </c>
      <c r="C2">
        <v>21</v>
      </c>
    </row>
    <row r="3" spans="1:285" x14ac:dyDescent="0.35">
      <c r="A3" t="s">
        <v>34</v>
      </c>
      <c r="B3" t="s">
        <v>35</v>
      </c>
      <c r="C3" t="s">
        <v>36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</row>
    <row r="4" spans="1:285" x14ac:dyDescent="0.35">
      <c r="B4" t="s">
        <v>21</v>
      </c>
      <c r="C4" t="s">
        <v>37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85" x14ac:dyDescent="0.35">
      <c r="A5" t="s">
        <v>46</v>
      </c>
      <c r="B5" t="s">
        <v>47</v>
      </c>
    </row>
    <row r="6" spans="1:285" x14ac:dyDescent="0.35">
      <c r="B6" t="s">
        <v>48</v>
      </c>
    </row>
    <row r="7" spans="1:285" x14ac:dyDescent="0.35">
      <c r="A7" t="s">
        <v>49</v>
      </c>
      <c r="B7" t="s">
        <v>50</v>
      </c>
      <c r="C7" t="s">
        <v>51</v>
      </c>
      <c r="D7" t="s">
        <v>52</v>
      </c>
      <c r="E7" t="s">
        <v>53</v>
      </c>
    </row>
    <row r="8" spans="1:285" x14ac:dyDescent="0.35">
      <c r="B8">
        <v>0</v>
      </c>
      <c r="C8">
        <v>1</v>
      </c>
      <c r="D8">
        <v>0</v>
      </c>
      <c r="E8">
        <v>0</v>
      </c>
    </row>
    <row r="9" spans="1:285" x14ac:dyDescent="0.35">
      <c r="A9" t="s">
        <v>54</v>
      </c>
      <c r="B9" t="s">
        <v>55</v>
      </c>
      <c r="C9" t="s">
        <v>57</v>
      </c>
      <c r="D9" t="s">
        <v>59</v>
      </c>
      <c r="E9" t="s">
        <v>60</v>
      </c>
      <c r="F9" t="s">
        <v>61</v>
      </c>
      <c r="G9" t="s">
        <v>62</v>
      </c>
      <c r="H9" t="s">
        <v>63</v>
      </c>
      <c r="I9" t="s">
        <v>64</v>
      </c>
      <c r="J9" t="s">
        <v>65</v>
      </c>
      <c r="K9" t="s">
        <v>66</v>
      </c>
      <c r="L9" t="s">
        <v>67</v>
      </c>
      <c r="M9" t="s">
        <v>68</v>
      </c>
      <c r="N9" t="s">
        <v>69</v>
      </c>
      <c r="O9" t="s">
        <v>70</v>
      </c>
      <c r="P9" t="s">
        <v>71</v>
      </c>
      <c r="Q9" t="s">
        <v>72</v>
      </c>
    </row>
    <row r="10" spans="1:285" x14ac:dyDescent="0.35">
      <c r="B10" t="s">
        <v>56</v>
      </c>
      <c r="C10" t="s">
        <v>58</v>
      </c>
      <c r="D10">
        <v>0.8</v>
      </c>
      <c r="E10">
        <v>0.84</v>
      </c>
      <c r="F10">
        <v>0.7</v>
      </c>
      <c r="G10">
        <v>0.87</v>
      </c>
      <c r="H10">
        <v>0.75</v>
      </c>
      <c r="I10">
        <v>0.84</v>
      </c>
      <c r="J10">
        <v>0.87</v>
      </c>
      <c r="K10">
        <v>0.19109999999999999</v>
      </c>
      <c r="L10">
        <v>0.1512</v>
      </c>
      <c r="M10">
        <v>0.161</v>
      </c>
      <c r="N10">
        <v>0.22620000000000001</v>
      </c>
      <c r="O10">
        <v>0.1575</v>
      </c>
      <c r="P10">
        <v>0.15959999999999999</v>
      </c>
      <c r="Q10">
        <v>0.2175</v>
      </c>
    </row>
    <row r="11" spans="1:285" x14ac:dyDescent="0.35">
      <c r="A11" t="s">
        <v>73</v>
      </c>
      <c r="B11" t="s">
        <v>74</v>
      </c>
      <c r="C11" t="s">
        <v>75</v>
      </c>
      <c r="D11" t="s">
        <v>76</v>
      </c>
      <c r="E11" t="s">
        <v>77</v>
      </c>
      <c r="F11" t="s">
        <v>78</v>
      </c>
    </row>
    <row r="12" spans="1:285" x14ac:dyDescent="0.35">
      <c r="B12">
        <v>0</v>
      </c>
      <c r="C12">
        <v>0</v>
      </c>
      <c r="D12">
        <v>0</v>
      </c>
      <c r="E12">
        <v>0</v>
      </c>
      <c r="F12">
        <v>1</v>
      </c>
    </row>
    <row r="13" spans="1:285" x14ac:dyDescent="0.35">
      <c r="A13" t="s">
        <v>79</v>
      </c>
      <c r="B13" t="s">
        <v>80</v>
      </c>
      <c r="C13" t="s">
        <v>81</v>
      </c>
      <c r="D13" t="s">
        <v>82</v>
      </c>
      <c r="E13" t="s">
        <v>83</v>
      </c>
      <c r="F13" t="s">
        <v>84</v>
      </c>
      <c r="G13" t="s">
        <v>86</v>
      </c>
      <c r="H13" t="s">
        <v>88</v>
      </c>
    </row>
    <row r="14" spans="1:285" x14ac:dyDescent="0.35">
      <c r="B14">
        <v>-6276</v>
      </c>
      <c r="C14">
        <v>6.6</v>
      </c>
      <c r="D14">
        <v>1.7090000000000001E-5</v>
      </c>
      <c r="E14">
        <v>3.11</v>
      </c>
      <c r="F14" t="s">
        <v>85</v>
      </c>
      <c r="G14" t="s">
        <v>87</v>
      </c>
      <c r="H14">
        <v>0</v>
      </c>
    </row>
    <row r="15" spans="1:285" x14ac:dyDescent="0.35">
      <c r="A15" t="s">
        <v>89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46</v>
      </c>
      <c r="H15" t="s">
        <v>46</v>
      </c>
      <c r="I15" t="s">
        <v>46</v>
      </c>
      <c r="J15" t="s">
        <v>90</v>
      </c>
      <c r="K15" t="s">
        <v>90</v>
      </c>
      <c r="L15" t="s">
        <v>90</v>
      </c>
      <c r="M15" t="s">
        <v>90</v>
      </c>
      <c r="N15" t="s">
        <v>90</v>
      </c>
      <c r="O15" t="s">
        <v>90</v>
      </c>
      <c r="P15" t="s">
        <v>90</v>
      </c>
      <c r="Q15" t="s">
        <v>90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90</v>
      </c>
      <c r="X15" t="s">
        <v>90</v>
      </c>
      <c r="Y15" t="s">
        <v>90</v>
      </c>
      <c r="Z15" t="s">
        <v>90</v>
      </c>
      <c r="AA15" t="s">
        <v>90</v>
      </c>
      <c r="AB15" t="s">
        <v>90</v>
      </c>
      <c r="AC15" t="s">
        <v>90</v>
      </c>
      <c r="AD15" t="s">
        <v>90</v>
      </c>
      <c r="AE15" t="s">
        <v>90</v>
      </c>
      <c r="AF15" t="s">
        <v>90</v>
      </c>
      <c r="AG15" t="s">
        <v>90</v>
      </c>
      <c r="AH15" t="s">
        <v>91</v>
      </c>
      <c r="AI15" t="s">
        <v>91</v>
      </c>
      <c r="AJ15" t="s">
        <v>91</v>
      </c>
      <c r="AK15" t="s">
        <v>91</v>
      </c>
      <c r="AL15" t="s">
        <v>91</v>
      </c>
      <c r="AM15" t="s">
        <v>92</v>
      </c>
      <c r="AN15" t="s">
        <v>92</v>
      </c>
      <c r="AO15" t="s">
        <v>92</v>
      </c>
      <c r="AP15" t="s">
        <v>92</v>
      </c>
      <c r="AQ15" t="s">
        <v>92</v>
      </c>
      <c r="AR15" t="s">
        <v>92</v>
      </c>
      <c r="AS15" t="s">
        <v>92</v>
      </c>
      <c r="AT15" t="s">
        <v>92</v>
      </c>
      <c r="AU15" t="s">
        <v>92</v>
      </c>
      <c r="AV15" t="s">
        <v>92</v>
      </c>
      <c r="AW15" t="s">
        <v>92</v>
      </c>
      <c r="AX15" t="s">
        <v>92</v>
      </c>
      <c r="AY15" t="s">
        <v>92</v>
      </c>
      <c r="AZ15" t="s">
        <v>92</v>
      </c>
      <c r="BA15" t="s">
        <v>92</v>
      </c>
      <c r="BB15" t="s">
        <v>92</v>
      </c>
      <c r="BC15" t="s">
        <v>92</v>
      </c>
      <c r="BD15" t="s">
        <v>92</v>
      </c>
      <c r="BE15" t="s">
        <v>92</v>
      </c>
      <c r="BF15" t="s">
        <v>92</v>
      </c>
      <c r="BG15" t="s">
        <v>92</v>
      </c>
      <c r="BH15" t="s">
        <v>92</v>
      </c>
      <c r="BI15" t="s">
        <v>92</v>
      </c>
      <c r="BJ15" t="s">
        <v>92</v>
      </c>
      <c r="BK15" t="s">
        <v>92</v>
      </c>
      <c r="BL15" t="s">
        <v>92</v>
      </c>
      <c r="BM15" t="s">
        <v>92</v>
      </c>
      <c r="BN15" t="s">
        <v>92</v>
      </c>
      <c r="BO15" t="s">
        <v>93</v>
      </c>
      <c r="BP15" t="s">
        <v>93</v>
      </c>
      <c r="BQ15" t="s">
        <v>93</v>
      </c>
      <c r="BR15" t="s">
        <v>93</v>
      </c>
      <c r="BS15" t="s">
        <v>93</v>
      </c>
      <c r="BT15" t="s">
        <v>93</v>
      </c>
      <c r="BU15" t="s">
        <v>93</v>
      </c>
      <c r="BV15" t="s">
        <v>93</v>
      </c>
      <c r="BW15" t="s">
        <v>93</v>
      </c>
      <c r="BX15" t="s">
        <v>93</v>
      </c>
      <c r="BY15" t="s">
        <v>93</v>
      </c>
      <c r="BZ15" t="s">
        <v>93</v>
      </c>
      <c r="CA15" t="s">
        <v>93</v>
      </c>
      <c r="CB15" t="s">
        <v>93</v>
      </c>
      <c r="CC15" t="s">
        <v>93</v>
      </c>
      <c r="CD15" t="s">
        <v>93</v>
      </c>
      <c r="CE15" t="s">
        <v>93</v>
      </c>
      <c r="CF15" t="s">
        <v>93</v>
      </c>
      <c r="CG15" t="s">
        <v>93</v>
      </c>
      <c r="CH15" t="s">
        <v>93</v>
      </c>
      <c r="CI15" t="s">
        <v>93</v>
      </c>
      <c r="CJ15" t="s">
        <v>94</v>
      </c>
      <c r="CK15" t="s">
        <v>94</v>
      </c>
      <c r="CL15" t="s">
        <v>94</v>
      </c>
      <c r="CM15" t="s">
        <v>94</v>
      </c>
      <c r="CN15" t="s">
        <v>94</v>
      </c>
      <c r="CO15" t="s">
        <v>94</v>
      </c>
      <c r="CP15" t="s">
        <v>94</v>
      </c>
      <c r="CQ15" t="s">
        <v>94</v>
      </c>
      <c r="CR15" t="s">
        <v>94</v>
      </c>
      <c r="CS15" t="s">
        <v>94</v>
      </c>
      <c r="CT15" t="s">
        <v>94</v>
      </c>
      <c r="CU15" t="s">
        <v>94</v>
      </c>
      <c r="CV15" t="s">
        <v>94</v>
      </c>
      <c r="CW15" t="s">
        <v>95</v>
      </c>
      <c r="CX15" t="s">
        <v>95</v>
      </c>
      <c r="CY15" t="s">
        <v>95</v>
      </c>
      <c r="CZ15" t="s">
        <v>95</v>
      </c>
      <c r="DA15" t="s">
        <v>96</v>
      </c>
      <c r="DB15" t="s">
        <v>96</v>
      </c>
      <c r="DC15" t="s">
        <v>96</v>
      </c>
      <c r="DD15" t="s">
        <v>96</v>
      </c>
      <c r="DE15" t="s">
        <v>97</v>
      </c>
      <c r="DF15" t="s">
        <v>97</v>
      </c>
      <c r="DG15" t="s">
        <v>97</v>
      </c>
      <c r="DH15" t="s">
        <v>97</v>
      </c>
      <c r="DI15" t="s">
        <v>97</v>
      </c>
      <c r="DJ15" t="s">
        <v>97</v>
      </c>
      <c r="DK15" t="s">
        <v>97</v>
      </c>
      <c r="DL15" t="s">
        <v>97</v>
      </c>
      <c r="DM15" t="s">
        <v>97</v>
      </c>
      <c r="DN15" t="s">
        <v>97</v>
      </c>
      <c r="DO15" t="s">
        <v>97</v>
      </c>
      <c r="DP15" t="s">
        <v>97</v>
      </c>
      <c r="DQ15" t="s">
        <v>97</v>
      </c>
      <c r="DR15" t="s">
        <v>97</v>
      </c>
      <c r="DS15" t="s">
        <v>97</v>
      </c>
      <c r="DT15" t="s">
        <v>97</v>
      </c>
      <c r="DU15" t="s">
        <v>97</v>
      </c>
      <c r="DV15" t="s">
        <v>97</v>
      </c>
      <c r="DW15" t="s">
        <v>98</v>
      </c>
      <c r="DX15" t="s">
        <v>98</v>
      </c>
      <c r="DY15" t="s">
        <v>98</v>
      </c>
      <c r="DZ15" t="s">
        <v>98</v>
      </c>
      <c r="EA15" t="s">
        <v>98</v>
      </c>
      <c r="EB15" t="s">
        <v>98</v>
      </c>
      <c r="EC15" t="s">
        <v>98</v>
      </c>
      <c r="ED15" t="s">
        <v>98</v>
      </c>
      <c r="EE15" t="s">
        <v>98</v>
      </c>
      <c r="EF15" t="s">
        <v>98</v>
      </c>
      <c r="EG15" t="s">
        <v>99</v>
      </c>
      <c r="EH15" t="s">
        <v>99</v>
      </c>
      <c r="EI15" t="s">
        <v>99</v>
      </c>
      <c r="EJ15" t="s">
        <v>99</v>
      </c>
      <c r="EK15" t="s">
        <v>99</v>
      </c>
      <c r="EL15" t="s">
        <v>99</v>
      </c>
      <c r="EM15" t="s">
        <v>99</v>
      </c>
      <c r="EN15" t="s">
        <v>99</v>
      </c>
      <c r="EO15" t="s">
        <v>99</v>
      </c>
      <c r="EP15" t="s">
        <v>99</v>
      </c>
      <c r="EQ15" t="s">
        <v>99</v>
      </c>
      <c r="ER15" t="s">
        <v>99</v>
      </c>
      <c r="ES15" t="s">
        <v>99</v>
      </c>
      <c r="ET15" t="s">
        <v>99</v>
      </c>
      <c r="EU15" t="s">
        <v>99</v>
      </c>
      <c r="EV15" t="s">
        <v>99</v>
      </c>
      <c r="EW15" t="s">
        <v>99</v>
      </c>
      <c r="EX15" t="s">
        <v>99</v>
      </c>
      <c r="EY15" t="s">
        <v>100</v>
      </c>
      <c r="EZ15" t="s">
        <v>100</v>
      </c>
      <c r="FA15" t="s">
        <v>100</v>
      </c>
      <c r="FB15" t="s">
        <v>100</v>
      </c>
      <c r="FC15" t="s">
        <v>100</v>
      </c>
      <c r="FD15" t="s">
        <v>101</v>
      </c>
      <c r="FE15" t="s">
        <v>101</v>
      </c>
      <c r="FF15" t="s">
        <v>101</v>
      </c>
      <c r="FG15" t="s">
        <v>101</v>
      </c>
      <c r="FH15" t="s">
        <v>101</v>
      </c>
      <c r="FI15" t="s">
        <v>101</v>
      </c>
      <c r="FJ15" t="s">
        <v>101</v>
      </c>
      <c r="FK15" t="s">
        <v>101</v>
      </c>
      <c r="FL15" t="s">
        <v>101</v>
      </c>
      <c r="FM15" t="s">
        <v>101</v>
      </c>
      <c r="FN15" t="s">
        <v>101</v>
      </c>
      <c r="FO15" t="s">
        <v>101</v>
      </c>
      <c r="FP15" t="s">
        <v>101</v>
      </c>
      <c r="FQ15" t="s">
        <v>102</v>
      </c>
      <c r="FR15" t="s">
        <v>102</v>
      </c>
      <c r="FS15" t="s">
        <v>102</v>
      </c>
      <c r="FT15" t="s">
        <v>102</v>
      </c>
      <c r="FU15" t="s">
        <v>102</v>
      </c>
      <c r="FV15" t="s">
        <v>102</v>
      </c>
      <c r="FW15" t="s">
        <v>102</v>
      </c>
      <c r="FX15" t="s">
        <v>102</v>
      </c>
      <c r="FY15" t="s">
        <v>102</v>
      </c>
      <c r="FZ15" t="s">
        <v>102</v>
      </c>
      <c r="GA15" t="s">
        <v>102</v>
      </c>
      <c r="GB15" t="s">
        <v>102</v>
      </c>
      <c r="GC15" t="s">
        <v>102</v>
      </c>
      <c r="GD15" t="s">
        <v>102</v>
      </c>
      <c r="GE15" t="s">
        <v>102</v>
      </c>
      <c r="GF15" t="s">
        <v>103</v>
      </c>
      <c r="GG15" t="s">
        <v>103</v>
      </c>
      <c r="GH15" t="s">
        <v>103</v>
      </c>
      <c r="GI15" t="s">
        <v>103</v>
      </c>
      <c r="GJ15" t="s">
        <v>103</v>
      </c>
      <c r="GK15" t="s">
        <v>103</v>
      </c>
      <c r="GL15" t="s">
        <v>103</v>
      </c>
      <c r="GM15" t="s">
        <v>103</v>
      </c>
      <c r="GN15" t="s">
        <v>103</v>
      </c>
      <c r="GO15" t="s">
        <v>103</v>
      </c>
      <c r="GP15" t="s">
        <v>103</v>
      </c>
      <c r="GQ15" t="s">
        <v>103</v>
      </c>
      <c r="GR15" t="s">
        <v>103</v>
      </c>
      <c r="GS15" t="s">
        <v>103</v>
      </c>
      <c r="GT15" t="s">
        <v>103</v>
      </c>
      <c r="GU15" t="s">
        <v>103</v>
      </c>
      <c r="GV15" t="s">
        <v>103</v>
      </c>
      <c r="GW15" t="s">
        <v>103</v>
      </c>
      <c r="GX15" t="s">
        <v>104</v>
      </c>
      <c r="GY15" t="s">
        <v>104</v>
      </c>
      <c r="GZ15" t="s">
        <v>104</v>
      </c>
      <c r="HA15" t="s">
        <v>104</v>
      </c>
      <c r="HB15" t="s">
        <v>104</v>
      </c>
      <c r="HC15" t="s">
        <v>104</v>
      </c>
      <c r="HD15" t="s">
        <v>104</v>
      </c>
      <c r="HE15" t="s">
        <v>104</v>
      </c>
      <c r="HF15" t="s">
        <v>104</v>
      </c>
      <c r="HG15" t="s">
        <v>104</v>
      </c>
      <c r="HH15" t="s">
        <v>104</v>
      </c>
      <c r="HI15" t="s">
        <v>104</v>
      </c>
      <c r="HJ15" t="s">
        <v>104</v>
      </c>
      <c r="HK15" t="s">
        <v>104</v>
      </c>
      <c r="HL15" t="s">
        <v>104</v>
      </c>
      <c r="HM15" t="s">
        <v>104</v>
      </c>
      <c r="HN15" t="s">
        <v>104</v>
      </c>
      <c r="HO15" t="s">
        <v>104</v>
      </c>
      <c r="HP15" t="s">
        <v>104</v>
      </c>
      <c r="HQ15" t="s">
        <v>105</v>
      </c>
      <c r="HR15" t="s">
        <v>105</v>
      </c>
      <c r="HS15" t="s">
        <v>105</v>
      </c>
      <c r="HT15" t="s">
        <v>105</v>
      </c>
      <c r="HU15" t="s">
        <v>105</v>
      </c>
      <c r="HV15" t="s">
        <v>105</v>
      </c>
      <c r="HW15" t="s">
        <v>105</v>
      </c>
      <c r="HX15" t="s">
        <v>105</v>
      </c>
      <c r="HY15" t="s">
        <v>105</v>
      </c>
      <c r="HZ15" t="s">
        <v>105</v>
      </c>
      <c r="IA15" t="s">
        <v>105</v>
      </c>
      <c r="IB15" t="s">
        <v>105</v>
      </c>
      <c r="IC15" t="s">
        <v>105</v>
      </c>
      <c r="ID15" t="s">
        <v>105</v>
      </c>
      <c r="IE15" t="s">
        <v>105</v>
      </c>
      <c r="IF15" t="s">
        <v>105</v>
      </c>
      <c r="IG15" t="s">
        <v>105</v>
      </c>
      <c r="IH15" t="s">
        <v>105</v>
      </c>
      <c r="II15" t="s">
        <v>105</v>
      </c>
      <c r="IJ15" t="s">
        <v>106</v>
      </c>
      <c r="IK15" t="s">
        <v>106</v>
      </c>
      <c r="IL15" t="s">
        <v>106</v>
      </c>
      <c r="IM15" t="s">
        <v>106</v>
      </c>
      <c r="IN15" t="s">
        <v>106</v>
      </c>
      <c r="IO15" t="s">
        <v>106</v>
      </c>
      <c r="IP15" t="s">
        <v>106</v>
      </c>
      <c r="IQ15" t="s">
        <v>106</v>
      </c>
      <c r="IR15" t="s">
        <v>106</v>
      </c>
      <c r="IS15" t="s">
        <v>106</v>
      </c>
      <c r="IT15" t="s">
        <v>106</v>
      </c>
      <c r="IU15" t="s">
        <v>106</v>
      </c>
      <c r="IV15" t="s">
        <v>106</v>
      </c>
      <c r="IW15" t="s">
        <v>106</v>
      </c>
      <c r="IX15" t="s">
        <v>106</v>
      </c>
      <c r="IY15" t="s">
        <v>106</v>
      </c>
      <c r="IZ15" t="s">
        <v>106</v>
      </c>
      <c r="JA15" t="s">
        <v>106</v>
      </c>
      <c r="JB15" t="s">
        <v>107</v>
      </c>
      <c r="JC15" t="s">
        <v>107</v>
      </c>
      <c r="JD15" t="s">
        <v>107</v>
      </c>
      <c r="JE15" t="s">
        <v>107</v>
      </c>
      <c r="JF15" t="s">
        <v>107</v>
      </c>
      <c r="JG15" t="s">
        <v>107</v>
      </c>
      <c r="JH15" t="s">
        <v>107</v>
      </c>
      <c r="JI15" t="s">
        <v>107</v>
      </c>
      <c r="JJ15" t="s">
        <v>108</v>
      </c>
      <c r="JK15" t="s">
        <v>108</v>
      </c>
      <c r="JL15" t="s">
        <v>108</v>
      </c>
      <c r="JM15" t="s">
        <v>108</v>
      </c>
      <c r="JN15" t="s">
        <v>108</v>
      </c>
      <c r="JO15" t="s">
        <v>108</v>
      </c>
      <c r="JP15" t="s">
        <v>108</v>
      </c>
      <c r="JQ15" t="s">
        <v>108</v>
      </c>
      <c r="JR15" t="s">
        <v>108</v>
      </c>
      <c r="JS15" t="s">
        <v>108</v>
      </c>
      <c r="JT15" t="s">
        <v>108</v>
      </c>
      <c r="JU15" t="s">
        <v>108</v>
      </c>
      <c r="JV15" t="s">
        <v>108</v>
      </c>
      <c r="JW15" t="s">
        <v>108</v>
      </c>
      <c r="JX15" t="s">
        <v>108</v>
      </c>
      <c r="JY15" t="s">
        <v>108</v>
      </c>
    </row>
    <row r="16" spans="1:285" x14ac:dyDescent="0.35">
      <c r="A16" t="s">
        <v>804</v>
      </c>
      <c r="B16" t="s">
        <v>109</v>
      </c>
      <c r="C16" t="s">
        <v>110</v>
      </c>
      <c r="D16" t="s">
        <v>111</v>
      </c>
      <c r="E16" t="s">
        <v>112</v>
      </c>
      <c r="F16" t="s">
        <v>113</v>
      </c>
      <c r="G16" t="s">
        <v>114</v>
      </c>
      <c r="H16" t="s">
        <v>115</v>
      </c>
      <c r="I16" t="s">
        <v>116</v>
      </c>
      <c r="J16" t="s">
        <v>117</v>
      </c>
      <c r="K16" t="s">
        <v>118</v>
      </c>
      <c r="L16" t="s">
        <v>119</v>
      </c>
      <c r="M16" t="s">
        <v>120</v>
      </c>
      <c r="N16" t="s">
        <v>121</v>
      </c>
      <c r="O16" t="s">
        <v>122</v>
      </c>
      <c r="P16" t="s">
        <v>123</v>
      </c>
      <c r="Q16" t="s">
        <v>124</v>
      </c>
      <c r="R16" t="s">
        <v>125</v>
      </c>
      <c r="S16" t="s">
        <v>126</v>
      </c>
      <c r="T16" t="s">
        <v>127</v>
      </c>
      <c r="U16" t="s">
        <v>128</v>
      </c>
      <c r="V16" t="s">
        <v>129</v>
      </c>
      <c r="W16" t="s">
        <v>130</v>
      </c>
      <c r="X16" t="s">
        <v>131</v>
      </c>
      <c r="Y16" t="s">
        <v>132</v>
      </c>
      <c r="Z16" t="s">
        <v>133</v>
      </c>
      <c r="AA16" t="s">
        <v>134</v>
      </c>
      <c r="AB16" t="s">
        <v>135</v>
      </c>
      <c r="AC16" t="s">
        <v>136</v>
      </c>
      <c r="AD16" t="s">
        <v>137</v>
      </c>
      <c r="AE16" t="s">
        <v>138</v>
      </c>
      <c r="AF16" t="s">
        <v>139</v>
      </c>
      <c r="AG16" t="s">
        <v>140</v>
      </c>
      <c r="AH16" t="s">
        <v>91</v>
      </c>
      <c r="AI16" t="s">
        <v>141</v>
      </c>
      <c r="AJ16" t="s">
        <v>142</v>
      </c>
      <c r="AK16" t="s">
        <v>143</v>
      </c>
      <c r="AL16" t="s">
        <v>144</v>
      </c>
      <c r="AM16" t="s">
        <v>145</v>
      </c>
      <c r="AN16" t="s">
        <v>146</v>
      </c>
      <c r="AO16" t="s">
        <v>147</v>
      </c>
      <c r="AP16" t="s">
        <v>148</v>
      </c>
      <c r="AQ16" t="s">
        <v>149</v>
      </c>
      <c r="AR16" t="s">
        <v>150</v>
      </c>
      <c r="AS16" t="s">
        <v>151</v>
      </c>
      <c r="AT16" t="s">
        <v>152</v>
      </c>
      <c r="AU16" t="s">
        <v>153</v>
      </c>
      <c r="AV16" t="s">
        <v>154</v>
      </c>
      <c r="AW16" t="s">
        <v>155</v>
      </c>
      <c r="AX16" t="s">
        <v>156</v>
      </c>
      <c r="AY16" t="s">
        <v>157</v>
      </c>
      <c r="AZ16" t="s">
        <v>158</v>
      </c>
      <c r="BA16" t="s">
        <v>159</v>
      </c>
      <c r="BB16" t="s">
        <v>160</v>
      </c>
      <c r="BC16" t="s">
        <v>161</v>
      </c>
      <c r="BD16" t="s">
        <v>162</v>
      </c>
      <c r="BE16" t="s">
        <v>163</v>
      </c>
      <c r="BF16" t="s">
        <v>164</v>
      </c>
      <c r="BG16" t="s">
        <v>165</v>
      </c>
      <c r="BH16" t="s">
        <v>166</v>
      </c>
      <c r="BI16" t="s">
        <v>167</v>
      </c>
      <c r="BJ16" t="s">
        <v>168</v>
      </c>
      <c r="BK16" t="s">
        <v>169</v>
      </c>
      <c r="BL16" t="s">
        <v>170</v>
      </c>
      <c r="BM16" t="s">
        <v>171</v>
      </c>
      <c r="BN16" t="s">
        <v>172</v>
      </c>
      <c r="BO16" t="s">
        <v>173</v>
      </c>
      <c r="BP16" t="s">
        <v>174</v>
      </c>
      <c r="BQ16" t="s">
        <v>175</v>
      </c>
      <c r="BR16" t="s">
        <v>176</v>
      </c>
      <c r="BS16" t="s">
        <v>177</v>
      </c>
      <c r="BT16" t="s">
        <v>178</v>
      </c>
      <c r="BU16" t="s">
        <v>179</v>
      </c>
      <c r="BV16" t="s">
        <v>180</v>
      </c>
      <c r="BW16" t="s">
        <v>181</v>
      </c>
      <c r="BX16" t="s">
        <v>182</v>
      </c>
      <c r="BY16" t="s">
        <v>183</v>
      </c>
      <c r="BZ16" t="s">
        <v>184</v>
      </c>
      <c r="CA16" t="s">
        <v>185</v>
      </c>
      <c r="CB16" t="s">
        <v>186</v>
      </c>
      <c r="CC16" t="s">
        <v>187</v>
      </c>
      <c r="CD16" t="s">
        <v>188</v>
      </c>
      <c r="CE16" t="s">
        <v>189</v>
      </c>
      <c r="CF16" t="s">
        <v>190</v>
      </c>
      <c r="CG16" t="s">
        <v>191</v>
      </c>
      <c r="CH16" t="s">
        <v>192</v>
      </c>
      <c r="CI16" t="s">
        <v>193</v>
      </c>
      <c r="CJ16" t="s">
        <v>173</v>
      </c>
      <c r="CK16" t="s">
        <v>194</v>
      </c>
      <c r="CL16" t="s">
        <v>195</v>
      </c>
      <c r="CM16" t="s">
        <v>196</v>
      </c>
      <c r="CN16" t="s">
        <v>147</v>
      </c>
      <c r="CO16" t="s">
        <v>197</v>
      </c>
      <c r="CP16" t="s">
        <v>198</v>
      </c>
      <c r="CQ16" t="s">
        <v>199</v>
      </c>
      <c r="CR16" t="s">
        <v>200</v>
      </c>
      <c r="CS16" t="s">
        <v>201</v>
      </c>
      <c r="CT16" t="s">
        <v>202</v>
      </c>
      <c r="CU16" t="s">
        <v>203</v>
      </c>
      <c r="CV16" t="s">
        <v>204</v>
      </c>
      <c r="CW16" t="s">
        <v>205</v>
      </c>
      <c r="CX16" t="s">
        <v>206</v>
      </c>
      <c r="CY16" t="s">
        <v>207</v>
      </c>
      <c r="CZ16" t="s">
        <v>208</v>
      </c>
      <c r="DA16" t="s">
        <v>209</v>
      </c>
      <c r="DB16" t="s">
        <v>210</v>
      </c>
      <c r="DC16" t="s">
        <v>211</v>
      </c>
      <c r="DD16" t="s">
        <v>212</v>
      </c>
      <c r="DE16" t="s">
        <v>117</v>
      </c>
      <c r="DF16" t="s">
        <v>213</v>
      </c>
      <c r="DG16" t="s">
        <v>214</v>
      </c>
      <c r="DH16" t="s">
        <v>215</v>
      </c>
      <c r="DI16" t="s">
        <v>216</v>
      </c>
      <c r="DJ16" t="s">
        <v>217</v>
      </c>
      <c r="DK16" t="s">
        <v>218</v>
      </c>
      <c r="DL16" t="s">
        <v>219</v>
      </c>
      <c r="DM16" t="s">
        <v>220</v>
      </c>
      <c r="DN16" t="s">
        <v>221</v>
      </c>
      <c r="DO16" t="s">
        <v>222</v>
      </c>
      <c r="DP16" t="s">
        <v>223</v>
      </c>
      <c r="DQ16" t="s">
        <v>224</v>
      </c>
      <c r="DR16" t="s">
        <v>225</v>
      </c>
      <c r="DS16" t="s">
        <v>226</v>
      </c>
      <c r="DT16" t="s">
        <v>227</v>
      </c>
      <c r="DU16" t="s">
        <v>228</v>
      </c>
      <c r="DV16" t="s">
        <v>229</v>
      </c>
      <c r="DW16" t="s">
        <v>230</v>
      </c>
      <c r="DX16" t="s">
        <v>231</v>
      </c>
      <c r="DY16" t="s">
        <v>232</v>
      </c>
      <c r="DZ16" t="s">
        <v>233</v>
      </c>
      <c r="EA16" t="s">
        <v>234</v>
      </c>
      <c r="EB16" t="s">
        <v>235</v>
      </c>
      <c r="EC16" t="s">
        <v>236</v>
      </c>
      <c r="ED16" t="s">
        <v>237</v>
      </c>
      <c r="EE16" t="s">
        <v>238</v>
      </c>
      <c r="EF16" t="s">
        <v>239</v>
      </c>
      <c r="EG16" t="s">
        <v>240</v>
      </c>
      <c r="EH16" t="s">
        <v>241</v>
      </c>
      <c r="EI16" t="s">
        <v>242</v>
      </c>
      <c r="EJ16" t="s">
        <v>243</v>
      </c>
      <c r="EK16" t="s">
        <v>244</v>
      </c>
      <c r="EL16" t="s">
        <v>245</v>
      </c>
      <c r="EM16" t="s">
        <v>246</v>
      </c>
      <c r="EN16" t="s">
        <v>247</v>
      </c>
      <c r="EO16" t="s">
        <v>248</v>
      </c>
      <c r="EP16" t="s">
        <v>249</v>
      </c>
      <c r="EQ16" t="s">
        <v>250</v>
      </c>
      <c r="ER16" t="s">
        <v>251</v>
      </c>
      <c r="ES16" t="s">
        <v>252</v>
      </c>
      <c r="ET16" t="s">
        <v>253</v>
      </c>
      <c r="EU16" t="s">
        <v>254</v>
      </c>
      <c r="EV16" t="s">
        <v>255</v>
      </c>
      <c r="EW16" t="s">
        <v>256</v>
      </c>
      <c r="EX16" t="s">
        <v>257</v>
      </c>
      <c r="EY16" t="s">
        <v>258</v>
      </c>
      <c r="EZ16" t="s">
        <v>259</v>
      </c>
      <c r="FA16" t="s">
        <v>260</v>
      </c>
      <c r="FB16" t="s">
        <v>261</v>
      </c>
      <c r="FC16" t="s">
        <v>262</v>
      </c>
      <c r="FD16" t="s">
        <v>109</v>
      </c>
      <c r="FE16" t="s">
        <v>112</v>
      </c>
      <c r="FF16" t="s">
        <v>263</v>
      </c>
      <c r="FG16" t="s">
        <v>264</v>
      </c>
      <c r="FH16" t="s">
        <v>265</v>
      </c>
      <c r="FI16" t="s">
        <v>266</v>
      </c>
      <c r="FJ16" t="s">
        <v>267</v>
      </c>
      <c r="FK16" t="s">
        <v>268</v>
      </c>
      <c r="FL16" t="s">
        <v>269</v>
      </c>
      <c r="FM16" t="s">
        <v>270</v>
      </c>
      <c r="FN16" t="s">
        <v>271</v>
      </c>
      <c r="FO16" t="s">
        <v>272</v>
      </c>
      <c r="FP16" t="s">
        <v>273</v>
      </c>
      <c r="FQ16" t="s">
        <v>274</v>
      </c>
      <c r="FR16" t="s">
        <v>275</v>
      </c>
      <c r="FS16" t="s">
        <v>276</v>
      </c>
      <c r="FT16" t="s">
        <v>277</v>
      </c>
      <c r="FU16" t="s">
        <v>278</v>
      </c>
      <c r="FV16" t="s">
        <v>279</v>
      </c>
      <c r="FW16" t="s">
        <v>280</v>
      </c>
      <c r="FX16" t="s">
        <v>281</v>
      </c>
      <c r="FY16" t="s">
        <v>282</v>
      </c>
      <c r="FZ16" t="s">
        <v>283</v>
      </c>
      <c r="GA16" t="s">
        <v>284</v>
      </c>
      <c r="GB16" t="s">
        <v>285</v>
      </c>
      <c r="GC16" t="s">
        <v>286</v>
      </c>
      <c r="GD16" t="s">
        <v>287</v>
      </c>
      <c r="GE16" t="s">
        <v>288</v>
      </c>
      <c r="GF16" t="s">
        <v>289</v>
      </c>
      <c r="GG16" t="s">
        <v>290</v>
      </c>
      <c r="GH16" t="s">
        <v>291</v>
      </c>
      <c r="GI16" t="s">
        <v>292</v>
      </c>
      <c r="GJ16" t="s">
        <v>293</v>
      </c>
      <c r="GK16" t="s">
        <v>294</v>
      </c>
      <c r="GL16" t="s">
        <v>295</v>
      </c>
      <c r="GM16" t="s">
        <v>296</v>
      </c>
      <c r="GN16" t="s">
        <v>297</v>
      </c>
      <c r="GO16" t="s">
        <v>298</v>
      </c>
      <c r="GP16" t="s">
        <v>299</v>
      </c>
      <c r="GQ16" t="s">
        <v>300</v>
      </c>
      <c r="GR16" t="s">
        <v>301</v>
      </c>
      <c r="GS16" t="s">
        <v>302</v>
      </c>
      <c r="GT16" t="s">
        <v>303</v>
      </c>
      <c r="GU16" t="s">
        <v>304</v>
      </c>
      <c r="GV16" t="s">
        <v>305</v>
      </c>
      <c r="GW16" t="s">
        <v>306</v>
      </c>
      <c r="GX16" t="s">
        <v>307</v>
      </c>
      <c r="GY16" t="s">
        <v>308</v>
      </c>
      <c r="GZ16" t="s">
        <v>309</v>
      </c>
      <c r="HA16" t="s">
        <v>310</v>
      </c>
      <c r="HB16" t="s">
        <v>311</v>
      </c>
      <c r="HC16" t="s">
        <v>312</v>
      </c>
      <c r="HD16" t="s">
        <v>313</v>
      </c>
      <c r="HE16" t="s">
        <v>314</v>
      </c>
      <c r="HF16" t="s">
        <v>315</v>
      </c>
      <c r="HG16" t="s">
        <v>316</v>
      </c>
      <c r="HH16" t="s">
        <v>317</v>
      </c>
      <c r="HI16" t="s">
        <v>318</v>
      </c>
      <c r="HJ16" t="s">
        <v>319</v>
      </c>
      <c r="HK16" t="s">
        <v>320</v>
      </c>
      <c r="HL16" t="s">
        <v>321</v>
      </c>
      <c r="HM16" t="s">
        <v>322</v>
      </c>
      <c r="HN16" t="s">
        <v>323</v>
      </c>
      <c r="HO16" t="s">
        <v>324</v>
      </c>
      <c r="HP16" t="s">
        <v>325</v>
      </c>
      <c r="HQ16" t="s">
        <v>326</v>
      </c>
      <c r="HR16" t="s">
        <v>327</v>
      </c>
      <c r="HS16" t="s">
        <v>328</v>
      </c>
      <c r="HT16" t="s">
        <v>329</v>
      </c>
      <c r="HU16" t="s">
        <v>330</v>
      </c>
      <c r="HV16" t="s">
        <v>331</v>
      </c>
      <c r="HW16" t="s">
        <v>332</v>
      </c>
      <c r="HX16" t="s">
        <v>333</v>
      </c>
      <c r="HY16" t="s">
        <v>334</v>
      </c>
      <c r="HZ16" t="s">
        <v>335</v>
      </c>
      <c r="IA16" t="s">
        <v>336</v>
      </c>
      <c r="IB16" t="s">
        <v>337</v>
      </c>
      <c r="IC16" t="s">
        <v>338</v>
      </c>
      <c r="ID16" t="s">
        <v>339</v>
      </c>
      <c r="IE16" t="s">
        <v>340</v>
      </c>
      <c r="IF16" t="s">
        <v>341</v>
      </c>
      <c r="IG16" t="s">
        <v>342</v>
      </c>
      <c r="IH16" t="s">
        <v>343</v>
      </c>
      <c r="II16" t="s">
        <v>344</v>
      </c>
      <c r="IJ16" t="s">
        <v>345</v>
      </c>
      <c r="IK16" t="s">
        <v>346</v>
      </c>
      <c r="IL16" t="s">
        <v>347</v>
      </c>
      <c r="IM16" t="s">
        <v>348</v>
      </c>
      <c r="IN16" t="s">
        <v>349</v>
      </c>
      <c r="IO16" t="s">
        <v>350</v>
      </c>
      <c r="IP16" t="s">
        <v>351</v>
      </c>
      <c r="IQ16" t="s">
        <v>352</v>
      </c>
      <c r="IR16" t="s">
        <v>353</v>
      </c>
      <c r="IS16" t="s">
        <v>354</v>
      </c>
      <c r="IT16" t="s">
        <v>355</v>
      </c>
      <c r="IU16" t="s">
        <v>356</v>
      </c>
      <c r="IV16" t="s">
        <v>357</v>
      </c>
      <c r="IW16" t="s">
        <v>358</v>
      </c>
      <c r="IX16" t="s">
        <v>359</v>
      </c>
      <c r="IY16" t="s">
        <v>360</v>
      </c>
      <c r="IZ16" t="s">
        <v>361</v>
      </c>
      <c r="JA16" t="s">
        <v>362</v>
      </c>
      <c r="JB16" t="s">
        <v>363</v>
      </c>
      <c r="JC16" t="s">
        <v>364</v>
      </c>
      <c r="JD16" t="s">
        <v>365</v>
      </c>
      <c r="JE16" t="s">
        <v>366</v>
      </c>
      <c r="JF16" t="s">
        <v>367</v>
      </c>
      <c r="JG16" t="s">
        <v>368</v>
      </c>
      <c r="JH16" t="s">
        <v>369</v>
      </c>
      <c r="JI16" t="s">
        <v>370</v>
      </c>
      <c r="JJ16" t="s">
        <v>371</v>
      </c>
      <c r="JK16" t="s">
        <v>372</v>
      </c>
      <c r="JL16" t="s">
        <v>373</v>
      </c>
      <c r="JM16" t="s">
        <v>374</v>
      </c>
      <c r="JN16" t="s">
        <v>375</v>
      </c>
      <c r="JO16" t="s">
        <v>376</v>
      </c>
      <c r="JP16" t="s">
        <v>377</v>
      </c>
      <c r="JQ16" t="s">
        <v>378</v>
      </c>
      <c r="JR16" t="s">
        <v>379</v>
      </c>
      <c r="JS16" t="s">
        <v>380</v>
      </c>
      <c r="JT16" t="s">
        <v>381</v>
      </c>
      <c r="JU16" t="s">
        <v>382</v>
      </c>
      <c r="JV16" t="s">
        <v>383</v>
      </c>
      <c r="JW16" t="s">
        <v>384</v>
      </c>
      <c r="JX16" t="s">
        <v>385</v>
      </c>
      <c r="JY16" t="s">
        <v>386</v>
      </c>
    </row>
    <row r="17" spans="1:285" x14ac:dyDescent="0.35">
      <c r="B17" t="s">
        <v>387</v>
      </c>
      <c r="C17" t="s">
        <v>387</v>
      </c>
      <c r="F17" t="s">
        <v>387</v>
      </c>
      <c r="J17" t="s">
        <v>387</v>
      </c>
      <c r="K17" t="s">
        <v>388</v>
      </c>
      <c r="L17" t="s">
        <v>389</v>
      </c>
      <c r="M17" t="s">
        <v>390</v>
      </c>
      <c r="N17" t="s">
        <v>391</v>
      </c>
      <c r="O17" t="s">
        <v>391</v>
      </c>
      <c r="P17" t="s">
        <v>220</v>
      </c>
      <c r="Q17" t="s">
        <v>220</v>
      </c>
      <c r="R17" t="s">
        <v>388</v>
      </c>
      <c r="S17" t="s">
        <v>388</v>
      </c>
      <c r="T17" t="s">
        <v>388</v>
      </c>
      <c r="U17" t="s">
        <v>388</v>
      </c>
      <c r="V17" t="s">
        <v>392</v>
      </c>
      <c r="W17" t="s">
        <v>393</v>
      </c>
      <c r="X17" t="s">
        <v>393</v>
      </c>
      <c r="Y17" t="s">
        <v>394</v>
      </c>
      <c r="Z17" t="s">
        <v>395</v>
      </c>
      <c r="AA17" t="s">
        <v>394</v>
      </c>
      <c r="AB17" t="s">
        <v>394</v>
      </c>
      <c r="AC17" t="s">
        <v>394</v>
      </c>
      <c r="AD17" t="s">
        <v>392</v>
      </c>
      <c r="AE17" t="s">
        <v>392</v>
      </c>
      <c r="AF17" t="s">
        <v>392</v>
      </c>
      <c r="AG17" t="s">
        <v>392</v>
      </c>
      <c r="AH17" t="s">
        <v>396</v>
      </c>
      <c r="AI17" t="s">
        <v>395</v>
      </c>
      <c r="AK17" t="s">
        <v>395</v>
      </c>
      <c r="AL17" t="s">
        <v>396</v>
      </c>
      <c r="AR17" t="s">
        <v>390</v>
      </c>
      <c r="AY17" t="s">
        <v>390</v>
      </c>
      <c r="AZ17" t="s">
        <v>390</v>
      </c>
      <c r="BA17" t="s">
        <v>390</v>
      </c>
      <c r="BB17" t="s">
        <v>397</v>
      </c>
      <c r="BP17" t="s">
        <v>398</v>
      </c>
      <c r="BR17" t="s">
        <v>398</v>
      </c>
      <c r="BS17" t="s">
        <v>390</v>
      </c>
      <c r="BV17" t="s">
        <v>398</v>
      </c>
      <c r="BW17" t="s">
        <v>395</v>
      </c>
      <c r="BZ17" t="s">
        <v>399</v>
      </c>
      <c r="CA17" t="s">
        <v>399</v>
      </c>
      <c r="CC17" t="s">
        <v>400</v>
      </c>
      <c r="CD17" t="s">
        <v>398</v>
      </c>
      <c r="CF17" t="s">
        <v>398</v>
      </c>
      <c r="CG17" t="s">
        <v>390</v>
      </c>
      <c r="CK17" t="s">
        <v>398</v>
      </c>
      <c r="CM17" t="s">
        <v>401</v>
      </c>
      <c r="CP17" t="s">
        <v>398</v>
      </c>
      <c r="CQ17" t="s">
        <v>398</v>
      </c>
      <c r="CS17" t="s">
        <v>398</v>
      </c>
      <c r="CU17" t="s">
        <v>398</v>
      </c>
      <c r="CW17" t="s">
        <v>390</v>
      </c>
      <c r="CX17" t="s">
        <v>390</v>
      </c>
      <c r="CZ17" t="s">
        <v>402</v>
      </c>
      <c r="DA17" t="s">
        <v>403</v>
      </c>
      <c r="DD17" t="s">
        <v>388</v>
      </c>
      <c r="DE17" t="s">
        <v>387</v>
      </c>
      <c r="DF17" t="s">
        <v>391</v>
      </c>
      <c r="DG17" t="s">
        <v>391</v>
      </c>
      <c r="DH17" t="s">
        <v>404</v>
      </c>
      <c r="DI17" t="s">
        <v>404</v>
      </c>
      <c r="DJ17" t="s">
        <v>391</v>
      </c>
      <c r="DK17" t="s">
        <v>404</v>
      </c>
      <c r="DL17" t="s">
        <v>396</v>
      </c>
      <c r="DM17" t="s">
        <v>394</v>
      </c>
      <c r="DN17" t="s">
        <v>394</v>
      </c>
      <c r="DO17" t="s">
        <v>393</v>
      </c>
      <c r="DP17" t="s">
        <v>393</v>
      </c>
      <c r="DQ17" t="s">
        <v>393</v>
      </c>
      <c r="DR17" t="s">
        <v>393</v>
      </c>
      <c r="DS17" t="s">
        <v>393</v>
      </c>
      <c r="DT17" t="s">
        <v>405</v>
      </c>
      <c r="DU17" t="s">
        <v>390</v>
      </c>
      <c r="DV17" t="s">
        <v>390</v>
      </c>
      <c r="DW17" t="s">
        <v>391</v>
      </c>
      <c r="DX17" t="s">
        <v>391</v>
      </c>
      <c r="DY17" t="s">
        <v>391</v>
      </c>
      <c r="DZ17" t="s">
        <v>404</v>
      </c>
      <c r="EA17" t="s">
        <v>391</v>
      </c>
      <c r="EB17" t="s">
        <v>404</v>
      </c>
      <c r="EC17" t="s">
        <v>394</v>
      </c>
      <c r="ED17" t="s">
        <v>394</v>
      </c>
      <c r="EE17" t="s">
        <v>393</v>
      </c>
      <c r="EF17" t="s">
        <v>393</v>
      </c>
      <c r="EG17" t="s">
        <v>390</v>
      </c>
      <c r="EL17" t="s">
        <v>390</v>
      </c>
      <c r="EO17" t="s">
        <v>393</v>
      </c>
      <c r="EP17" t="s">
        <v>393</v>
      </c>
      <c r="EQ17" t="s">
        <v>393</v>
      </c>
      <c r="ER17" t="s">
        <v>393</v>
      </c>
      <c r="ES17" t="s">
        <v>393</v>
      </c>
      <c r="ET17" t="s">
        <v>390</v>
      </c>
      <c r="EU17" t="s">
        <v>390</v>
      </c>
      <c r="EV17" t="s">
        <v>390</v>
      </c>
      <c r="EW17" t="s">
        <v>387</v>
      </c>
      <c r="EZ17" t="s">
        <v>406</v>
      </c>
      <c r="FA17" t="s">
        <v>406</v>
      </c>
      <c r="FC17" t="s">
        <v>387</v>
      </c>
      <c r="FD17" t="s">
        <v>407</v>
      </c>
      <c r="FF17" t="s">
        <v>387</v>
      </c>
      <c r="FG17" t="s">
        <v>387</v>
      </c>
      <c r="FI17" t="s">
        <v>408</v>
      </c>
      <c r="FJ17" t="s">
        <v>409</v>
      </c>
      <c r="FK17" t="s">
        <v>408</v>
      </c>
      <c r="FL17" t="s">
        <v>409</v>
      </c>
      <c r="FM17" t="s">
        <v>408</v>
      </c>
      <c r="FN17" t="s">
        <v>409</v>
      </c>
      <c r="FO17" t="s">
        <v>395</v>
      </c>
      <c r="FP17" t="s">
        <v>395</v>
      </c>
      <c r="FQ17" t="s">
        <v>390</v>
      </c>
      <c r="FR17" t="s">
        <v>410</v>
      </c>
      <c r="FS17" t="s">
        <v>390</v>
      </c>
      <c r="FV17" t="s">
        <v>411</v>
      </c>
      <c r="FY17" t="s">
        <v>388</v>
      </c>
      <c r="FZ17" t="s">
        <v>412</v>
      </c>
      <c r="GA17" t="s">
        <v>388</v>
      </c>
      <c r="GF17" t="s">
        <v>413</v>
      </c>
      <c r="GG17" t="s">
        <v>413</v>
      </c>
      <c r="GT17" t="s">
        <v>413</v>
      </c>
      <c r="GU17" t="s">
        <v>413</v>
      </c>
      <c r="GV17" t="s">
        <v>414</v>
      </c>
      <c r="GW17" t="s">
        <v>414</v>
      </c>
      <c r="GX17" t="s">
        <v>393</v>
      </c>
      <c r="GY17" t="s">
        <v>393</v>
      </c>
      <c r="GZ17" t="s">
        <v>395</v>
      </c>
      <c r="HA17" t="s">
        <v>393</v>
      </c>
      <c r="HB17" t="s">
        <v>404</v>
      </c>
      <c r="HC17" t="s">
        <v>395</v>
      </c>
      <c r="HD17" t="s">
        <v>395</v>
      </c>
      <c r="HF17" t="s">
        <v>413</v>
      </c>
      <c r="HG17" t="s">
        <v>413</v>
      </c>
      <c r="HH17" t="s">
        <v>413</v>
      </c>
      <c r="HI17" t="s">
        <v>413</v>
      </c>
      <c r="HJ17" t="s">
        <v>413</v>
      </c>
      <c r="HK17" t="s">
        <v>413</v>
      </c>
      <c r="HL17" t="s">
        <v>413</v>
      </c>
      <c r="HM17" t="s">
        <v>415</v>
      </c>
      <c r="HN17" t="s">
        <v>415</v>
      </c>
      <c r="HO17" t="s">
        <v>415</v>
      </c>
      <c r="HP17" t="s">
        <v>416</v>
      </c>
      <c r="HQ17" t="s">
        <v>413</v>
      </c>
      <c r="HR17" t="s">
        <v>413</v>
      </c>
      <c r="HS17" t="s">
        <v>413</v>
      </c>
      <c r="HT17" t="s">
        <v>413</v>
      </c>
      <c r="HU17" t="s">
        <v>413</v>
      </c>
      <c r="HV17" t="s">
        <v>413</v>
      </c>
      <c r="HW17" t="s">
        <v>413</v>
      </c>
      <c r="HX17" t="s">
        <v>413</v>
      </c>
      <c r="HY17" t="s">
        <v>413</v>
      </c>
      <c r="HZ17" t="s">
        <v>413</v>
      </c>
      <c r="IA17" t="s">
        <v>413</v>
      </c>
      <c r="IB17" t="s">
        <v>413</v>
      </c>
      <c r="II17" t="s">
        <v>413</v>
      </c>
      <c r="IJ17" t="s">
        <v>395</v>
      </c>
      <c r="IK17" t="s">
        <v>395</v>
      </c>
      <c r="IL17" t="s">
        <v>408</v>
      </c>
      <c r="IM17" t="s">
        <v>409</v>
      </c>
      <c r="IN17" t="s">
        <v>408</v>
      </c>
      <c r="IR17" t="s">
        <v>409</v>
      </c>
      <c r="IV17" t="s">
        <v>391</v>
      </c>
      <c r="IW17" t="s">
        <v>391</v>
      </c>
      <c r="IX17" t="s">
        <v>404</v>
      </c>
      <c r="IY17" t="s">
        <v>404</v>
      </c>
      <c r="IZ17" t="s">
        <v>417</v>
      </c>
      <c r="JA17" t="s">
        <v>417</v>
      </c>
      <c r="JB17" t="s">
        <v>413</v>
      </c>
      <c r="JC17" t="s">
        <v>413</v>
      </c>
      <c r="JD17" t="s">
        <v>413</v>
      </c>
      <c r="JE17" t="s">
        <v>413</v>
      </c>
      <c r="JF17" t="s">
        <v>413</v>
      </c>
      <c r="JG17" t="s">
        <v>413</v>
      </c>
      <c r="JH17" t="s">
        <v>393</v>
      </c>
      <c r="JI17" t="s">
        <v>413</v>
      </c>
      <c r="JK17" t="s">
        <v>396</v>
      </c>
      <c r="JL17" t="s">
        <v>396</v>
      </c>
      <c r="JM17" t="s">
        <v>393</v>
      </c>
      <c r="JN17" t="s">
        <v>393</v>
      </c>
      <c r="JO17" t="s">
        <v>393</v>
      </c>
      <c r="JP17" t="s">
        <v>393</v>
      </c>
      <c r="JQ17" t="s">
        <v>393</v>
      </c>
      <c r="JR17" t="s">
        <v>395</v>
      </c>
      <c r="JS17" t="s">
        <v>395</v>
      </c>
      <c r="JT17" t="s">
        <v>395</v>
      </c>
      <c r="JU17" t="s">
        <v>393</v>
      </c>
      <c r="JV17" t="s">
        <v>391</v>
      </c>
      <c r="JW17" t="s">
        <v>404</v>
      </c>
      <c r="JX17" t="s">
        <v>395</v>
      </c>
      <c r="JY17" t="s">
        <v>395</v>
      </c>
    </row>
    <row r="18" spans="1:285" x14ac:dyDescent="0.35">
      <c r="A18">
        <v>8</v>
      </c>
      <c r="B18">
        <v>1724938588.0999999</v>
      </c>
      <c r="C18">
        <v>0</v>
      </c>
      <c r="D18" t="s">
        <v>418</v>
      </c>
      <c r="E18" t="s">
        <v>419</v>
      </c>
      <c r="F18" t="s">
        <v>420</v>
      </c>
      <c r="G18" t="s">
        <v>421</v>
      </c>
      <c r="H18" t="s">
        <v>422</v>
      </c>
      <c r="I18" t="s">
        <v>423</v>
      </c>
      <c r="J18">
        <v>1724938588.0999999</v>
      </c>
      <c r="K18">
        <f t="shared" ref="K18:K35" si="0">(L18)/1000</f>
        <v>8.9973683154789489E-3</v>
      </c>
      <c r="L18">
        <f t="shared" ref="L18:L35" si="1">1000*DL18*AJ18*(DH18-DI18)/(100*DA18*(1000-AJ18*DH18))</f>
        <v>8.9973683154789494</v>
      </c>
      <c r="M18">
        <f t="shared" ref="M18:M35" si="2">DL18*AJ18*(DG18-DF18*(1000-AJ18*DI18)/(1000-AJ18*DH18))/(100*DA18)</f>
        <v>14.858732595386009</v>
      </c>
      <c r="N18">
        <f t="shared" ref="N18:N35" si="3">DF18 - IF(AJ18&gt;1, M18*DA18*100/(AL18), 0)</f>
        <v>377.553</v>
      </c>
      <c r="O18">
        <f t="shared" ref="O18:O35" si="4">((U18-K18/2)*N18-M18)/(U18+K18/2)</f>
        <v>347.71254515674673</v>
      </c>
      <c r="P18">
        <f t="shared" ref="P18:P35" si="5">O18*(DM18+DN18)/1000</f>
        <v>34.700171640068277</v>
      </c>
      <c r="Q18">
        <f t="shared" ref="Q18:Q35" si="6">(DF18 - IF(AJ18&gt;1, M18*DA18*100/(AL18), 0))*(DM18+DN18)/1000</f>
        <v>37.678116840210002</v>
      </c>
      <c r="R18">
        <f t="shared" ref="R18:R35" si="7">2/((1/T18-1/S18)+SIGN(T18)*SQRT((1/T18-1/S18)*(1/T18-1/S18) + 4*DB18/((DB18+1)*(DB18+1))*(2*1/T18*1/S18-1/S18*1/S18)))</f>
        <v>1.1513695059536129</v>
      </c>
      <c r="S18">
        <f t="shared" ref="S18:S35" si="8">IF(LEFT(DC18,1)&lt;&gt;"0",IF(LEFT(DC18,1)="1",3,DD18),$D$4+$E$4*(DT18*DM18/($K$4*1000))+$F$4*(DT18*DM18/($K$4*1000))*MAX(MIN(DA18,$J$4),$I$4)*MAX(MIN(DA18,$J$4),$I$4)+$G$4*MAX(MIN(DA18,$J$4),$I$4)*(DT18*DM18/($K$4*1000))+$H$4*(DT18*DM18/($K$4*1000))*(DT18*DM18/($K$4*1000)))</f>
        <v>2.922444161489532</v>
      </c>
      <c r="T18">
        <f t="shared" ref="T18:T35" si="9">K18*(1000-(1000*0.61365*EXP(17.502*X18/(240.97+X18))/(DM18+DN18)+DH18)/2)/(1000*0.61365*EXP(17.502*X18/(240.97+X18))/(DM18+DN18)-DH18)</f>
        <v>0.94715097458601816</v>
      </c>
      <c r="U18">
        <f t="shared" ref="U18:U35" si="10">1/((DB18+1)/(R18/1.6)+1/(S18/1.37)) + DB18/((DB18+1)/(R18/1.6) + DB18/(S18/1.37))</f>
        <v>0.60727871973553649</v>
      </c>
      <c r="V18">
        <f t="shared" ref="V18:V35" si="11">(CW18*CZ18)</f>
        <v>110.00184641185052</v>
      </c>
      <c r="W18">
        <f t="shared" ref="W18:W35" si="12">(DO18+(V18+2*0.95*0.0000000567*(((DO18+$B$8)+273)^4-(DO18+273)^4)-44100*K18)/(1.84*29.3*S18+8*0.95*0.0000000567*(DO18+273)^3))</f>
        <v>21.251998368434815</v>
      </c>
      <c r="X18">
        <f t="shared" ref="X18:X35" si="13">($C$8*DP18+$D$8*DQ18+$E$8*W18)</f>
        <v>21.620899999999999</v>
      </c>
      <c r="Y18">
        <f t="shared" ref="Y18:Y35" si="14">0.61365*EXP(17.502*X18/(240.97+X18))</f>
        <v>2.5927744015549941</v>
      </c>
      <c r="Z18">
        <f t="shared" ref="Z18:Z35" si="15">(AA18/AB18*100)</f>
        <v>59.221260520862081</v>
      </c>
      <c r="AA18">
        <f t="shared" ref="AA18:AA35" si="16">DH18*(DM18+DN18)/1000</f>
        <v>1.6649992694370002</v>
      </c>
      <c r="AB18">
        <f t="shared" ref="AB18:AB35" si="17">0.61365*EXP(17.502*DO18/(240.97+DO18))</f>
        <v>2.8114890746887511</v>
      </c>
      <c r="AC18">
        <f t="shared" ref="AC18:AC35" si="18">(Y18-DH18*(DM18+DN18)/1000)</f>
        <v>0.92777513211799389</v>
      </c>
      <c r="AD18">
        <f t="shared" ref="AD18:AD35" si="19">(-K18*44100)</f>
        <v>-396.78394271262164</v>
      </c>
      <c r="AE18">
        <f t="shared" ref="AE18:AE35" si="20">2*29.3*S18*0.92*(DO18-X18)</f>
        <v>209.67394066122483</v>
      </c>
      <c r="AF18">
        <f t="shared" ref="AF18:AF35" si="21">2*0.95*0.0000000567*(((DO18+$B$8)+273)^4-(X18+273)^4)</f>
        <v>14.765275095174848</v>
      </c>
      <c r="AG18">
        <f t="shared" ref="AG18:AG35" si="22">V18+AF18+AD18+AE18</f>
        <v>-62.34288054437144</v>
      </c>
      <c r="AH18">
        <v>0</v>
      </c>
      <c r="AI18">
        <v>0</v>
      </c>
      <c r="AJ18">
        <f t="shared" ref="AJ18:AJ35" si="23">IF(AH18*$H$14&gt;=AL18,1,(AL18/(AL18-AH18*$H$14)))</f>
        <v>1</v>
      </c>
      <c r="AK18">
        <f t="shared" ref="AK18:AK35" si="24">(AJ18-1)*100</f>
        <v>0</v>
      </c>
      <c r="AL18">
        <f t="shared" ref="AL18:AL35" si="25">MAX(0,($B$14+$C$14*DT18)/(1+$D$14*DT18)*DM18/(DO18+273)*$E$14)</f>
        <v>53385.839363515923</v>
      </c>
      <c r="AM18" t="s">
        <v>424</v>
      </c>
      <c r="AN18">
        <v>0</v>
      </c>
      <c r="AO18">
        <v>0</v>
      </c>
      <c r="AP18">
        <v>0</v>
      </c>
      <c r="AQ18" t="e">
        <f t="shared" ref="AQ18:AQ35" si="26">1-AO18/AP18</f>
        <v>#DIV/0!</v>
      </c>
      <c r="AR18">
        <v>-1</v>
      </c>
      <c r="AS18" t="s">
        <v>425</v>
      </c>
      <c r="AT18">
        <v>10328.9</v>
      </c>
      <c r="AU18">
        <v>1288.2626923076921</v>
      </c>
      <c r="AV18">
        <v>1899.3011844381219</v>
      </c>
      <c r="AW18">
        <f t="shared" ref="AW18:AW35" si="27">1-AU18/AV18</f>
        <v>0.32171753334171482</v>
      </c>
      <c r="AX18">
        <v>0.5</v>
      </c>
      <c r="AY18">
        <f t="shared" ref="AY18:AY35" si="28">CX18</f>
        <v>573.55853679370489</v>
      </c>
      <c r="AZ18">
        <f t="shared" ref="AZ18:AZ35" si="29">M18</f>
        <v>14.858732595386009</v>
      </c>
      <c r="BA18">
        <f t="shared" ref="BA18:BA35" si="30">AW18*AX18*AY18</f>
        <v>92.261918842176954</v>
      </c>
      <c r="BB18">
        <f t="shared" ref="BB18:BB35" si="31">(AZ18-AR18)/AY18</f>
        <v>2.764971938878143E-2</v>
      </c>
      <c r="BC18">
        <f t="shared" ref="BC18:BC35" si="32">(AP18-AV18)/AV18</f>
        <v>-1</v>
      </c>
      <c r="BD18" t="e">
        <f t="shared" ref="BD18:BD35" si="33">AO18/(AQ18+AO18/AV18)</f>
        <v>#DIV/0!</v>
      </c>
      <c r="BE18" t="s">
        <v>424</v>
      </c>
      <c r="BF18">
        <v>0</v>
      </c>
      <c r="BG18" t="e">
        <f t="shared" ref="BG18:BG35" si="34">IF(BF18&lt;&gt;0, BF18, BD18)</f>
        <v>#DIV/0!</v>
      </c>
      <c r="BH18" t="e">
        <f t="shared" ref="BH18:BH35" si="35">1-BG18/AV18</f>
        <v>#DIV/0!</v>
      </c>
      <c r="BI18" t="e">
        <f t="shared" ref="BI18:BI35" si="36">(AV18-AU18)/(AV18-BG18)</f>
        <v>#DIV/0!</v>
      </c>
      <c r="BJ18" t="e">
        <f t="shared" ref="BJ18:BJ35" si="37">(AP18-AV18)/(AP18-BG18)</f>
        <v>#DIV/0!</v>
      </c>
      <c r="BK18">
        <f t="shared" ref="BK18:BK35" si="38">(AV18-AU18)/(AV18-AO18)</f>
        <v>0.32171753334171477</v>
      </c>
      <c r="BL18" t="e">
        <f t="shared" ref="BL18:BL35" si="39">(AP18-AV18)/(AP18-AO18)</f>
        <v>#DIV/0!</v>
      </c>
      <c r="BM18" t="e">
        <f t="shared" ref="BM18:BM35" si="40">(BI18*BG18/AU18)</f>
        <v>#DIV/0!</v>
      </c>
      <c r="BN18" t="e">
        <f t="shared" ref="BN18:BN35" si="41">(1-BM18)</f>
        <v>#DIV/0!</v>
      </c>
      <c r="BO18">
        <v>7903</v>
      </c>
      <c r="BP18">
        <v>290.00000000000011</v>
      </c>
      <c r="BQ18">
        <v>1837.57</v>
      </c>
      <c r="BR18">
        <v>75</v>
      </c>
      <c r="BS18">
        <v>10328.9</v>
      </c>
      <c r="BT18">
        <v>1833.39</v>
      </c>
      <c r="BU18">
        <v>4.18</v>
      </c>
      <c r="BV18">
        <v>300.00000000000011</v>
      </c>
      <c r="BW18">
        <v>24</v>
      </c>
      <c r="BX18">
        <v>1899.3011844381219</v>
      </c>
      <c r="BY18">
        <v>2.2191779912687259</v>
      </c>
      <c r="BZ18">
        <v>-68.083094561972388</v>
      </c>
      <c r="CA18">
        <v>2.0024375904528222</v>
      </c>
      <c r="CB18">
        <v>0.97635149818752021</v>
      </c>
      <c r="CC18">
        <v>-7.9777962180200314E-3</v>
      </c>
      <c r="CD18">
        <v>289.99999999999989</v>
      </c>
      <c r="CE18">
        <v>1828.6</v>
      </c>
      <c r="CF18">
        <v>625</v>
      </c>
      <c r="CG18">
        <v>10299.200000000001</v>
      </c>
      <c r="CH18">
        <v>1833.2</v>
      </c>
      <c r="CI18">
        <v>-4.5999999999999996</v>
      </c>
      <c r="CW18">
        <f t="shared" ref="CW18:CW35" si="42">$B$12*DU18+$C$12*DV18+$F$12*EG18*(1-EJ18)</f>
        <v>682.10599999999999</v>
      </c>
      <c r="CX18">
        <f t="shared" ref="CX18:CX35" si="43">CW18*CY18</f>
        <v>573.55853679370489</v>
      </c>
      <c r="CY18">
        <f t="shared" ref="CY18:CY35" si="44">($B$12*$D$10+$C$12*$D$10+$F$12*((ET18+EL18)/MAX(ET18+EL18+EU18, 0.1)*$I$10+EU18/MAX(ET18+EL18+EU18, 0.1)*$J$10))/($B$12+$C$12+$F$12)</f>
        <v>0.84086423047694192</v>
      </c>
      <c r="CZ18">
        <f t="shared" ref="CZ18:CZ35" si="45">($B$12*$K$10+$C$12*$K$10+$F$12*((ET18+EL18)/MAX(ET18+EL18+EU18, 0.1)*$P$10+EU18/MAX(ET18+EL18+EU18, 0.1)*$Q$10))/($B$12+$C$12+$F$12)</f>
        <v>0.16126796482049788</v>
      </c>
      <c r="DA18">
        <v>6</v>
      </c>
      <c r="DB18">
        <v>0.5</v>
      </c>
      <c r="DC18" t="s">
        <v>426</v>
      </c>
      <c r="DD18">
        <v>2</v>
      </c>
      <c r="DE18">
        <v>1724938588.0999999</v>
      </c>
      <c r="DF18">
        <v>377.553</v>
      </c>
      <c r="DG18">
        <v>404.92200000000003</v>
      </c>
      <c r="DH18">
        <v>16.684100000000001</v>
      </c>
      <c r="DI18">
        <v>3.42028</v>
      </c>
      <c r="DJ18">
        <v>377.87099999999998</v>
      </c>
      <c r="DK18">
        <v>16.838100000000001</v>
      </c>
      <c r="DL18">
        <v>400.21300000000002</v>
      </c>
      <c r="DM18">
        <v>99.6952</v>
      </c>
      <c r="DN18">
        <v>0.10037</v>
      </c>
      <c r="DO18">
        <v>22.951699999999999</v>
      </c>
      <c r="DP18">
        <v>21.620899999999999</v>
      </c>
      <c r="DQ18">
        <v>999.9</v>
      </c>
      <c r="DR18">
        <v>0</v>
      </c>
      <c r="DS18">
        <v>0</v>
      </c>
      <c r="DT18">
        <v>9990</v>
      </c>
      <c r="DU18">
        <v>0</v>
      </c>
      <c r="DV18">
        <v>901.48699999999997</v>
      </c>
      <c r="DW18">
        <v>-27.2212</v>
      </c>
      <c r="DX18">
        <v>384.12299999999999</v>
      </c>
      <c r="DY18">
        <v>406.31200000000001</v>
      </c>
      <c r="DZ18">
        <v>13.299799999999999</v>
      </c>
      <c r="EA18">
        <v>404.92200000000003</v>
      </c>
      <c r="EB18">
        <v>3.42028</v>
      </c>
      <c r="EC18">
        <v>1.6669099999999999</v>
      </c>
      <c r="ED18">
        <v>0.34098499999999998</v>
      </c>
      <c r="EE18">
        <v>14.591699999999999</v>
      </c>
      <c r="EF18">
        <v>-7.8271800000000002</v>
      </c>
      <c r="EG18">
        <v>682.10599999999999</v>
      </c>
      <c r="EH18">
        <v>0.97098399999999996</v>
      </c>
      <c r="EI18">
        <v>2.9016199999999999E-2</v>
      </c>
      <c r="EJ18">
        <v>0</v>
      </c>
      <c r="EK18">
        <v>1287.1300000000001</v>
      </c>
      <c r="EL18">
        <v>4.9997100000000003</v>
      </c>
      <c r="EM18">
        <v>9940.52</v>
      </c>
      <c r="EN18">
        <v>5712.47</v>
      </c>
      <c r="EO18">
        <v>41.75</v>
      </c>
      <c r="EP18">
        <v>44.686999999999998</v>
      </c>
      <c r="EQ18">
        <v>43.311999999999998</v>
      </c>
      <c r="ER18">
        <v>44.936999999999998</v>
      </c>
      <c r="ES18">
        <v>44.186999999999998</v>
      </c>
      <c r="ET18">
        <v>657.46</v>
      </c>
      <c r="EU18">
        <v>19.649999999999999</v>
      </c>
      <c r="EV18">
        <v>0</v>
      </c>
      <c r="EW18">
        <v>1724938584.0999999</v>
      </c>
      <c r="EX18">
        <v>0</v>
      </c>
      <c r="EY18">
        <v>1288.2626923076921</v>
      </c>
      <c r="EZ18">
        <v>-5.2646153720884659</v>
      </c>
      <c r="FA18">
        <v>-45.690598259216323</v>
      </c>
      <c r="FB18">
        <v>9944.4034615384608</v>
      </c>
      <c r="FC18">
        <v>15</v>
      </c>
      <c r="FD18">
        <v>1724938628.5</v>
      </c>
      <c r="FE18" t="s">
        <v>427</v>
      </c>
      <c r="FF18">
        <v>1724938609</v>
      </c>
      <c r="FG18">
        <v>1724938628.5</v>
      </c>
      <c r="FH18">
        <v>1</v>
      </c>
      <c r="FI18">
        <v>-0.14799999999999999</v>
      </c>
      <c r="FJ18">
        <v>-3.5999999999999997E-2</v>
      </c>
      <c r="FK18">
        <v>-0.318</v>
      </c>
      <c r="FL18">
        <v>-0.154</v>
      </c>
      <c r="FM18">
        <v>405</v>
      </c>
      <c r="FN18">
        <v>3</v>
      </c>
      <c r="FO18">
        <v>0.11</v>
      </c>
      <c r="FP18">
        <v>0.01</v>
      </c>
      <c r="FQ18">
        <v>15.192925045457111</v>
      </c>
      <c r="FR18">
        <v>-1.5775289915182531</v>
      </c>
      <c r="FS18">
        <v>0.23060564060632369</v>
      </c>
      <c r="FT18">
        <v>1</v>
      </c>
      <c r="FU18">
        <v>1288.4476470588229</v>
      </c>
      <c r="FV18">
        <v>-1.9110407218623029</v>
      </c>
      <c r="FW18">
        <v>0.4908479587099977</v>
      </c>
      <c r="FX18">
        <v>-1</v>
      </c>
      <c r="FY18">
        <v>1.1547000510505181</v>
      </c>
      <c r="FZ18">
        <v>-3.1313756133232368E-2</v>
      </c>
      <c r="GA18">
        <v>6.2964779454178343E-3</v>
      </c>
      <c r="GB18">
        <v>1</v>
      </c>
      <c r="GC18">
        <v>2</v>
      </c>
      <c r="GD18">
        <v>2</v>
      </c>
      <c r="GE18" t="s">
        <v>428</v>
      </c>
      <c r="GF18">
        <v>2.99979</v>
      </c>
      <c r="GG18">
        <v>2.7399300000000002</v>
      </c>
      <c r="GH18">
        <v>8.7534399999999998E-2</v>
      </c>
      <c r="GI18">
        <v>9.1355800000000001E-2</v>
      </c>
      <c r="GJ18">
        <v>8.8470900000000005E-2</v>
      </c>
      <c r="GK18">
        <v>2.39528E-2</v>
      </c>
      <c r="GL18">
        <v>24168.5</v>
      </c>
      <c r="GM18">
        <v>21344.400000000001</v>
      </c>
      <c r="GN18">
        <v>24333.4</v>
      </c>
      <c r="GO18">
        <v>22159.7</v>
      </c>
      <c r="GP18">
        <v>31169</v>
      </c>
      <c r="GQ18">
        <v>30162.7</v>
      </c>
      <c r="GR18">
        <v>35192.400000000001</v>
      </c>
      <c r="GS18">
        <v>31854.2</v>
      </c>
      <c r="GT18">
        <v>1.7616799999999999</v>
      </c>
      <c r="GU18">
        <v>2.1057800000000002</v>
      </c>
      <c r="GV18">
        <v>-0.11774900000000001</v>
      </c>
      <c r="GW18">
        <v>0</v>
      </c>
      <c r="GX18">
        <v>23.560400000000001</v>
      </c>
      <c r="GY18">
        <v>999.9</v>
      </c>
      <c r="GZ18">
        <v>60.3</v>
      </c>
      <c r="HA18">
        <v>27.8</v>
      </c>
      <c r="HB18">
        <v>22.6876</v>
      </c>
      <c r="HC18">
        <v>61.180100000000003</v>
      </c>
      <c r="HD18">
        <v>13.2812</v>
      </c>
      <c r="HE18">
        <v>1</v>
      </c>
      <c r="HF18">
        <v>0.31264500000000001</v>
      </c>
      <c r="HG18">
        <v>5.2582000000000004</v>
      </c>
      <c r="HH18">
        <v>20.1114</v>
      </c>
      <c r="HI18">
        <v>5.2566699999999997</v>
      </c>
      <c r="HJ18">
        <v>12.0579</v>
      </c>
      <c r="HK18">
        <v>4.9832000000000001</v>
      </c>
      <c r="HL18">
        <v>3.3010000000000002</v>
      </c>
      <c r="HM18">
        <v>9999</v>
      </c>
      <c r="HN18">
        <v>9999</v>
      </c>
      <c r="HO18">
        <v>9999</v>
      </c>
      <c r="HP18">
        <v>421.5</v>
      </c>
      <c r="HQ18">
        <v>3.3569300000000002E-3</v>
      </c>
      <c r="HR18">
        <v>3.0517600000000001E-3</v>
      </c>
      <c r="HS18">
        <v>-1.0681200000000001E-3</v>
      </c>
      <c r="HT18">
        <v>-1.2054399999999999E-3</v>
      </c>
      <c r="HU18">
        <v>7.7438300000000002E-4</v>
      </c>
      <c r="HV18">
        <v>-1.1329700000000001E-3</v>
      </c>
      <c r="HW18">
        <v>-4.7225899999999996E-3</v>
      </c>
      <c r="HX18">
        <v>6.8283099999999995E-4</v>
      </c>
      <c r="HY18">
        <v>5</v>
      </c>
      <c r="HZ18">
        <v>0</v>
      </c>
      <c r="IA18">
        <v>0</v>
      </c>
      <c r="IB18">
        <v>0</v>
      </c>
      <c r="IC18" t="s">
        <v>429</v>
      </c>
      <c r="ID18" t="s">
        <v>430</v>
      </c>
      <c r="IE18" t="s">
        <v>431</v>
      </c>
      <c r="IF18" t="s">
        <v>431</v>
      </c>
      <c r="IG18" t="s">
        <v>431</v>
      </c>
      <c r="IH18" t="s">
        <v>431</v>
      </c>
      <c r="II18">
        <v>0</v>
      </c>
      <c r="IJ18">
        <v>100</v>
      </c>
      <c r="IK18">
        <v>100</v>
      </c>
      <c r="IL18">
        <v>-0.318</v>
      </c>
      <c r="IM18">
        <v>-0.154</v>
      </c>
      <c r="IN18">
        <v>-0.17</v>
      </c>
      <c r="IO18">
        <v>0</v>
      </c>
      <c r="IP18">
        <v>0</v>
      </c>
      <c r="IQ18">
        <v>0</v>
      </c>
      <c r="IR18">
        <v>-0.11799999999999999</v>
      </c>
      <c r="IS18">
        <v>0</v>
      </c>
      <c r="IT18">
        <v>0</v>
      </c>
      <c r="IU18">
        <v>0</v>
      </c>
      <c r="IV18">
        <v>-1</v>
      </c>
      <c r="IW18">
        <v>-1</v>
      </c>
      <c r="IX18">
        <v>-1</v>
      </c>
      <c r="IY18">
        <v>-1</v>
      </c>
      <c r="IZ18">
        <v>10927</v>
      </c>
      <c r="JA18">
        <v>10926.8</v>
      </c>
      <c r="JB18">
        <v>1.02417</v>
      </c>
      <c r="JC18">
        <v>2.6184099999999999</v>
      </c>
      <c r="JD18">
        <v>1.5954600000000001</v>
      </c>
      <c r="JE18">
        <v>2.32056</v>
      </c>
      <c r="JF18">
        <v>1.54541</v>
      </c>
      <c r="JG18">
        <v>2.2827099999999998</v>
      </c>
      <c r="JH18">
        <v>31.7392</v>
      </c>
      <c r="JI18">
        <v>15.8482</v>
      </c>
      <c r="JJ18">
        <v>18</v>
      </c>
      <c r="JK18">
        <v>386.84899999999999</v>
      </c>
      <c r="JL18">
        <v>689.59299999999996</v>
      </c>
      <c r="JM18">
        <v>17.549399999999999</v>
      </c>
      <c r="JN18">
        <v>30.903600000000001</v>
      </c>
      <c r="JO18">
        <v>30.001100000000001</v>
      </c>
      <c r="JP18">
        <v>30.838200000000001</v>
      </c>
      <c r="JQ18">
        <v>30.774899999999999</v>
      </c>
      <c r="JR18">
        <v>20.524699999999999</v>
      </c>
      <c r="JS18">
        <v>78.767099999999999</v>
      </c>
      <c r="JT18">
        <v>45.325400000000002</v>
      </c>
      <c r="JU18">
        <v>17.572399999999998</v>
      </c>
      <c r="JV18">
        <v>405</v>
      </c>
      <c r="JW18">
        <v>3.4673500000000002</v>
      </c>
      <c r="JX18">
        <v>99.215900000000005</v>
      </c>
      <c r="JY18">
        <v>97.185400000000001</v>
      </c>
    </row>
    <row r="19" spans="1:285" x14ac:dyDescent="0.35">
      <c r="A19">
        <v>8</v>
      </c>
      <c r="B19">
        <v>1724938903.5</v>
      </c>
      <c r="C19">
        <v>315.40000009536737</v>
      </c>
      <c r="D19" t="s">
        <v>432</v>
      </c>
      <c r="E19" t="s">
        <v>433</v>
      </c>
      <c r="F19" t="s">
        <v>420</v>
      </c>
      <c r="G19" t="s">
        <v>421</v>
      </c>
      <c r="H19" t="s">
        <v>434</v>
      </c>
      <c r="I19" t="s">
        <v>423</v>
      </c>
      <c r="J19">
        <v>1724938903.5</v>
      </c>
      <c r="K19">
        <f t="shared" si="0"/>
        <v>8.8425298853315841E-3</v>
      </c>
      <c r="L19">
        <f t="shared" si="1"/>
        <v>8.8425298853315848</v>
      </c>
      <c r="M19">
        <f t="shared" si="2"/>
        <v>20.069872922580196</v>
      </c>
      <c r="N19">
        <f t="shared" si="3"/>
        <v>369.96699999999998</v>
      </c>
      <c r="O19">
        <f t="shared" si="4"/>
        <v>331.30440909284283</v>
      </c>
      <c r="P19">
        <f t="shared" si="5"/>
        <v>33.066953707978641</v>
      </c>
      <c r="Q19">
        <f t="shared" si="6"/>
        <v>36.925803963723993</v>
      </c>
      <c r="R19">
        <f t="shared" si="7"/>
        <v>1.1333567775899052</v>
      </c>
      <c r="S19">
        <f t="shared" si="8"/>
        <v>2.9247605113536737</v>
      </c>
      <c r="T19">
        <f t="shared" si="9"/>
        <v>0.93502246658191812</v>
      </c>
      <c r="U19">
        <f t="shared" si="10"/>
        <v>0.59929712611699248</v>
      </c>
      <c r="V19">
        <f t="shared" si="11"/>
        <v>110.02164348362471</v>
      </c>
      <c r="W19">
        <f t="shared" si="12"/>
        <v>21.308729773300119</v>
      </c>
      <c r="X19">
        <f t="shared" si="13"/>
        <v>21.598500000000001</v>
      </c>
      <c r="Y19">
        <f t="shared" si="14"/>
        <v>2.5892242767993618</v>
      </c>
      <c r="Z19">
        <f t="shared" si="15"/>
        <v>59.183962733344131</v>
      </c>
      <c r="AA19">
        <f t="shared" si="16"/>
        <v>1.6654523993779997</v>
      </c>
      <c r="AB19">
        <f t="shared" si="17"/>
        <v>2.8140265072850337</v>
      </c>
      <c r="AC19">
        <f t="shared" si="18"/>
        <v>0.92377187742136213</v>
      </c>
      <c r="AD19">
        <f t="shared" si="19"/>
        <v>-389.95556794312284</v>
      </c>
      <c r="AE19">
        <f t="shared" si="20"/>
        <v>215.72158209418836</v>
      </c>
      <c r="AF19">
        <f t="shared" si="21"/>
        <v>15.178546058179949</v>
      </c>
      <c r="AG19">
        <f t="shared" si="22"/>
        <v>-49.033796307129819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53451.16950802123</v>
      </c>
      <c r="AM19" t="s">
        <v>424</v>
      </c>
      <c r="AN19">
        <v>0</v>
      </c>
      <c r="AO19">
        <v>0</v>
      </c>
      <c r="AP19">
        <v>0</v>
      </c>
      <c r="AQ19" t="e">
        <f t="shared" si="26"/>
        <v>#DIV/0!</v>
      </c>
      <c r="AR19">
        <v>-1</v>
      </c>
      <c r="AS19" t="s">
        <v>435</v>
      </c>
      <c r="AT19">
        <v>10328.700000000001</v>
      </c>
      <c r="AU19">
        <v>1171.251153846154</v>
      </c>
      <c r="AV19">
        <v>2027.369969099223</v>
      </c>
      <c r="AW19">
        <f t="shared" si="27"/>
        <v>0.42228050543406714</v>
      </c>
      <c r="AX19">
        <v>0.5</v>
      </c>
      <c r="AY19">
        <f t="shared" si="28"/>
        <v>573.66270025058282</v>
      </c>
      <c r="AZ19">
        <f t="shared" si="29"/>
        <v>20.069872922580196</v>
      </c>
      <c r="BA19">
        <f t="shared" si="30"/>
        <v>121.12328750524394</v>
      </c>
      <c r="BB19">
        <f t="shared" si="31"/>
        <v>3.6728678565604175E-2</v>
      </c>
      <c r="BC19">
        <f t="shared" si="32"/>
        <v>-1</v>
      </c>
      <c r="BD19" t="e">
        <f t="shared" si="33"/>
        <v>#DIV/0!</v>
      </c>
      <c r="BE19" t="s">
        <v>424</v>
      </c>
      <c r="BF19">
        <v>0</v>
      </c>
      <c r="BG19" t="e">
        <f t="shared" si="34"/>
        <v>#DIV/0!</v>
      </c>
      <c r="BH19" t="e">
        <f t="shared" si="35"/>
        <v>#DIV/0!</v>
      </c>
      <c r="BI19" t="e">
        <f t="shared" si="36"/>
        <v>#DIV/0!</v>
      </c>
      <c r="BJ19" t="e">
        <f t="shared" si="37"/>
        <v>#DIV/0!</v>
      </c>
      <c r="BK19">
        <f t="shared" si="38"/>
        <v>0.42228050543406714</v>
      </c>
      <c r="BL19" t="e">
        <f t="shared" si="39"/>
        <v>#DIV/0!</v>
      </c>
      <c r="BM19" t="e">
        <f t="shared" si="40"/>
        <v>#DIV/0!</v>
      </c>
      <c r="BN19" t="e">
        <f t="shared" si="41"/>
        <v>#DIV/0!</v>
      </c>
      <c r="BO19">
        <v>7904</v>
      </c>
      <c r="BP19">
        <v>290.00000000000011</v>
      </c>
      <c r="BQ19">
        <v>1936.62</v>
      </c>
      <c r="BR19">
        <v>115</v>
      </c>
      <c r="BS19">
        <v>10328.700000000001</v>
      </c>
      <c r="BT19">
        <v>1933.43</v>
      </c>
      <c r="BU19">
        <v>3.19</v>
      </c>
      <c r="BV19">
        <v>300.00000000000011</v>
      </c>
      <c r="BW19">
        <v>24</v>
      </c>
      <c r="BX19">
        <v>2027.369969099223</v>
      </c>
      <c r="BY19">
        <v>2.5198689891362069</v>
      </c>
      <c r="BZ19">
        <v>-97.026321417035902</v>
      </c>
      <c r="CA19">
        <v>2.274898981617115</v>
      </c>
      <c r="CB19">
        <v>0.98484104472043299</v>
      </c>
      <c r="CC19">
        <v>-7.9823479421579548E-3</v>
      </c>
      <c r="CD19">
        <v>289.99999999999989</v>
      </c>
      <c r="CE19">
        <v>1933.06</v>
      </c>
      <c r="CF19">
        <v>885</v>
      </c>
      <c r="CG19">
        <v>10295.299999999999</v>
      </c>
      <c r="CH19">
        <v>1933.13</v>
      </c>
      <c r="CI19">
        <v>-7.0000000000000007E-2</v>
      </c>
      <c r="CW19">
        <f t="shared" si="42"/>
        <v>682.23</v>
      </c>
      <c r="CX19">
        <f t="shared" si="43"/>
        <v>573.66270025058282</v>
      </c>
      <c r="CY19">
        <f t="shared" si="44"/>
        <v>0.84086407846412903</v>
      </c>
      <c r="CZ19">
        <f t="shared" si="45"/>
        <v>0.16126767143576903</v>
      </c>
      <c r="DA19">
        <v>6</v>
      </c>
      <c r="DB19">
        <v>0.5</v>
      </c>
      <c r="DC19" t="s">
        <v>426</v>
      </c>
      <c r="DD19">
        <v>2</v>
      </c>
      <c r="DE19">
        <v>1724938903.5</v>
      </c>
      <c r="DF19">
        <v>369.96699999999998</v>
      </c>
      <c r="DG19">
        <v>404.976</v>
      </c>
      <c r="DH19">
        <v>16.686499999999999</v>
      </c>
      <c r="DI19">
        <v>3.64514</v>
      </c>
      <c r="DJ19">
        <v>370.31299999999999</v>
      </c>
      <c r="DK19">
        <v>16.839500000000001</v>
      </c>
      <c r="DL19">
        <v>400.03399999999999</v>
      </c>
      <c r="DM19">
        <v>99.708299999999994</v>
      </c>
      <c r="DN19">
        <v>0.10007199999999999</v>
      </c>
      <c r="DO19">
        <v>22.9666</v>
      </c>
      <c r="DP19">
        <v>21.598500000000001</v>
      </c>
      <c r="DQ19">
        <v>999.9</v>
      </c>
      <c r="DR19">
        <v>0</v>
      </c>
      <c r="DS19">
        <v>0</v>
      </c>
      <c r="DT19">
        <v>10001.9</v>
      </c>
      <c r="DU19">
        <v>0</v>
      </c>
      <c r="DV19">
        <v>832.03</v>
      </c>
      <c r="DW19">
        <v>-34.981200000000001</v>
      </c>
      <c r="DX19">
        <v>376.27300000000002</v>
      </c>
      <c r="DY19">
        <v>406.45800000000003</v>
      </c>
      <c r="DZ19">
        <v>13.040800000000001</v>
      </c>
      <c r="EA19">
        <v>404.976</v>
      </c>
      <c r="EB19">
        <v>3.64514</v>
      </c>
      <c r="EC19">
        <v>1.6637200000000001</v>
      </c>
      <c r="ED19">
        <v>0.36345100000000002</v>
      </c>
      <c r="EE19">
        <v>14.561999999999999</v>
      </c>
      <c r="EF19">
        <v>-7.0019400000000003</v>
      </c>
      <c r="EG19">
        <v>682.23</v>
      </c>
      <c r="EH19">
        <v>0.97098399999999996</v>
      </c>
      <c r="EI19">
        <v>2.9016E-2</v>
      </c>
      <c r="EJ19">
        <v>0</v>
      </c>
      <c r="EK19">
        <v>1171.6600000000001</v>
      </c>
      <c r="EL19">
        <v>4.9997100000000003</v>
      </c>
      <c r="EM19">
        <v>9217.0400000000009</v>
      </c>
      <c r="EN19">
        <v>5713.52</v>
      </c>
      <c r="EO19">
        <v>41.311999999999998</v>
      </c>
      <c r="EP19">
        <v>44.375</v>
      </c>
      <c r="EQ19">
        <v>42.875</v>
      </c>
      <c r="ER19">
        <v>44.625</v>
      </c>
      <c r="ES19">
        <v>43.75</v>
      </c>
      <c r="ET19">
        <v>657.58</v>
      </c>
      <c r="EU19">
        <v>19.649999999999999</v>
      </c>
      <c r="EV19">
        <v>0</v>
      </c>
      <c r="EW19">
        <v>315.09999990463263</v>
      </c>
      <c r="EX19">
        <v>0</v>
      </c>
      <c r="EY19">
        <v>1171.251153846154</v>
      </c>
      <c r="EZ19">
        <v>2.7805128315416638</v>
      </c>
      <c r="FA19">
        <v>160.960340531828</v>
      </c>
      <c r="FB19">
        <v>9181.2396153846148</v>
      </c>
      <c r="FC19">
        <v>15</v>
      </c>
      <c r="FD19">
        <v>1724938944</v>
      </c>
      <c r="FE19" t="s">
        <v>436</v>
      </c>
      <c r="FF19">
        <v>1724938927.5</v>
      </c>
      <c r="FG19">
        <v>1724938944</v>
      </c>
      <c r="FH19">
        <v>2</v>
      </c>
      <c r="FI19">
        <v>-2.8000000000000001E-2</v>
      </c>
      <c r="FJ19">
        <v>0</v>
      </c>
      <c r="FK19">
        <v>-0.34599999999999997</v>
      </c>
      <c r="FL19">
        <v>-0.153</v>
      </c>
      <c r="FM19">
        <v>405</v>
      </c>
      <c r="FN19">
        <v>4</v>
      </c>
      <c r="FO19">
        <v>0.04</v>
      </c>
      <c r="FP19">
        <v>0.01</v>
      </c>
      <c r="FQ19">
        <v>19.860164382487358</v>
      </c>
      <c r="FR19">
        <v>0.66076230244878686</v>
      </c>
      <c r="FS19">
        <v>0.11393301434042589</v>
      </c>
      <c r="FT19">
        <v>1</v>
      </c>
      <c r="FU19">
        <v>1170.276470588235</v>
      </c>
      <c r="FV19">
        <v>6.7077828079876589</v>
      </c>
      <c r="FW19">
        <v>1.0341934880396251</v>
      </c>
      <c r="FX19">
        <v>-1</v>
      </c>
      <c r="FY19">
        <v>1.1422839633873121</v>
      </c>
      <c r="FZ19">
        <v>-4.3525464977592049E-2</v>
      </c>
      <c r="GA19">
        <v>6.8691866879486852E-3</v>
      </c>
      <c r="GB19">
        <v>1</v>
      </c>
      <c r="GC19">
        <v>2</v>
      </c>
      <c r="GD19">
        <v>2</v>
      </c>
      <c r="GE19" t="s">
        <v>428</v>
      </c>
      <c r="GF19">
        <v>2.9995599999999998</v>
      </c>
      <c r="GG19">
        <v>2.7397399999999998</v>
      </c>
      <c r="GH19">
        <v>8.6011099999999993E-2</v>
      </c>
      <c r="GI19">
        <v>9.12023E-2</v>
      </c>
      <c r="GJ19">
        <v>8.8322700000000004E-2</v>
      </c>
      <c r="GK19">
        <v>2.5282099999999998E-2</v>
      </c>
      <c r="GL19">
        <v>24179.7</v>
      </c>
      <c r="GM19">
        <v>21324.400000000001</v>
      </c>
      <c r="GN19">
        <v>24306.9</v>
      </c>
      <c r="GO19">
        <v>22138.1</v>
      </c>
      <c r="GP19">
        <v>31140.400000000001</v>
      </c>
      <c r="GQ19">
        <v>30092.7</v>
      </c>
      <c r="GR19">
        <v>35153.1</v>
      </c>
      <c r="GS19">
        <v>31824.9</v>
      </c>
      <c r="GT19">
        <v>1.7230000000000001</v>
      </c>
      <c r="GU19">
        <v>2.0899299999999998</v>
      </c>
      <c r="GV19">
        <v>-0.10712099999999999</v>
      </c>
      <c r="GW19">
        <v>0</v>
      </c>
      <c r="GX19">
        <v>23.363199999999999</v>
      </c>
      <c r="GY19">
        <v>999.9</v>
      </c>
      <c r="GZ19">
        <v>53.8</v>
      </c>
      <c r="HA19">
        <v>28.4</v>
      </c>
      <c r="HB19">
        <v>20.959199999999999</v>
      </c>
      <c r="HC19">
        <v>60.700099999999999</v>
      </c>
      <c r="HD19">
        <v>13.0489</v>
      </c>
      <c r="HE19">
        <v>1</v>
      </c>
      <c r="HF19">
        <v>0.36546699999999999</v>
      </c>
      <c r="HG19">
        <v>4.5916600000000001</v>
      </c>
      <c r="HH19">
        <v>20.1282</v>
      </c>
      <c r="HI19">
        <v>5.2532300000000003</v>
      </c>
      <c r="HJ19">
        <v>12.0579</v>
      </c>
      <c r="HK19">
        <v>4.9823000000000004</v>
      </c>
      <c r="HL19">
        <v>3.3010000000000002</v>
      </c>
      <c r="HM19">
        <v>9999</v>
      </c>
      <c r="HN19">
        <v>9999</v>
      </c>
      <c r="HO19">
        <v>9999</v>
      </c>
      <c r="HP19">
        <v>421.6</v>
      </c>
      <c r="HQ19">
        <v>3.3569300000000002E-3</v>
      </c>
      <c r="HR19">
        <v>3.0517600000000001E-3</v>
      </c>
      <c r="HS19">
        <v>-1.0681200000000001E-3</v>
      </c>
      <c r="HT19">
        <v>-1.1978100000000001E-3</v>
      </c>
      <c r="HU19">
        <v>7.6675400000000002E-4</v>
      </c>
      <c r="HV19">
        <v>-1.0833800000000001E-3</v>
      </c>
      <c r="HW19">
        <v>-4.7302200000000003E-3</v>
      </c>
      <c r="HX19">
        <v>7.4005100000000003E-4</v>
      </c>
      <c r="HY19">
        <v>5</v>
      </c>
      <c r="HZ19">
        <v>0</v>
      </c>
      <c r="IA19">
        <v>0</v>
      </c>
      <c r="IB19">
        <v>0</v>
      </c>
      <c r="IC19" t="s">
        <v>429</v>
      </c>
      <c r="ID19" t="s">
        <v>430</v>
      </c>
      <c r="IE19" t="s">
        <v>431</v>
      </c>
      <c r="IF19" t="s">
        <v>431</v>
      </c>
      <c r="IG19" t="s">
        <v>431</v>
      </c>
      <c r="IH19" t="s">
        <v>431</v>
      </c>
      <c r="II19">
        <v>0</v>
      </c>
      <c r="IJ19">
        <v>100</v>
      </c>
      <c r="IK19">
        <v>100</v>
      </c>
      <c r="IL19">
        <v>-0.34599999999999997</v>
      </c>
      <c r="IM19">
        <v>-0.153</v>
      </c>
      <c r="IN19">
        <v>-0.31834999999995262</v>
      </c>
      <c r="IO19">
        <v>0</v>
      </c>
      <c r="IP19">
        <v>0</v>
      </c>
      <c r="IQ19">
        <v>0</v>
      </c>
      <c r="IR19">
        <v>-0.15357142857142941</v>
      </c>
      <c r="IS19">
        <v>0</v>
      </c>
      <c r="IT19">
        <v>0</v>
      </c>
      <c r="IU19">
        <v>0</v>
      </c>
      <c r="IV19">
        <v>-1</v>
      </c>
      <c r="IW19">
        <v>-1</v>
      </c>
      <c r="IX19">
        <v>-1</v>
      </c>
      <c r="IY19">
        <v>-1</v>
      </c>
      <c r="IZ19">
        <v>4.9000000000000004</v>
      </c>
      <c r="JA19">
        <v>4.5999999999999996</v>
      </c>
      <c r="JB19">
        <v>1.02539</v>
      </c>
      <c r="JC19">
        <v>2.6257299999999999</v>
      </c>
      <c r="JD19">
        <v>1.5954600000000001</v>
      </c>
      <c r="JE19">
        <v>2.31812</v>
      </c>
      <c r="JF19">
        <v>1.54541</v>
      </c>
      <c r="JG19">
        <v>2.31812</v>
      </c>
      <c r="JH19">
        <v>32.0244</v>
      </c>
      <c r="JI19">
        <v>15.839399999999999</v>
      </c>
      <c r="JJ19">
        <v>18</v>
      </c>
      <c r="JK19">
        <v>371.44400000000002</v>
      </c>
      <c r="JL19">
        <v>684.79399999999998</v>
      </c>
      <c r="JM19">
        <v>18.489599999999999</v>
      </c>
      <c r="JN19">
        <v>31.593499999999999</v>
      </c>
      <c r="JO19">
        <v>29.9998</v>
      </c>
      <c r="JP19">
        <v>31.600300000000001</v>
      </c>
      <c r="JQ19">
        <v>31.543600000000001</v>
      </c>
      <c r="JR19">
        <v>20.5517</v>
      </c>
      <c r="JS19">
        <v>75.5137</v>
      </c>
      <c r="JT19">
        <v>12.5243</v>
      </c>
      <c r="JU19">
        <v>18.515999999999998</v>
      </c>
      <c r="JV19">
        <v>405</v>
      </c>
      <c r="JW19">
        <v>3.7461799999999998</v>
      </c>
      <c r="JX19">
        <v>99.106300000000005</v>
      </c>
      <c r="JY19">
        <v>97.093900000000005</v>
      </c>
    </row>
    <row r="20" spans="1:285" x14ac:dyDescent="0.35">
      <c r="A20">
        <v>8</v>
      </c>
      <c r="B20">
        <v>1724939723.5</v>
      </c>
      <c r="C20">
        <v>1135.400000095367</v>
      </c>
      <c r="D20" t="s">
        <v>437</v>
      </c>
      <c r="E20" t="s">
        <v>438</v>
      </c>
      <c r="F20" t="s">
        <v>420</v>
      </c>
      <c r="G20" t="s">
        <v>439</v>
      </c>
      <c r="H20" t="s">
        <v>422</v>
      </c>
      <c r="I20" t="s">
        <v>423</v>
      </c>
      <c r="J20">
        <v>1724939723.5</v>
      </c>
      <c r="K20">
        <f t="shared" si="0"/>
        <v>6.8903393344253326E-3</v>
      </c>
      <c r="L20">
        <f t="shared" si="1"/>
        <v>6.8903393344253328</v>
      </c>
      <c r="M20">
        <f t="shared" si="2"/>
        <v>19.980489460896589</v>
      </c>
      <c r="N20">
        <f t="shared" si="3"/>
        <v>371.28300000000002</v>
      </c>
      <c r="O20">
        <f t="shared" si="4"/>
        <v>317.57097379118181</v>
      </c>
      <c r="P20">
        <f t="shared" si="5"/>
        <v>31.69614252059483</v>
      </c>
      <c r="Q20">
        <f t="shared" si="6"/>
        <v>37.057035606825302</v>
      </c>
      <c r="R20">
        <f t="shared" si="7"/>
        <v>0.74594687619009659</v>
      </c>
      <c r="S20">
        <f t="shared" si="8"/>
        <v>2.9250899230671754</v>
      </c>
      <c r="T20">
        <f t="shared" si="9"/>
        <v>0.65420527169076015</v>
      </c>
      <c r="U20">
        <f t="shared" si="10"/>
        <v>0.41617696918815816</v>
      </c>
      <c r="V20">
        <f t="shared" si="11"/>
        <v>110.00265275167463</v>
      </c>
      <c r="W20">
        <f t="shared" si="12"/>
        <v>23.824355003754309</v>
      </c>
      <c r="X20">
        <f t="shared" si="13"/>
        <v>24.4861</v>
      </c>
      <c r="Y20">
        <f t="shared" si="14"/>
        <v>3.0835521902508018</v>
      </c>
      <c r="Z20">
        <f t="shared" si="15"/>
        <v>64.881051155638914</v>
      </c>
      <c r="AA20">
        <f t="shared" si="16"/>
        <v>2.0594195298575801</v>
      </c>
      <c r="AB20">
        <f t="shared" si="17"/>
        <v>3.1741463696655794</v>
      </c>
      <c r="AC20">
        <f t="shared" si="18"/>
        <v>1.0241326603932217</v>
      </c>
      <c r="AD20">
        <f t="shared" si="19"/>
        <v>-303.86396464815715</v>
      </c>
      <c r="AE20">
        <f t="shared" si="20"/>
        <v>76.43595301283311</v>
      </c>
      <c r="AF20">
        <f t="shared" si="21"/>
        <v>5.5122761703154302</v>
      </c>
      <c r="AG20">
        <f t="shared" si="22"/>
        <v>-111.91308271333396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53101.214292212513</v>
      </c>
      <c r="AM20" t="s">
        <v>424</v>
      </c>
      <c r="AN20">
        <v>0</v>
      </c>
      <c r="AO20">
        <v>0</v>
      </c>
      <c r="AP20">
        <v>0</v>
      </c>
      <c r="AQ20" t="e">
        <f t="shared" si="26"/>
        <v>#DIV/0!</v>
      </c>
      <c r="AR20">
        <v>-1</v>
      </c>
      <c r="AS20" t="s">
        <v>440</v>
      </c>
      <c r="AT20">
        <v>10317.799999999999</v>
      </c>
      <c r="AU20">
        <v>922.82792000000006</v>
      </c>
      <c r="AV20">
        <v>1834.142544370148</v>
      </c>
      <c r="AW20">
        <f t="shared" si="27"/>
        <v>0.49686139562456799</v>
      </c>
      <c r="AX20">
        <v>0.5</v>
      </c>
      <c r="AY20">
        <f t="shared" si="28"/>
        <v>573.56274111485732</v>
      </c>
      <c r="AZ20">
        <f t="shared" si="29"/>
        <v>19.980489460896589</v>
      </c>
      <c r="BA20">
        <f t="shared" si="30"/>
        <v>142.4905920142904</v>
      </c>
      <c r="BB20">
        <f t="shared" si="31"/>
        <v>3.6579240520602775E-2</v>
      </c>
      <c r="BC20">
        <f t="shared" si="32"/>
        <v>-1</v>
      </c>
      <c r="BD20" t="e">
        <f t="shared" si="33"/>
        <v>#DIV/0!</v>
      </c>
      <c r="BE20" t="s">
        <v>424</v>
      </c>
      <c r="BF20">
        <v>0</v>
      </c>
      <c r="BG20" t="e">
        <f t="shared" si="34"/>
        <v>#DIV/0!</v>
      </c>
      <c r="BH20" t="e">
        <f t="shared" si="35"/>
        <v>#DIV/0!</v>
      </c>
      <c r="BI20" t="e">
        <f t="shared" si="36"/>
        <v>#DIV/0!</v>
      </c>
      <c r="BJ20" t="e">
        <f t="shared" si="37"/>
        <v>#DIV/0!</v>
      </c>
      <c r="BK20">
        <f t="shared" si="38"/>
        <v>0.49686139562456805</v>
      </c>
      <c r="BL20" t="e">
        <f t="shared" si="39"/>
        <v>#DIV/0!</v>
      </c>
      <c r="BM20" t="e">
        <f t="shared" si="40"/>
        <v>#DIV/0!</v>
      </c>
      <c r="BN20" t="e">
        <f t="shared" si="41"/>
        <v>#DIV/0!</v>
      </c>
      <c r="BO20">
        <v>7905</v>
      </c>
      <c r="BP20">
        <v>290.00000000000011</v>
      </c>
      <c r="BQ20">
        <v>1730.33</v>
      </c>
      <c r="BR20">
        <v>155</v>
      </c>
      <c r="BS20">
        <v>10317.799999999999</v>
      </c>
      <c r="BT20">
        <v>1728.17</v>
      </c>
      <c r="BU20">
        <v>2.16</v>
      </c>
      <c r="BV20">
        <v>300.00000000000011</v>
      </c>
      <c r="BW20">
        <v>24</v>
      </c>
      <c r="BX20">
        <v>1834.142544370148</v>
      </c>
      <c r="BY20">
        <v>2.6267937473311131</v>
      </c>
      <c r="BZ20">
        <v>-109.3434010885054</v>
      </c>
      <c r="CA20">
        <v>2.3698587795854849</v>
      </c>
      <c r="CB20">
        <v>0.98701796232676575</v>
      </c>
      <c r="CC20">
        <v>-7.9775408231368226E-3</v>
      </c>
      <c r="CD20">
        <v>289.99999999999989</v>
      </c>
      <c r="CE20">
        <v>1727.93</v>
      </c>
      <c r="CF20">
        <v>705</v>
      </c>
      <c r="CG20">
        <v>10293.799999999999</v>
      </c>
      <c r="CH20">
        <v>1727.92</v>
      </c>
      <c r="CI20">
        <v>0.01</v>
      </c>
      <c r="CW20">
        <f t="shared" si="42"/>
        <v>682.11099999999999</v>
      </c>
      <c r="CX20">
        <f t="shared" si="43"/>
        <v>573.56274111485732</v>
      </c>
      <c r="CY20">
        <f t="shared" si="44"/>
        <v>0.84086423047694192</v>
      </c>
      <c r="CZ20">
        <f t="shared" si="45"/>
        <v>0.16126796482049788</v>
      </c>
      <c r="DA20">
        <v>6</v>
      </c>
      <c r="DB20">
        <v>0.5</v>
      </c>
      <c r="DC20" t="s">
        <v>426</v>
      </c>
      <c r="DD20">
        <v>2</v>
      </c>
      <c r="DE20">
        <v>1724939723.5</v>
      </c>
      <c r="DF20">
        <v>371.28300000000002</v>
      </c>
      <c r="DG20">
        <v>405.10500000000002</v>
      </c>
      <c r="DH20">
        <v>20.633800000000001</v>
      </c>
      <c r="DI20">
        <v>10.507400000000001</v>
      </c>
      <c r="DJ20">
        <v>371.53899999999999</v>
      </c>
      <c r="DK20">
        <v>20.7988</v>
      </c>
      <c r="DL20">
        <v>399.83600000000001</v>
      </c>
      <c r="DM20">
        <v>99.708100000000002</v>
      </c>
      <c r="DN20">
        <v>9.9959099999999995E-2</v>
      </c>
      <c r="DO20">
        <v>24.970800000000001</v>
      </c>
      <c r="DP20">
        <v>24.4861</v>
      </c>
      <c r="DQ20">
        <v>999.9</v>
      </c>
      <c r="DR20">
        <v>0</v>
      </c>
      <c r="DS20">
        <v>0</v>
      </c>
      <c r="DT20">
        <v>10003.799999999999</v>
      </c>
      <c r="DU20">
        <v>0</v>
      </c>
      <c r="DV20">
        <v>958.58600000000001</v>
      </c>
      <c r="DW20">
        <v>-33.912500000000001</v>
      </c>
      <c r="DX20">
        <v>379.01799999999997</v>
      </c>
      <c r="DY20">
        <v>409.40699999999998</v>
      </c>
      <c r="DZ20">
        <v>10.138299999999999</v>
      </c>
      <c r="EA20">
        <v>405.10500000000002</v>
      </c>
      <c r="EB20">
        <v>10.507400000000001</v>
      </c>
      <c r="EC20">
        <v>2.0585499999999999</v>
      </c>
      <c r="ED20">
        <v>1.0476700000000001</v>
      </c>
      <c r="EE20">
        <v>17.902000000000001</v>
      </c>
      <c r="EF20">
        <v>7.5967900000000004</v>
      </c>
      <c r="EG20">
        <v>682.11099999999999</v>
      </c>
      <c r="EH20">
        <v>0.97098399999999996</v>
      </c>
      <c r="EI20">
        <v>2.9016E-2</v>
      </c>
      <c r="EJ20">
        <v>0</v>
      </c>
      <c r="EK20">
        <v>923.101</v>
      </c>
      <c r="EL20">
        <v>4.9997100000000003</v>
      </c>
      <c r="EM20">
        <v>8313.1299999999992</v>
      </c>
      <c r="EN20">
        <v>5712.51</v>
      </c>
      <c r="EO20">
        <v>42.311999999999998</v>
      </c>
      <c r="EP20">
        <v>45.561999999999998</v>
      </c>
      <c r="EQ20">
        <v>43.875</v>
      </c>
      <c r="ER20">
        <v>45.625</v>
      </c>
      <c r="ES20">
        <v>44.875</v>
      </c>
      <c r="ET20">
        <v>657.46</v>
      </c>
      <c r="EU20">
        <v>19.649999999999999</v>
      </c>
      <c r="EV20">
        <v>0</v>
      </c>
      <c r="EW20">
        <v>819.69999980926514</v>
      </c>
      <c r="EX20">
        <v>0</v>
      </c>
      <c r="EY20">
        <v>922.82792000000006</v>
      </c>
      <c r="EZ20">
        <v>0.95161538152712044</v>
      </c>
      <c r="FA20">
        <v>6.7799995425261086</v>
      </c>
      <c r="FB20">
        <v>8297.0932000000012</v>
      </c>
      <c r="FC20">
        <v>15</v>
      </c>
      <c r="FD20">
        <v>1724939755.5</v>
      </c>
      <c r="FE20" t="s">
        <v>441</v>
      </c>
      <c r="FF20">
        <v>1724939750</v>
      </c>
      <c r="FG20">
        <v>1724939755.5</v>
      </c>
      <c r="FH20">
        <v>3</v>
      </c>
      <c r="FI20">
        <v>9.0999999999999998E-2</v>
      </c>
      <c r="FJ20">
        <v>-1.2E-2</v>
      </c>
      <c r="FK20">
        <v>-0.25600000000000001</v>
      </c>
      <c r="FL20">
        <v>-0.16500000000000001</v>
      </c>
      <c r="FM20">
        <v>405</v>
      </c>
      <c r="FN20">
        <v>10</v>
      </c>
      <c r="FO20">
        <v>0.09</v>
      </c>
      <c r="FP20">
        <v>0.01</v>
      </c>
      <c r="FQ20">
        <v>20.02027407488487</v>
      </c>
      <c r="FR20">
        <v>-4.6819724858925438E-2</v>
      </c>
      <c r="FS20">
        <v>9.5030159364689476E-2</v>
      </c>
      <c r="FT20">
        <v>1</v>
      </c>
      <c r="FU20">
        <v>922.64022000000011</v>
      </c>
      <c r="FV20">
        <v>1.346703482326544</v>
      </c>
      <c r="FW20">
        <v>0.31836659937875877</v>
      </c>
      <c r="FX20">
        <v>-1</v>
      </c>
      <c r="FY20">
        <v>0.80010192959251059</v>
      </c>
      <c r="FZ20">
        <v>-0.10283297400899299</v>
      </c>
      <c r="GA20">
        <v>2.0075190480320759E-2</v>
      </c>
      <c r="GB20">
        <v>0</v>
      </c>
      <c r="GC20">
        <v>1</v>
      </c>
      <c r="GD20">
        <v>2</v>
      </c>
      <c r="GE20" t="s">
        <v>442</v>
      </c>
      <c r="GF20">
        <v>3.0003799999999998</v>
      </c>
      <c r="GG20">
        <v>2.7396400000000001</v>
      </c>
      <c r="GH20">
        <v>8.5990999999999998E-2</v>
      </c>
      <c r="GI20">
        <v>9.0995099999999995E-2</v>
      </c>
      <c r="GJ20">
        <v>0.10287</v>
      </c>
      <c r="GK20">
        <v>6.0812999999999999E-2</v>
      </c>
      <c r="GL20">
        <v>24136.799999999999</v>
      </c>
      <c r="GM20">
        <v>21281.7</v>
      </c>
      <c r="GN20">
        <v>24267.599999999999</v>
      </c>
      <c r="GO20">
        <v>22093.3</v>
      </c>
      <c r="GP20">
        <v>30592.3</v>
      </c>
      <c r="GQ20">
        <v>28938.6</v>
      </c>
      <c r="GR20">
        <v>35097.300000000003</v>
      </c>
      <c r="GS20">
        <v>31766.3</v>
      </c>
      <c r="GT20">
        <v>1.7386200000000001</v>
      </c>
      <c r="GU20">
        <v>2.0722999999999998</v>
      </c>
      <c r="GV20">
        <v>-4.8495799999999999E-2</v>
      </c>
      <c r="GW20">
        <v>0</v>
      </c>
      <c r="GX20">
        <v>25.2819</v>
      </c>
      <c r="GY20">
        <v>999.9</v>
      </c>
      <c r="GZ20">
        <v>51.7</v>
      </c>
      <c r="HA20">
        <v>29.7</v>
      </c>
      <c r="HB20">
        <v>21.712299999999999</v>
      </c>
      <c r="HC20">
        <v>60.300199999999997</v>
      </c>
      <c r="HD20">
        <v>13.0809</v>
      </c>
      <c r="HE20">
        <v>1</v>
      </c>
      <c r="HF20">
        <v>0.448598</v>
      </c>
      <c r="HG20">
        <v>4.2779199999999999</v>
      </c>
      <c r="HH20">
        <v>20.135200000000001</v>
      </c>
      <c r="HI20">
        <v>5.2526299999999999</v>
      </c>
      <c r="HJ20">
        <v>12.0579</v>
      </c>
      <c r="HK20">
        <v>4.9816500000000001</v>
      </c>
      <c r="HL20">
        <v>3.3010000000000002</v>
      </c>
      <c r="HM20">
        <v>9999</v>
      </c>
      <c r="HN20">
        <v>9999</v>
      </c>
      <c r="HO20">
        <v>9999</v>
      </c>
      <c r="HP20">
        <v>421.8</v>
      </c>
      <c r="HQ20">
        <v>3.3569300000000002E-3</v>
      </c>
      <c r="HR20">
        <v>3.0517600000000001E-3</v>
      </c>
      <c r="HS20">
        <v>-1.0681200000000001E-3</v>
      </c>
      <c r="HT20">
        <v>-1.14441E-3</v>
      </c>
      <c r="HU20">
        <v>8.08715E-4</v>
      </c>
      <c r="HV20">
        <v>-1.1329700000000001E-3</v>
      </c>
      <c r="HW20">
        <v>-4.7302200000000003E-3</v>
      </c>
      <c r="HX20">
        <v>7.0571900000000005E-4</v>
      </c>
      <c r="HY20">
        <v>5</v>
      </c>
      <c r="HZ20">
        <v>0</v>
      </c>
      <c r="IA20">
        <v>0</v>
      </c>
      <c r="IB20">
        <v>0</v>
      </c>
      <c r="IC20" t="s">
        <v>429</v>
      </c>
      <c r="ID20" t="s">
        <v>430</v>
      </c>
      <c r="IE20" t="s">
        <v>431</v>
      </c>
      <c r="IF20" t="s">
        <v>431</v>
      </c>
      <c r="IG20" t="s">
        <v>431</v>
      </c>
      <c r="IH20" t="s">
        <v>431</v>
      </c>
      <c r="II20">
        <v>0</v>
      </c>
      <c r="IJ20">
        <v>100</v>
      </c>
      <c r="IK20">
        <v>100</v>
      </c>
      <c r="IL20">
        <v>-0.25600000000000001</v>
      </c>
      <c r="IM20">
        <v>-0.16500000000000001</v>
      </c>
      <c r="IN20">
        <v>-0.34635000000002952</v>
      </c>
      <c r="IO20">
        <v>0</v>
      </c>
      <c r="IP20">
        <v>0</v>
      </c>
      <c r="IQ20">
        <v>0</v>
      </c>
      <c r="IR20">
        <v>-0.15310476190476099</v>
      </c>
      <c r="IS20">
        <v>0</v>
      </c>
      <c r="IT20">
        <v>0</v>
      </c>
      <c r="IU20">
        <v>0</v>
      </c>
      <c r="IV20">
        <v>-1</v>
      </c>
      <c r="IW20">
        <v>-1</v>
      </c>
      <c r="IX20">
        <v>-1</v>
      </c>
      <c r="IY20">
        <v>-1</v>
      </c>
      <c r="IZ20">
        <v>13.3</v>
      </c>
      <c r="JA20">
        <v>13</v>
      </c>
      <c r="JB20">
        <v>1.03149</v>
      </c>
      <c r="JC20">
        <v>2.6220699999999999</v>
      </c>
      <c r="JD20">
        <v>1.5954600000000001</v>
      </c>
      <c r="JE20">
        <v>2.3156699999999999</v>
      </c>
      <c r="JF20">
        <v>1.54541</v>
      </c>
      <c r="JG20">
        <v>2.4255399999999998</v>
      </c>
      <c r="JH20">
        <v>32.576099999999997</v>
      </c>
      <c r="JI20">
        <v>15.7781</v>
      </c>
      <c r="JJ20">
        <v>18</v>
      </c>
      <c r="JK20">
        <v>386.67500000000001</v>
      </c>
      <c r="JL20">
        <v>684.07600000000002</v>
      </c>
      <c r="JM20">
        <v>20.927700000000002</v>
      </c>
      <c r="JN20">
        <v>32.718200000000003</v>
      </c>
      <c r="JO20">
        <v>30.000499999999999</v>
      </c>
      <c r="JP20">
        <v>32.839300000000001</v>
      </c>
      <c r="JQ20">
        <v>32.811700000000002</v>
      </c>
      <c r="JR20">
        <v>20.6797</v>
      </c>
      <c r="JS20">
        <v>53.476999999999997</v>
      </c>
      <c r="JT20">
        <v>5.5088100000000004</v>
      </c>
      <c r="JU20">
        <v>20.934899999999999</v>
      </c>
      <c r="JV20">
        <v>405</v>
      </c>
      <c r="JW20">
        <v>10.266400000000001</v>
      </c>
      <c r="JX20">
        <v>98.947800000000001</v>
      </c>
      <c r="JY20">
        <v>96.907799999999995</v>
      </c>
    </row>
    <row r="21" spans="1:285" x14ac:dyDescent="0.35">
      <c r="A21">
        <v>8</v>
      </c>
      <c r="B21">
        <v>1724940031.5</v>
      </c>
      <c r="C21">
        <v>1443.400000095367</v>
      </c>
      <c r="D21" t="s">
        <v>443</v>
      </c>
      <c r="E21" t="s">
        <v>444</v>
      </c>
      <c r="F21" t="s">
        <v>420</v>
      </c>
      <c r="G21" t="s">
        <v>439</v>
      </c>
      <c r="H21" t="s">
        <v>434</v>
      </c>
      <c r="I21" t="s">
        <v>423</v>
      </c>
      <c r="J21">
        <v>1724940031.5</v>
      </c>
      <c r="K21">
        <f t="shared" si="0"/>
        <v>8.6633995378050457E-3</v>
      </c>
      <c r="L21">
        <f t="shared" si="1"/>
        <v>8.663399537805045</v>
      </c>
      <c r="M21">
        <f t="shared" si="2"/>
        <v>20.230630512664117</v>
      </c>
      <c r="N21">
        <f t="shared" si="3"/>
        <v>369.82400000000001</v>
      </c>
      <c r="O21">
        <f t="shared" si="4"/>
        <v>326.55676674678898</v>
      </c>
      <c r="P21">
        <f t="shared" si="5"/>
        <v>32.591923944121547</v>
      </c>
      <c r="Q21">
        <f t="shared" si="6"/>
        <v>36.910200332969595</v>
      </c>
      <c r="R21">
        <f t="shared" si="7"/>
        <v>0.99768065389013927</v>
      </c>
      <c r="S21">
        <f t="shared" si="8"/>
        <v>2.9221761380050957</v>
      </c>
      <c r="T21">
        <f t="shared" si="9"/>
        <v>0.84038060525086555</v>
      </c>
      <c r="U21">
        <f t="shared" si="10"/>
        <v>0.53729210700857855</v>
      </c>
      <c r="V21">
        <f t="shared" si="11"/>
        <v>109.98696948328124</v>
      </c>
      <c r="W21">
        <f t="shared" si="12"/>
        <v>23.387288898132041</v>
      </c>
      <c r="X21">
        <f t="shared" si="13"/>
        <v>23.560500000000001</v>
      </c>
      <c r="Y21">
        <f t="shared" si="14"/>
        <v>2.9168116119927339</v>
      </c>
      <c r="Z21">
        <f t="shared" si="15"/>
        <v>60.166183412793238</v>
      </c>
      <c r="AA21">
        <f t="shared" si="16"/>
        <v>1.9128283359695299</v>
      </c>
      <c r="AB21">
        <f t="shared" si="17"/>
        <v>3.1792416062787887</v>
      </c>
      <c r="AC21">
        <f t="shared" si="18"/>
        <v>1.0039832760232039</v>
      </c>
      <c r="AD21">
        <f t="shared" si="19"/>
        <v>-382.05591961720251</v>
      </c>
      <c r="AE21">
        <f t="shared" si="20"/>
        <v>226.41700532320183</v>
      </c>
      <c r="AF21">
        <f t="shared" si="21"/>
        <v>16.270823343625132</v>
      </c>
      <c r="AG21">
        <f t="shared" si="22"/>
        <v>-29.381121467094289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53011.729448980404</v>
      </c>
      <c r="AM21" t="s">
        <v>424</v>
      </c>
      <c r="AN21">
        <v>0</v>
      </c>
      <c r="AO21">
        <v>0</v>
      </c>
      <c r="AP21">
        <v>0</v>
      </c>
      <c r="AQ21" t="e">
        <f t="shared" si="26"/>
        <v>#DIV/0!</v>
      </c>
      <c r="AR21">
        <v>-1</v>
      </c>
      <c r="AS21" t="s">
        <v>445</v>
      </c>
      <c r="AT21">
        <v>10312.1</v>
      </c>
      <c r="AU21">
        <v>1011.5576</v>
      </c>
      <c r="AV21">
        <v>1908.8529658019461</v>
      </c>
      <c r="AW21">
        <f t="shared" si="27"/>
        <v>0.47007044642905482</v>
      </c>
      <c r="AX21">
        <v>0.5</v>
      </c>
      <c r="AY21">
        <f t="shared" si="28"/>
        <v>573.48570025040476</v>
      </c>
      <c r="AZ21">
        <f t="shared" si="29"/>
        <v>20.230630512664117</v>
      </c>
      <c r="BA21">
        <f t="shared" si="30"/>
        <v>134.78933956869344</v>
      </c>
      <c r="BB21">
        <f t="shared" si="31"/>
        <v>3.7020331114435895E-2</v>
      </c>
      <c r="BC21">
        <f t="shared" si="32"/>
        <v>-1</v>
      </c>
      <c r="BD21" t="e">
        <f t="shared" si="33"/>
        <v>#DIV/0!</v>
      </c>
      <c r="BE21" t="s">
        <v>424</v>
      </c>
      <c r="BF21">
        <v>0</v>
      </c>
      <c r="BG21" t="e">
        <f t="shared" si="34"/>
        <v>#DIV/0!</v>
      </c>
      <c r="BH21" t="e">
        <f t="shared" si="35"/>
        <v>#DIV/0!</v>
      </c>
      <c r="BI21" t="e">
        <f t="shared" si="36"/>
        <v>#DIV/0!</v>
      </c>
      <c r="BJ21" t="e">
        <f t="shared" si="37"/>
        <v>#DIV/0!</v>
      </c>
      <c r="BK21">
        <f t="shared" si="38"/>
        <v>0.47007044642905482</v>
      </c>
      <c r="BL21" t="e">
        <f t="shared" si="39"/>
        <v>#DIV/0!</v>
      </c>
      <c r="BM21" t="e">
        <f t="shared" si="40"/>
        <v>#DIV/0!</v>
      </c>
      <c r="BN21" t="e">
        <f t="shared" si="41"/>
        <v>#DIV/0!</v>
      </c>
      <c r="BO21">
        <v>7906</v>
      </c>
      <c r="BP21">
        <v>290.00000000000011</v>
      </c>
      <c r="BQ21">
        <v>1794.37</v>
      </c>
      <c r="BR21">
        <v>125</v>
      </c>
      <c r="BS21">
        <v>10312.1</v>
      </c>
      <c r="BT21">
        <v>1791.4</v>
      </c>
      <c r="BU21">
        <v>2.97</v>
      </c>
      <c r="BV21">
        <v>300.00000000000011</v>
      </c>
      <c r="BW21">
        <v>24</v>
      </c>
      <c r="BX21">
        <v>1908.8529658019461</v>
      </c>
      <c r="BY21">
        <v>2.5461833816362511</v>
      </c>
      <c r="BZ21">
        <v>-121.12095397477501</v>
      </c>
      <c r="CA21">
        <v>2.2950394427569818</v>
      </c>
      <c r="CB21">
        <v>0.99004696411880655</v>
      </c>
      <c r="CC21">
        <v>-7.9704129032258045E-3</v>
      </c>
      <c r="CD21">
        <v>289.99999999999989</v>
      </c>
      <c r="CE21">
        <v>1786.35</v>
      </c>
      <c r="CF21">
        <v>685</v>
      </c>
      <c r="CG21">
        <v>10285.200000000001</v>
      </c>
      <c r="CH21">
        <v>1791.09</v>
      </c>
      <c r="CI21">
        <v>-4.74</v>
      </c>
      <c r="CW21">
        <f t="shared" si="42"/>
        <v>682.02</v>
      </c>
      <c r="CX21">
        <f t="shared" si="43"/>
        <v>573.48570025040476</v>
      </c>
      <c r="CY21">
        <f t="shared" si="44"/>
        <v>0.84086346478168494</v>
      </c>
      <c r="CZ21">
        <f t="shared" si="45"/>
        <v>0.16126648702865201</v>
      </c>
      <c r="DA21">
        <v>6</v>
      </c>
      <c r="DB21">
        <v>0.5</v>
      </c>
      <c r="DC21" t="s">
        <v>426</v>
      </c>
      <c r="DD21">
        <v>2</v>
      </c>
      <c r="DE21">
        <v>1724940031.5</v>
      </c>
      <c r="DF21">
        <v>369.82400000000001</v>
      </c>
      <c r="DG21">
        <v>404.97399999999999</v>
      </c>
      <c r="DH21">
        <v>19.165700000000001</v>
      </c>
      <c r="DI21">
        <v>6.4203299999999999</v>
      </c>
      <c r="DJ21">
        <v>370.173</v>
      </c>
      <c r="DK21">
        <v>19.334700000000002</v>
      </c>
      <c r="DL21">
        <v>400.02100000000002</v>
      </c>
      <c r="DM21">
        <v>99.704899999999995</v>
      </c>
      <c r="DN21">
        <v>9.9872900000000001E-2</v>
      </c>
      <c r="DO21">
        <v>24.997699999999998</v>
      </c>
      <c r="DP21">
        <v>23.560500000000001</v>
      </c>
      <c r="DQ21">
        <v>999.9</v>
      </c>
      <c r="DR21">
        <v>0</v>
      </c>
      <c r="DS21">
        <v>0</v>
      </c>
      <c r="DT21">
        <v>9987.5</v>
      </c>
      <c r="DU21">
        <v>0</v>
      </c>
      <c r="DV21">
        <v>1015.45</v>
      </c>
      <c r="DW21">
        <v>-35.056100000000001</v>
      </c>
      <c r="DX21">
        <v>377.14699999999999</v>
      </c>
      <c r="DY21">
        <v>407.59</v>
      </c>
      <c r="DZ21">
        <v>12.7492</v>
      </c>
      <c r="EA21">
        <v>404.97399999999999</v>
      </c>
      <c r="EB21">
        <v>6.4203299999999999</v>
      </c>
      <c r="EC21">
        <v>1.9112899999999999</v>
      </c>
      <c r="ED21">
        <v>0.64013900000000001</v>
      </c>
      <c r="EE21">
        <v>16.728000000000002</v>
      </c>
      <c r="EF21">
        <v>0.58325199999999999</v>
      </c>
      <c r="EG21">
        <v>682.02</v>
      </c>
      <c r="EH21">
        <v>0.97101000000000004</v>
      </c>
      <c r="EI21">
        <v>2.89904E-2</v>
      </c>
      <c r="EJ21">
        <v>0</v>
      </c>
      <c r="EK21">
        <v>1009.86</v>
      </c>
      <c r="EL21">
        <v>4.9997100000000003</v>
      </c>
      <c r="EM21">
        <v>8045.68</v>
      </c>
      <c r="EN21">
        <v>5711.79</v>
      </c>
      <c r="EO21">
        <v>42.436999999999998</v>
      </c>
      <c r="EP21">
        <v>45.561999999999998</v>
      </c>
      <c r="EQ21">
        <v>44</v>
      </c>
      <c r="ER21">
        <v>45.936999999999998</v>
      </c>
      <c r="ES21">
        <v>45</v>
      </c>
      <c r="ET21">
        <v>657.39</v>
      </c>
      <c r="EU21">
        <v>19.63</v>
      </c>
      <c r="EV21">
        <v>0</v>
      </c>
      <c r="EW21">
        <v>307.29999995231628</v>
      </c>
      <c r="EX21">
        <v>0</v>
      </c>
      <c r="EY21">
        <v>1011.5576</v>
      </c>
      <c r="EZ21">
        <v>-17.259230764708871</v>
      </c>
      <c r="FA21">
        <v>-78.509996922177905</v>
      </c>
      <c r="FB21">
        <v>7947.8824000000004</v>
      </c>
      <c r="FC21">
        <v>15</v>
      </c>
      <c r="FD21">
        <v>1724940071</v>
      </c>
      <c r="FE21" t="s">
        <v>446</v>
      </c>
      <c r="FF21">
        <v>1724940055.5</v>
      </c>
      <c r="FG21">
        <v>1724940071</v>
      </c>
      <c r="FH21">
        <v>4</v>
      </c>
      <c r="FI21">
        <v>-9.4E-2</v>
      </c>
      <c r="FJ21">
        <v>-4.0000000000000001E-3</v>
      </c>
      <c r="FK21">
        <v>-0.34899999999999998</v>
      </c>
      <c r="FL21">
        <v>-0.16900000000000001</v>
      </c>
      <c r="FM21">
        <v>405</v>
      </c>
      <c r="FN21">
        <v>6</v>
      </c>
      <c r="FO21">
        <v>0.06</v>
      </c>
      <c r="FP21">
        <v>0.01</v>
      </c>
      <c r="FQ21">
        <v>20.129651197890151</v>
      </c>
      <c r="FR21">
        <v>0.1356272094080769</v>
      </c>
      <c r="FS21">
        <v>3.692516077538617E-2</v>
      </c>
      <c r="FT21">
        <v>1</v>
      </c>
      <c r="FU21">
        <v>1014.0518</v>
      </c>
      <c r="FV21">
        <v>-18.660888362631699</v>
      </c>
      <c r="FW21">
        <v>2.7006833875891538</v>
      </c>
      <c r="FX21">
        <v>-1</v>
      </c>
      <c r="FY21">
        <v>1.008796561831343</v>
      </c>
      <c r="FZ21">
        <v>-3.4344512356878493E-2</v>
      </c>
      <c r="GA21">
        <v>5.1185264661850558E-3</v>
      </c>
      <c r="GB21">
        <v>1</v>
      </c>
      <c r="GC21">
        <v>2</v>
      </c>
      <c r="GD21">
        <v>2</v>
      </c>
      <c r="GE21" t="s">
        <v>428</v>
      </c>
      <c r="GF21">
        <v>2.9998999999999998</v>
      </c>
      <c r="GG21">
        <v>2.73942</v>
      </c>
      <c r="GH21">
        <v>8.5677299999999998E-2</v>
      </c>
      <c r="GI21">
        <v>9.0878799999999996E-2</v>
      </c>
      <c r="GJ21">
        <v>9.7472400000000001E-2</v>
      </c>
      <c r="GK21">
        <v>4.0844499999999999E-2</v>
      </c>
      <c r="GL21">
        <v>24138.5</v>
      </c>
      <c r="GM21">
        <v>21279.8</v>
      </c>
      <c r="GN21">
        <v>24261.9</v>
      </c>
      <c r="GO21">
        <v>22089.599999999999</v>
      </c>
      <c r="GP21">
        <v>30770.9</v>
      </c>
      <c r="GQ21">
        <v>29549.9</v>
      </c>
      <c r="GR21">
        <v>35088.6</v>
      </c>
      <c r="GS21">
        <v>31760.2</v>
      </c>
      <c r="GT21">
        <v>1.74</v>
      </c>
      <c r="GU21">
        <v>2.0613000000000001</v>
      </c>
      <c r="GV21">
        <v>-0.102881</v>
      </c>
      <c r="GW21">
        <v>0</v>
      </c>
      <c r="GX21">
        <v>25.2501</v>
      </c>
      <c r="GY21">
        <v>999.9</v>
      </c>
      <c r="GZ21">
        <v>51.2</v>
      </c>
      <c r="HA21">
        <v>30.1</v>
      </c>
      <c r="HB21">
        <v>22.006499999999999</v>
      </c>
      <c r="HC21">
        <v>60.580199999999998</v>
      </c>
      <c r="HD21">
        <v>13.381399999999999</v>
      </c>
      <c r="HE21">
        <v>1</v>
      </c>
      <c r="HF21">
        <v>0.46449400000000002</v>
      </c>
      <c r="HG21">
        <v>4.0465900000000001</v>
      </c>
      <c r="HH21">
        <v>20.139199999999999</v>
      </c>
      <c r="HI21">
        <v>5.2526299999999999</v>
      </c>
      <c r="HJ21">
        <v>12.0579</v>
      </c>
      <c r="HK21">
        <v>4.9833499999999997</v>
      </c>
      <c r="HL21">
        <v>3.3010000000000002</v>
      </c>
      <c r="HM21">
        <v>9999</v>
      </c>
      <c r="HN21">
        <v>9999</v>
      </c>
      <c r="HO21">
        <v>9999</v>
      </c>
      <c r="HP21">
        <v>421.9</v>
      </c>
      <c r="HQ21">
        <v>3.3569300000000002E-3</v>
      </c>
      <c r="HR21">
        <v>3.0517600000000001E-3</v>
      </c>
      <c r="HS21">
        <v>-1.0681200000000001E-3</v>
      </c>
      <c r="HT21">
        <v>-1.20163E-3</v>
      </c>
      <c r="HU21">
        <v>7.8201200000000001E-4</v>
      </c>
      <c r="HV21">
        <v>-1.1406000000000001E-3</v>
      </c>
      <c r="HW21">
        <v>-4.7302200000000003E-3</v>
      </c>
      <c r="HX21">
        <v>7.0953399999999995E-4</v>
      </c>
      <c r="HY21">
        <v>5</v>
      </c>
      <c r="HZ21">
        <v>0</v>
      </c>
      <c r="IA21">
        <v>0</v>
      </c>
      <c r="IB21">
        <v>0</v>
      </c>
      <c r="IC21" t="s">
        <v>429</v>
      </c>
      <c r="ID21" t="s">
        <v>430</v>
      </c>
      <c r="IE21" t="s">
        <v>431</v>
      </c>
      <c r="IF21" t="s">
        <v>431</v>
      </c>
      <c r="IG21" t="s">
        <v>431</v>
      </c>
      <c r="IH21" t="s">
        <v>431</v>
      </c>
      <c r="II21">
        <v>0</v>
      </c>
      <c r="IJ21">
        <v>100</v>
      </c>
      <c r="IK21">
        <v>100</v>
      </c>
      <c r="IL21">
        <v>-0.34899999999999998</v>
      </c>
      <c r="IM21">
        <v>-0.16900000000000001</v>
      </c>
      <c r="IN21">
        <v>-0.25552380952376552</v>
      </c>
      <c r="IO21">
        <v>0</v>
      </c>
      <c r="IP21">
        <v>0</v>
      </c>
      <c r="IQ21">
        <v>0</v>
      </c>
      <c r="IR21">
        <v>-0.16523500000000091</v>
      </c>
      <c r="IS21">
        <v>0</v>
      </c>
      <c r="IT21">
        <v>0</v>
      </c>
      <c r="IU21">
        <v>0</v>
      </c>
      <c r="IV21">
        <v>-1</v>
      </c>
      <c r="IW21">
        <v>-1</v>
      </c>
      <c r="IX21">
        <v>-1</v>
      </c>
      <c r="IY21">
        <v>-1</v>
      </c>
      <c r="IZ21">
        <v>4.7</v>
      </c>
      <c r="JA21">
        <v>4.5999999999999996</v>
      </c>
      <c r="JB21">
        <v>1.02905</v>
      </c>
      <c r="JC21">
        <v>2.6232899999999999</v>
      </c>
      <c r="JD21">
        <v>1.5954600000000001</v>
      </c>
      <c r="JE21">
        <v>2.3156699999999999</v>
      </c>
      <c r="JF21">
        <v>1.54541</v>
      </c>
      <c r="JG21">
        <v>2.4182100000000002</v>
      </c>
      <c r="JH21">
        <v>32.798000000000002</v>
      </c>
      <c r="JI21">
        <v>15.7431</v>
      </c>
      <c r="JJ21">
        <v>18</v>
      </c>
      <c r="JK21">
        <v>388.81</v>
      </c>
      <c r="JL21">
        <v>677.09799999999996</v>
      </c>
      <c r="JM21">
        <v>21.375</v>
      </c>
      <c r="JN21">
        <v>32.915500000000002</v>
      </c>
      <c r="JO21">
        <v>29.9998</v>
      </c>
      <c r="JP21">
        <v>33.080100000000002</v>
      </c>
      <c r="JQ21">
        <v>33.053100000000001</v>
      </c>
      <c r="JR21">
        <v>20.6311</v>
      </c>
      <c r="JS21">
        <v>67.674899999999994</v>
      </c>
      <c r="JT21">
        <v>0</v>
      </c>
      <c r="JU21">
        <v>21.389299999999999</v>
      </c>
      <c r="JV21">
        <v>405</v>
      </c>
      <c r="JW21">
        <v>6.47431</v>
      </c>
      <c r="JX21">
        <v>98.923599999999993</v>
      </c>
      <c r="JY21">
        <v>96.890100000000004</v>
      </c>
    </row>
    <row r="22" spans="1:285" x14ac:dyDescent="0.35">
      <c r="A22">
        <v>8</v>
      </c>
      <c r="B22">
        <v>1724940546.5999999</v>
      </c>
      <c r="C22">
        <v>1958.5</v>
      </c>
      <c r="D22" t="s">
        <v>447</v>
      </c>
      <c r="E22" t="s">
        <v>448</v>
      </c>
      <c r="F22" t="s">
        <v>420</v>
      </c>
      <c r="G22" t="s">
        <v>449</v>
      </c>
      <c r="H22" t="s">
        <v>422</v>
      </c>
      <c r="I22" t="s">
        <v>423</v>
      </c>
      <c r="J22">
        <v>1724940546.5999999</v>
      </c>
      <c r="K22">
        <f t="shared" si="0"/>
        <v>7.3334542410040671E-3</v>
      </c>
      <c r="L22">
        <f t="shared" si="1"/>
        <v>7.3334542410040671</v>
      </c>
      <c r="M22">
        <f t="shared" si="2"/>
        <v>23.223800266375097</v>
      </c>
      <c r="N22">
        <f t="shared" si="3"/>
        <v>366.12200000000001</v>
      </c>
      <c r="O22">
        <f t="shared" si="4"/>
        <v>306.20562395701262</v>
      </c>
      <c r="P22">
        <f t="shared" si="5"/>
        <v>30.563868730631242</v>
      </c>
      <c r="Q22">
        <f t="shared" si="6"/>
        <v>36.544412877821998</v>
      </c>
      <c r="R22">
        <f t="shared" si="7"/>
        <v>0.77135762483304526</v>
      </c>
      <c r="S22">
        <f t="shared" si="8"/>
        <v>2.9219097582449085</v>
      </c>
      <c r="T22">
        <f t="shared" si="9"/>
        <v>0.67360327733063707</v>
      </c>
      <c r="U22">
        <f t="shared" si="10"/>
        <v>0.42874826375630887</v>
      </c>
      <c r="V22">
        <f t="shared" si="11"/>
        <v>109.98708135505751</v>
      </c>
      <c r="W22">
        <f t="shared" si="12"/>
        <v>23.697410861286553</v>
      </c>
      <c r="X22">
        <f t="shared" si="13"/>
        <v>23.873100000000001</v>
      </c>
      <c r="Y22">
        <f t="shared" si="14"/>
        <v>2.9722200996976875</v>
      </c>
      <c r="Z22">
        <f t="shared" si="15"/>
        <v>60.276797113708206</v>
      </c>
      <c r="AA22">
        <f t="shared" si="16"/>
        <v>1.9121331376367998</v>
      </c>
      <c r="AB22">
        <f t="shared" si="17"/>
        <v>3.1722540499782808</v>
      </c>
      <c r="AC22">
        <f t="shared" si="18"/>
        <v>1.0600869620608877</v>
      </c>
      <c r="AD22">
        <f t="shared" si="19"/>
        <v>-323.40533202827936</v>
      </c>
      <c r="AE22">
        <f t="shared" si="20"/>
        <v>171.34102898884521</v>
      </c>
      <c r="AF22">
        <f t="shared" si="21"/>
        <v>12.33117266046448</v>
      </c>
      <c r="AG22">
        <f t="shared" si="22"/>
        <v>-29.746049023912178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53010.771240031507</v>
      </c>
      <c r="AM22" t="s">
        <v>424</v>
      </c>
      <c r="AN22">
        <v>0</v>
      </c>
      <c r="AO22">
        <v>0</v>
      </c>
      <c r="AP22">
        <v>0</v>
      </c>
      <c r="AQ22" t="e">
        <f t="shared" si="26"/>
        <v>#DIV/0!</v>
      </c>
      <c r="AR22">
        <v>-1</v>
      </c>
      <c r="AS22" t="s">
        <v>450</v>
      </c>
      <c r="AT22">
        <v>10400.200000000001</v>
      </c>
      <c r="AU22">
        <v>880.82492307692314</v>
      </c>
      <c r="AV22">
        <v>2234.0175161096081</v>
      </c>
      <c r="AW22">
        <f t="shared" si="27"/>
        <v>0.6057215681053294</v>
      </c>
      <c r="AX22">
        <v>0.5</v>
      </c>
      <c r="AY22">
        <f t="shared" si="28"/>
        <v>573.48348629795737</v>
      </c>
      <c r="AZ22">
        <f t="shared" si="29"/>
        <v>23.223800266375097</v>
      </c>
      <c r="BA22">
        <f t="shared" si="30"/>
        <v>173.68565830145496</v>
      </c>
      <c r="BB22">
        <f t="shared" si="31"/>
        <v>4.2239752050662278E-2</v>
      </c>
      <c r="BC22">
        <f t="shared" si="32"/>
        <v>-1</v>
      </c>
      <c r="BD22" t="e">
        <f t="shared" si="33"/>
        <v>#DIV/0!</v>
      </c>
      <c r="BE22" t="s">
        <v>424</v>
      </c>
      <c r="BF22">
        <v>0</v>
      </c>
      <c r="BG22" t="e">
        <f t="shared" si="34"/>
        <v>#DIV/0!</v>
      </c>
      <c r="BH22" t="e">
        <f t="shared" si="35"/>
        <v>#DIV/0!</v>
      </c>
      <c r="BI22" t="e">
        <f t="shared" si="36"/>
        <v>#DIV/0!</v>
      </c>
      <c r="BJ22" t="e">
        <f t="shared" si="37"/>
        <v>#DIV/0!</v>
      </c>
      <c r="BK22">
        <f t="shared" si="38"/>
        <v>0.60572156810532951</v>
      </c>
      <c r="BL22" t="e">
        <f t="shared" si="39"/>
        <v>#DIV/0!</v>
      </c>
      <c r="BM22" t="e">
        <f t="shared" si="40"/>
        <v>#DIV/0!</v>
      </c>
      <c r="BN22" t="e">
        <f t="shared" si="41"/>
        <v>#DIV/0!</v>
      </c>
      <c r="BO22">
        <v>7907</v>
      </c>
      <c r="BP22">
        <v>290.00000000000011</v>
      </c>
      <c r="BQ22">
        <v>2016.7</v>
      </c>
      <c r="BR22">
        <v>185</v>
      </c>
      <c r="BS22">
        <v>10400.200000000001</v>
      </c>
      <c r="BT22">
        <v>2010.58</v>
      </c>
      <c r="BU22">
        <v>6.12</v>
      </c>
      <c r="BV22">
        <v>300.00000000000011</v>
      </c>
      <c r="BW22">
        <v>24</v>
      </c>
      <c r="BX22">
        <v>2234.0175161096081</v>
      </c>
      <c r="BY22">
        <v>2.4688207144597958</v>
      </c>
      <c r="BZ22">
        <v>-232.37668172653699</v>
      </c>
      <c r="CA22">
        <v>2.2457985885504188</v>
      </c>
      <c r="CB22">
        <v>0.9973915636765639</v>
      </c>
      <c r="CC22">
        <v>-8.0449879866518401E-3</v>
      </c>
      <c r="CD22">
        <v>289.99999999999989</v>
      </c>
      <c r="CE22">
        <v>1999.2</v>
      </c>
      <c r="CF22">
        <v>645</v>
      </c>
      <c r="CG22">
        <v>10381.9</v>
      </c>
      <c r="CH22">
        <v>2010.19</v>
      </c>
      <c r="CI22">
        <v>-10.99</v>
      </c>
      <c r="CW22">
        <f t="shared" si="42"/>
        <v>682.01700000000005</v>
      </c>
      <c r="CX22">
        <f t="shared" si="43"/>
        <v>573.48348629795737</v>
      </c>
      <c r="CY22">
        <f t="shared" si="44"/>
        <v>0.8408639173187139</v>
      </c>
      <c r="CZ22">
        <f t="shared" si="45"/>
        <v>0.16126736042511772</v>
      </c>
      <c r="DA22">
        <v>6</v>
      </c>
      <c r="DB22">
        <v>0.5</v>
      </c>
      <c r="DC22" t="s">
        <v>426</v>
      </c>
      <c r="DD22">
        <v>2</v>
      </c>
      <c r="DE22">
        <v>1724940546.5999999</v>
      </c>
      <c r="DF22">
        <v>366.12200000000001</v>
      </c>
      <c r="DG22">
        <v>404.98200000000003</v>
      </c>
      <c r="DH22">
        <v>19.1568</v>
      </c>
      <c r="DI22">
        <v>8.3682099999999995</v>
      </c>
      <c r="DJ22">
        <v>366.41899999999998</v>
      </c>
      <c r="DK22">
        <v>19.3218</v>
      </c>
      <c r="DL22">
        <v>400.03199999999998</v>
      </c>
      <c r="DM22">
        <v>99.714699999999993</v>
      </c>
      <c r="DN22">
        <v>0.100151</v>
      </c>
      <c r="DO22">
        <v>24.960799999999999</v>
      </c>
      <c r="DP22">
        <v>23.873100000000001</v>
      </c>
      <c r="DQ22">
        <v>999.9</v>
      </c>
      <c r="DR22">
        <v>0</v>
      </c>
      <c r="DS22">
        <v>0</v>
      </c>
      <c r="DT22">
        <v>9985</v>
      </c>
      <c r="DU22">
        <v>0</v>
      </c>
      <c r="DV22">
        <v>1113.73</v>
      </c>
      <c r="DW22">
        <v>-38.912999999999997</v>
      </c>
      <c r="DX22">
        <v>373.21699999999998</v>
      </c>
      <c r="DY22">
        <v>408.4</v>
      </c>
      <c r="DZ22">
        <v>10.784800000000001</v>
      </c>
      <c r="EA22">
        <v>404.98200000000003</v>
      </c>
      <c r="EB22">
        <v>8.3682099999999995</v>
      </c>
      <c r="EC22">
        <v>1.9098299999999999</v>
      </c>
      <c r="ED22">
        <v>0.83443299999999998</v>
      </c>
      <c r="EE22">
        <v>16.716000000000001</v>
      </c>
      <c r="EF22">
        <v>4.3069600000000001</v>
      </c>
      <c r="EG22">
        <v>682.01700000000005</v>
      </c>
      <c r="EH22">
        <v>0.97098300000000004</v>
      </c>
      <c r="EI22">
        <v>2.9016799999999999E-2</v>
      </c>
      <c r="EJ22">
        <v>0</v>
      </c>
      <c r="EK22">
        <v>879.90300000000002</v>
      </c>
      <c r="EL22">
        <v>4.9997100000000003</v>
      </c>
      <c r="EM22">
        <v>6920.96</v>
      </c>
      <c r="EN22">
        <v>5711.72</v>
      </c>
      <c r="EO22">
        <v>41.936999999999998</v>
      </c>
      <c r="EP22">
        <v>44.686999999999998</v>
      </c>
      <c r="EQ22">
        <v>43.436999999999998</v>
      </c>
      <c r="ER22">
        <v>44.875</v>
      </c>
      <c r="ES22">
        <v>44.436999999999998</v>
      </c>
      <c r="ET22">
        <v>657.37</v>
      </c>
      <c r="EU22">
        <v>19.64</v>
      </c>
      <c r="EV22">
        <v>0</v>
      </c>
      <c r="EW22">
        <v>514.5</v>
      </c>
      <c r="EX22">
        <v>0</v>
      </c>
      <c r="EY22">
        <v>880.82492307692314</v>
      </c>
      <c r="EZ22">
        <v>-8.3654700728271614</v>
      </c>
      <c r="FA22">
        <v>-59.154871781694688</v>
      </c>
      <c r="FB22">
        <v>6920.4669230769232</v>
      </c>
      <c r="FC22">
        <v>15</v>
      </c>
      <c r="FD22">
        <v>1724940584.5999999</v>
      </c>
      <c r="FE22" t="s">
        <v>451</v>
      </c>
      <c r="FF22">
        <v>1724940581.0999999</v>
      </c>
      <c r="FG22">
        <v>1724940584.5999999</v>
      </c>
      <c r="FH22">
        <v>5</v>
      </c>
      <c r="FI22">
        <v>5.1999999999999998E-2</v>
      </c>
      <c r="FJ22">
        <v>4.0000000000000001E-3</v>
      </c>
      <c r="FK22">
        <v>-0.29699999999999999</v>
      </c>
      <c r="FL22">
        <v>-0.16500000000000001</v>
      </c>
      <c r="FM22">
        <v>405</v>
      </c>
      <c r="FN22">
        <v>8</v>
      </c>
      <c r="FO22">
        <v>0.05</v>
      </c>
      <c r="FP22">
        <v>0.01</v>
      </c>
      <c r="FQ22">
        <v>23.219980821214129</v>
      </c>
      <c r="FR22">
        <v>0.3062374612225191</v>
      </c>
      <c r="FS22">
        <v>5.3630121481629767E-2</v>
      </c>
      <c r="FT22">
        <v>1</v>
      </c>
      <c r="FU22">
        <v>881.98217647058812</v>
      </c>
      <c r="FV22">
        <v>-8.610479639013926</v>
      </c>
      <c r="FW22">
        <v>1.2786920662265371</v>
      </c>
      <c r="FX22">
        <v>-1</v>
      </c>
      <c r="FY22">
        <v>0.77819458361878535</v>
      </c>
      <c r="FZ22">
        <v>-4.2747568185820657E-2</v>
      </c>
      <c r="GA22">
        <v>6.5092278393951214E-3</v>
      </c>
      <c r="GB22">
        <v>1</v>
      </c>
      <c r="GC22">
        <v>2</v>
      </c>
      <c r="GD22">
        <v>2</v>
      </c>
      <c r="GE22" t="s">
        <v>428</v>
      </c>
      <c r="GF22">
        <v>3.0002399999999998</v>
      </c>
      <c r="GG22">
        <v>2.7396699999999998</v>
      </c>
      <c r="GH22">
        <v>8.4999699999999997E-2</v>
      </c>
      <c r="GI22">
        <v>9.0898599999999996E-2</v>
      </c>
      <c r="GJ22">
        <v>9.7428500000000001E-2</v>
      </c>
      <c r="GK22">
        <v>5.0723400000000002E-2</v>
      </c>
      <c r="GL22">
        <v>24159.7</v>
      </c>
      <c r="GM22">
        <v>21283.3</v>
      </c>
      <c r="GN22">
        <v>24264.9</v>
      </c>
      <c r="GO22">
        <v>22093.3</v>
      </c>
      <c r="GP22">
        <v>30776.400000000001</v>
      </c>
      <c r="GQ22">
        <v>29250.2</v>
      </c>
      <c r="GR22">
        <v>35093.300000000003</v>
      </c>
      <c r="GS22">
        <v>31765.9</v>
      </c>
      <c r="GT22">
        <v>1.7381</v>
      </c>
      <c r="GU22">
        <v>2.0611999999999999</v>
      </c>
      <c r="GV22">
        <v>-7.8253400000000001E-2</v>
      </c>
      <c r="GW22">
        <v>0</v>
      </c>
      <c r="GX22">
        <v>25.158000000000001</v>
      </c>
      <c r="GY22">
        <v>999.9</v>
      </c>
      <c r="GZ22">
        <v>50.6</v>
      </c>
      <c r="HA22">
        <v>30.5</v>
      </c>
      <c r="HB22">
        <v>22.247199999999999</v>
      </c>
      <c r="HC22">
        <v>60.301099999999998</v>
      </c>
      <c r="HD22">
        <v>13.105</v>
      </c>
      <c r="HE22">
        <v>1</v>
      </c>
      <c r="HF22">
        <v>0.45946599999999999</v>
      </c>
      <c r="HG22">
        <v>3.4784299999999999</v>
      </c>
      <c r="HH22">
        <v>20.151</v>
      </c>
      <c r="HI22">
        <v>5.2532300000000003</v>
      </c>
      <c r="HJ22">
        <v>12.0579</v>
      </c>
      <c r="HK22">
        <v>4.9831500000000002</v>
      </c>
      <c r="HL22">
        <v>3.3010000000000002</v>
      </c>
      <c r="HM22">
        <v>9999</v>
      </c>
      <c r="HN22">
        <v>9999</v>
      </c>
      <c r="HO22">
        <v>9999</v>
      </c>
      <c r="HP22">
        <v>422</v>
      </c>
      <c r="HQ22">
        <v>3.3569300000000002E-3</v>
      </c>
      <c r="HR22">
        <v>3.0441299999999999E-3</v>
      </c>
      <c r="HS22">
        <v>-1.0681200000000001E-3</v>
      </c>
      <c r="HT22">
        <v>-1.1825500000000001E-3</v>
      </c>
      <c r="HU22">
        <v>7.8201200000000001E-4</v>
      </c>
      <c r="HV22">
        <v>-1.1558499999999999E-3</v>
      </c>
      <c r="HW22">
        <v>-4.7149599999999998E-3</v>
      </c>
      <c r="HX22">
        <v>7.2097800000000005E-4</v>
      </c>
      <c r="HY22">
        <v>5</v>
      </c>
      <c r="HZ22">
        <v>0</v>
      </c>
      <c r="IA22">
        <v>0</v>
      </c>
      <c r="IB22">
        <v>0</v>
      </c>
      <c r="IC22" t="s">
        <v>429</v>
      </c>
      <c r="ID22" t="s">
        <v>430</v>
      </c>
      <c r="IE22" t="s">
        <v>431</v>
      </c>
      <c r="IF22" t="s">
        <v>431</v>
      </c>
      <c r="IG22" t="s">
        <v>431</v>
      </c>
      <c r="IH22" t="s">
        <v>431</v>
      </c>
      <c r="II22">
        <v>0</v>
      </c>
      <c r="IJ22">
        <v>100</v>
      </c>
      <c r="IK22">
        <v>100</v>
      </c>
      <c r="IL22">
        <v>-0.29699999999999999</v>
      </c>
      <c r="IM22">
        <v>-0.16500000000000001</v>
      </c>
      <c r="IN22">
        <v>-0.34940000000005972</v>
      </c>
      <c r="IO22">
        <v>0</v>
      </c>
      <c r="IP22">
        <v>0</v>
      </c>
      <c r="IQ22">
        <v>0</v>
      </c>
      <c r="IR22">
        <v>-0.16879285714285699</v>
      </c>
      <c r="IS22">
        <v>0</v>
      </c>
      <c r="IT22">
        <v>0</v>
      </c>
      <c r="IU22">
        <v>0</v>
      </c>
      <c r="IV22">
        <v>-1</v>
      </c>
      <c r="IW22">
        <v>-1</v>
      </c>
      <c r="IX22">
        <v>-1</v>
      </c>
      <c r="IY22">
        <v>-1</v>
      </c>
      <c r="IZ22">
        <v>8.1999999999999993</v>
      </c>
      <c r="JA22">
        <v>7.9</v>
      </c>
      <c r="JB22">
        <v>1.03149</v>
      </c>
      <c r="JC22">
        <v>2.6245099999999999</v>
      </c>
      <c r="JD22">
        <v>1.5954600000000001</v>
      </c>
      <c r="JE22">
        <v>2.3144499999999999</v>
      </c>
      <c r="JF22">
        <v>1.54541</v>
      </c>
      <c r="JG22">
        <v>2.36938</v>
      </c>
      <c r="JH22">
        <v>32.487499999999997</v>
      </c>
      <c r="JI22">
        <v>15.664300000000001</v>
      </c>
      <c r="JJ22">
        <v>18</v>
      </c>
      <c r="JK22">
        <v>387.935</v>
      </c>
      <c r="JL22">
        <v>677.38400000000001</v>
      </c>
      <c r="JM22">
        <v>21.833500000000001</v>
      </c>
      <c r="JN22">
        <v>32.8658</v>
      </c>
      <c r="JO22">
        <v>30.0002</v>
      </c>
      <c r="JP22">
        <v>33.102899999999998</v>
      </c>
      <c r="JQ22">
        <v>33.085900000000002</v>
      </c>
      <c r="JR22">
        <v>20.670999999999999</v>
      </c>
      <c r="JS22">
        <v>61.810699999999997</v>
      </c>
      <c r="JT22">
        <v>0</v>
      </c>
      <c r="JU22">
        <v>21.855699999999999</v>
      </c>
      <c r="JV22">
        <v>405</v>
      </c>
      <c r="JW22">
        <v>8.4249799999999997</v>
      </c>
      <c r="JX22">
        <v>98.936599999999999</v>
      </c>
      <c r="JY22">
        <v>96.9071</v>
      </c>
    </row>
    <row r="23" spans="1:285" x14ac:dyDescent="0.35">
      <c r="A23">
        <v>8</v>
      </c>
      <c r="B23">
        <v>1724940945.5999999</v>
      </c>
      <c r="C23">
        <v>2357.5</v>
      </c>
      <c r="D23" t="s">
        <v>452</v>
      </c>
      <c r="E23" t="s">
        <v>453</v>
      </c>
      <c r="F23" t="s">
        <v>420</v>
      </c>
      <c r="G23" t="s">
        <v>449</v>
      </c>
      <c r="H23" t="s">
        <v>434</v>
      </c>
      <c r="I23" t="s">
        <v>423</v>
      </c>
      <c r="J23">
        <v>1724940945.5999999</v>
      </c>
      <c r="K23">
        <f t="shared" si="0"/>
        <v>6.4193529174149952E-3</v>
      </c>
      <c r="L23">
        <f t="shared" si="1"/>
        <v>6.4193529174149955</v>
      </c>
      <c r="M23">
        <f t="shared" si="2"/>
        <v>20.713998402682428</v>
      </c>
      <c r="N23">
        <f t="shared" si="3"/>
        <v>370.351</v>
      </c>
      <c r="O23">
        <f t="shared" si="4"/>
        <v>309.75159618307606</v>
      </c>
      <c r="P23">
        <f t="shared" si="5"/>
        <v>30.914491051175997</v>
      </c>
      <c r="Q23">
        <f t="shared" si="6"/>
        <v>36.962562312438003</v>
      </c>
      <c r="R23">
        <f t="shared" si="7"/>
        <v>0.67011522387615874</v>
      </c>
      <c r="S23">
        <f t="shared" si="8"/>
        <v>2.915347449215874</v>
      </c>
      <c r="T23">
        <f t="shared" si="9"/>
        <v>0.59485684200794176</v>
      </c>
      <c r="U23">
        <f t="shared" si="10"/>
        <v>0.37784047784249908</v>
      </c>
      <c r="V23">
        <f t="shared" si="11"/>
        <v>109.96737948386586</v>
      </c>
      <c r="W23">
        <f t="shared" si="12"/>
        <v>23.973108184662653</v>
      </c>
      <c r="X23">
        <f t="shared" si="13"/>
        <v>23.691199999999998</v>
      </c>
      <c r="Y23">
        <f t="shared" si="14"/>
        <v>2.9398673694853681</v>
      </c>
      <c r="Z23">
        <f t="shared" si="15"/>
        <v>59.404823318254152</v>
      </c>
      <c r="AA23">
        <f t="shared" si="16"/>
        <v>1.8888931157879998</v>
      </c>
      <c r="AB23">
        <f t="shared" si="17"/>
        <v>3.1796965469764693</v>
      </c>
      <c r="AC23">
        <f t="shared" si="18"/>
        <v>1.0509742536973683</v>
      </c>
      <c r="AD23">
        <f t="shared" si="19"/>
        <v>-283.09346365800127</v>
      </c>
      <c r="AE23">
        <f t="shared" si="20"/>
        <v>205.72270787073518</v>
      </c>
      <c r="AF23">
        <f t="shared" si="21"/>
        <v>14.828253121208164</v>
      </c>
      <c r="AG23">
        <f t="shared" si="22"/>
        <v>47.424876817807927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52813.170897208154</v>
      </c>
      <c r="AM23" t="s">
        <v>424</v>
      </c>
      <c r="AN23">
        <v>0</v>
      </c>
      <c r="AO23">
        <v>0</v>
      </c>
      <c r="AP23">
        <v>0</v>
      </c>
      <c r="AQ23" t="e">
        <f t="shared" si="26"/>
        <v>#DIV/0!</v>
      </c>
      <c r="AR23">
        <v>-1</v>
      </c>
      <c r="AS23" t="s">
        <v>454</v>
      </c>
      <c r="AT23">
        <v>10396.200000000001</v>
      </c>
      <c r="AU23">
        <v>909.57312000000002</v>
      </c>
      <c r="AV23">
        <v>2037.5570507273981</v>
      </c>
      <c r="AW23">
        <f t="shared" si="27"/>
        <v>0.55359624424980547</v>
      </c>
      <c r="AX23">
        <v>0.5</v>
      </c>
      <c r="AY23">
        <f t="shared" si="28"/>
        <v>573.37710025070771</v>
      </c>
      <c r="AZ23">
        <f t="shared" si="29"/>
        <v>20.713998402682428</v>
      </c>
      <c r="BA23">
        <f t="shared" si="30"/>
        <v>158.70970461881799</v>
      </c>
      <c r="BB23">
        <f t="shared" si="31"/>
        <v>3.7870362093616987E-2</v>
      </c>
      <c r="BC23">
        <f t="shared" si="32"/>
        <v>-1</v>
      </c>
      <c r="BD23" t="e">
        <f t="shared" si="33"/>
        <v>#DIV/0!</v>
      </c>
      <c r="BE23" t="s">
        <v>424</v>
      </c>
      <c r="BF23">
        <v>0</v>
      </c>
      <c r="BG23" t="e">
        <f t="shared" si="34"/>
        <v>#DIV/0!</v>
      </c>
      <c r="BH23" t="e">
        <f t="shared" si="35"/>
        <v>#DIV/0!</v>
      </c>
      <c r="BI23" t="e">
        <f t="shared" si="36"/>
        <v>#DIV/0!</v>
      </c>
      <c r="BJ23" t="e">
        <f t="shared" si="37"/>
        <v>#DIV/0!</v>
      </c>
      <c r="BK23">
        <f t="shared" si="38"/>
        <v>0.55359624424980558</v>
      </c>
      <c r="BL23" t="e">
        <f t="shared" si="39"/>
        <v>#DIV/0!</v>
      </c>
      <c r="BM23" t="e">
        <f t="shared" si="40"/>
        <v>#DIV/0!</v>
      </c>
      <c r="BN23" t="e">
        <f t="shared" si="41"/>
        <v>#DIV/0!</v>
      </c>
      <c r="BO23">
        <v>7908</v>
      </c>
      <c r="BP23">
        <v>290.00000000000011</v>
      </c>
      <c r="BQ23">
        <v>1907.97</v>
      </c>
      <c r="BR23">
        <v>235</v>
      </c>
      <c r="BS23">
        <v>10396.200000000001</v>
      </c>
      <c r="BT23">
        <v>1907.2</v>
      </c>
      <c r="BU23">
        <v>0.77</v>
      </c>
      <c r="BV23">
        <v>300.00000000000011</v>
      </c>
      <c r="BW23">
        <v>24</v>
      </c>
      <c r="BX23">
        <v>2037.5570507273981</v>
      </c>
      <c r="BY23">
        <v>2.364103969323458</v>
      </c>
      <c r="BZ23">
        <v>-135.51824955633819</v>
      </c>
      <c r="CA23">
        <v>2.1506843796668629</v>
      </c>
      <c r="CB23">
        <v>0.99299732605678392</v>
      </c>
      <c r="CC23">
        <v>-8.0449837597330372E-3</v>
      </c>
      <c r="CD23">
        <v>289.99999999999989</v>
      </c>
      <c r="CE23">
        <v>1908.87</v>
      </c>
      <c r="CF23">
        <v>845</v>
      </c>
      <c r="CG23">
        <v>10375.1</v>
      </c>
      <c r="CH23">
        <v>1906.94</v>
      </c>
      <c r="CI23">
        <v>1.93</v>
      </c>
      <c r="CW23">
        <f t="shared" si="42"/>
        <v>681.89</v>
      </c>
      <c r="CX23">
        <f t="shared" si="43"/>
        <v>573.37710025070771</v>
      </c>
      <c r="CY23">
        <f t="shared" si="44"/>
        <v>0.84086450930605772</v>
      </c>
      <c r="CZ23">
        <f t="shared" si="45"/>
        <v>0.1612685029606914</v>
      </c>
      <c r="DA23">
        <v>6</v>
      </c>
      <c r="DB23">
        <v>0.5</v>
      </c>
      <c r="DC23" t="s">
        <v>426</v>
      </c>
      <c r="DD23">
        <v>2</v>
      </c>
      <c r="DE23">
        <v>1724940945.5999999</v>
      </c>
      <c r="DF23">
        <v>370.351</v>
      </c>
      <c r="DG23">
        <v>404.99599999999998</v>
      </c>
      <c r="DH23">
        <v>18.925999999999998</v>
      </c>
      <c r="DI23">
        <v>9.4770599999999998</v>
      </c>
      <c r="DJ23">
        <v>370.62700000000001</v>
      </c>
      <c r="DK23">
        <v>19.094000000000001</v>
      </c>
      <c r="DL23">
        <v>399.90899999999999</v>
      </c>
      <c r="DM23">
        <v>99.703599999999994</v>
      </c>
      <c r="DN23">
        <v>0.100538</v>
      </c>
      <c r="DO23">
        <v>25.0001</v>
      </c>
      <c r="DP23">
        <v>23.691199999999998</v>
      </c>
      <c r="DQ23">
        <v>999.9</v>
      </c>
      <c r="DR23">
        <v>0</v>
      </c>
      <c r="DS23">
        <v>0</v>
      </c>
      <c r="DT23">
        <v>9948.75</v>
      </c>
      <c r="DU23">
        <v>0</v>
      </c>
      <c r="DV23">
        <v>527.46600000000001</v>
      </c>
      <c r="DW23">
        <v>-34.666499999999999</v>
      </c>
      <c r="DX23">
        <v>377.47500000000002</v>
      </c>
      <c r="DY23">
        <v>408.87099999999998</v>
      </c>
      <c r="DZ23">
        <v>9.4518000000000004</v>
      </c>
      <c r="EA23">
        <v>404.99599999999998</v>
      </c>
      <c r="EB23">
        <v>9.4770599999999998</v>
      </c>
      <c r="EC23">
        <v>1.88727</v>
      </c>
      <c r="ED23">
        <v>0.94489699999999999</v>
      </c>
      <c r="EE23">
        <v>16.529</v>
      </c>
      <c r="EF23">
        <v>6.0933099999999998</v>
      </c>
      <c r="EG23">
        <v>681.89</v>
      </c>
      <c r="EH23">
        <v>0.97097</v>
      </c>
      <c r="EI23">
        <v>2.9029699999999999E-2</v>
      </c>
      <c r="EJ23">
        <v>0</v>
      </c>
      <c r="EK23">
        <v>909.08500000000004</v>
      </c>
      <c r="EL23">
        <v>4.9997100000000003</v>
      </c>
      <c r="EM23">
        <v>7287.54</v>
      </c>
      <c r="EN23">
        <v>5710.62</v>
      </c>
      <c r="EO23">
        <v>42.186999999999998</v>
      </c>
      <c r="EP23">
        <v>45.375</v>
      </c>
      <c r="EQ23">
        <v>43.875</v>
      </c>
      <c r="ER23">
        <v>45.25</v>
      </c>
      <c r="ES23">
        <v>44.625</v>
      </c>
      <c r="ET23">
        <v>657.24</v>
      </c>
      <c r="EU23">
        <v>19.649999999999999</v>
      </c>
      <c r="EV23">
        <v>0</v>
      </c>
      <c r="EW23">
        <v>398.29999995231628</v>
      </c>
      <c r="EX23">
        <v>0</v>
      </c>
      <c r="EY23">
        <v>909.57312000000002</v>
      </c>
      <c r="EZ23">
        <v>-4.3966153980499838</v>
      </c>
      <c r="FA23">
        <v>-62.871538560967643</v>
      </c>
      <c r="FB23">
        <v>7296.8648000000012</v>
      </c>
      <c r="FC23">
        <v>15</v>
      </c>
      <c r="FD23">
        <v>1724940975.5999999</v>
      </c>
      <c r="FE23" t="s">
        <v>455</v>
      </c>
      <c r="FF23">
        <v>1724940972.5999999</v>
      </c>
      <c r="FG23">
        <v>1724940975.5999999</v>
      </c>
      <c r="FH23">
        <v>6</v>
      </c>
      <c r="FI23">
        <v>2.1000000000000001E-2</v>
      </c>
      <c r="FJ23">
        <v>-2E-3</v>
      </c>
      <c r="FK23">
        <v>-0.27600000000000002</v>
      </c>
      <c r="FL23">
        <v>-0.16800000000000001</v>
      </c>
      <c r="FM23">
        <v>405</v>
      </c>
      <c r="FN23">
        <v>10</v>
      </c>
      <c r="FO23">
        <v>7.0000000000000007E-2</v>
      </c>
      <c r="FP23">
        <v>0.01</v>
      </c>
      <c r="FQ23">
        <v>20.659104701048541</v>
      </c>
      <c r="FR23">
        <v>0.16667474511798919</v>
      </c>
      <c r="FS23">
        <v>3.0563053891376261E-2</v>
      </c>
      <c r="FT23">
        <v>1</v>
      </c>
      <c r="FU23">
        <v>910.17111999999997</v>
      </c>
      <c r="FV23">
        <v>-4.5282497015433334</v>
      </c>
      <c r="FW23">
        <v>0.68447491232330793</v>
      </c>
      <c r="FX23">
        <v>-1</v>
      </c>
      <c r="FY23">
        <v>0.6847897381629352</v>
      </c>
      <c r="FZ23">
        <v>-4.4923175814325138E-2</v>
      </c>
      <c r="GA23">
        <v>6.6739421214925274E-3</v>
      </c>
      <c r="GB23">
        <v>1</v>
      </c>
      <c r="GC23">
        <v>2</v>
      </c>
      <c r="GD23">
        <v>2</v>
      </c>
      <c r="GE23" t="s">
        <v>428</v>
      </c>
      <c r="GF23">
        <v>3.0002599999999999</v>
      </c>
      <c r="GG23">
        <v>2.7397399999999998</v>
      </c>
      <c r="GH23">
        <v>8.5691900000000001E-2</v>
      </c>
      <c r="GI23">
        <v>9.0839100000000006E-2</v>
      </c>
      <c r="GJ23">
        <v>9.6510700000000005E-2</v>
      </c>
      <c r="GK23">
        <v>5.5980700000000001E-2</v>
      </c>
      <c r="GL23">
        <v>24129.1</v>
      </c>
      <c r="GM23">
        <v>21272.6</v>
      </c>
      <c r="GN23">
        <v>24253.8</v>
      </c>
      <c r="GO23">
        <v>22082.1</v>
      </c>
      <c r="GP23">
        <v>30794.799999999999</v>
      </c>
      <c r="GQ23">
        <v>29073.200000000001</v>
      </c>
      <c r="GR23">
        <v>35077.5</v>
      </c>
      <c r="GS23">
        <v>31750.6</v>
      </c>
      <c r="GT23">
        <v>1.73552</v>
      </c>
      <c r="GU23">
        <v>2.0581299999999998</v>
      </c>
      <c r="GV23">
        <v>-0.100471</v>
      </c>
      <c r="GW23">
        <v>0</v>
      </c>
      <c r="GX23">
        <v>25.340900000000001</v>
      </c>
      <c r="GY23">
        <v>999.9</v>
      </c>
      <c r="GZ23">
        <v>50.8</v>
      </c>
      <c r="HA23">
        <v>30.7</v>
      </c>
      <c r="HB23">
        <v>22.5943</v>
      </c>
      <c r="HC23">
        <v>60.811100000000003</v>
      </c>
      <c r="HD23">
        <v>13.385400000000001</v>
      </c>
      <c r="HE23">
        <v>1</v>
      </c>
      <c r="HF23">
        <v>0.48614299999999999</v>
      </c>
      <c r="HG23">
        <v>3.7649900000000001</v>
      </c>
      <c r="HH23">
        <v>20.145399999999999</v>
      </c>
      <c r="HI23">
        <v>5.2529300000000001</v>
      </c>
      <c r="HJ23">
        <v>12.0579</v>
      </c>
      <c r="HK23">
        <v>4.9832000000000001</v>
      </c>
      <c r="HL23">
        <v>3.3010000000000002</v>
      </c>
      <c r="HM23">
        <v>9999</v>
      </c>
      <c r="HN23">
        <v>9999</v>
      </c>
      <c r="HO23">
        <v>9999</v>
      </c>
      <c r="HP23">
        <v>422.2</v>
      </c>
      <c r="HQ23">
        <v>3.3569300000000002E-3</v>
      </c>
      <c r="HR23">
        <v>3.0517600000000001E-3</v>
      </c>
      <c r="HS23">
        <v>-1.0681200000000001E-3</v>
      </c>
      <c r="HT23">
        <v>-1.2054399999999999E-3</v>
      </c>
      <c r="HU23">
        <v>7.97271E-4</v>
      </c>
      <c r="HV23">
        <v>-1.15204E-3</v>
      </c>
      <c r="HW23">
        <v>-4.6997000000000002E-3</v>
      </c>
      <c r="HX23">
        <v>6.8283099999999995E-4</v>
      </c>
      <c r="HY23">
        <v>5</v>
      </c>
      <c r="HZ23">
        <v>0</v>
      </c>
      <c r="IA23">
        <v>0</v>
      </c>
      <c r="IB23">
        <v>0</v>
      </c>
      <c r="IC23" t="s">
        <v>429</v>
      </c>
      <c r="ID23" t="s">
        <v>430</v>
      </c>
      <c r="IE23" t="s">
        <v>431</v>
      </c>
      <c r="IF23" t="s">
        <v>431</v>
      </c>
      <c r="IG23" t="s">
        <v>431</v>
      </c>
      <c r="IH23" t="s">
        <v>431</v>
      </c>
      <c r="II23">
        <v>0</v>
      </c>
      <c r="IJ23">
        <v>100</v>
      </c>
      <c r="IK23">
        <v>100</v>
      </c>
      <c r="IL23">
        <v>-0.27600000000000002</v>
      </c>
      <c r="IM23">
        <v>-0.16800000000000001</v>
      </c>
      <c r="IN23">
        <v>-0.29700000000002552</v>
      </c>
      <c r="IO23">
        <v>0</v>
      </c>
      <c r="IP23">
        <v>0</v>
      </c>
      <c r="IQ23">
        <v>0</v>
      </c>
      <c r="IR23">
        <v>-0.16519050000000141</v>
      </c>
      <c r="IS23">
        <v>0</v>
      </c>
      <c r="IT23">
        <v>0</v>
      </c>
      <c r="IU23">
        <v>0</v>
      </c>
      <c r="IV23">
        <v>-1</v>
      </c>
      <c r="IW23">
        <v>-1</v>
      </c>
      <c r="IX23">
        <v>-1</v>
      </c>
      <c r="IY23">
        <v>-1</v>
      </c>
      <c r="IZ23">
        <v>6.1</v>
      </c>
      <c r="JA23">
        <v>6</v>
      </c>
      <c r="JB23">
        <v>1.03271</v>
      </c>
      <c r="JC23">
        <v>2.63428</v>
      </c>
      <c r="JD23">
        <v>1.5954600000000001</v>
      </c>
      <c r="JE23">
        <v>2.3120099999999999</v>
      </c>
      <c r="JF23">
        <v>1.54541</v>
      </c>
      <c r="JG23">
        <v>2.3132299999999999</v>
      </c>
      <c r="JH23">
        <v>32.531799999999997</v>
      </c>
      <c r="JI23">
        <v>15.5768</v>
      </c>
      <c r="JJ23">
        <v>18</v>
      </c>
      <c r="JK23">
        <v>388.15600000000001</v>
      </c>
      <c r="JL23">
        <v>677.77300000000002</v>
      </c>
      <c r="JM23">
        <v>21.863199999999999</v>
      </c>
      <c r="JN23">
        <v>33.168500000000002</v>
      </c>
      <c r="JO23">
        <v>30.000399999999999</v>
      </c>
      <c r="JP23">
        <v>33.375500000000002</v>
      </c>
      <c r="JQ23">
        <v>33.357700000000001</v>
      </c>
      <c r="JR23">
        <v>20.696000000000002</v>
      </c>
      <c r="JS23">
        <v>57.3309</v>
      </c>
      <c r="JT23">
        <v>0</v>
      </c>
      <c r="JU23">
        <v>21.863299999999999</v>
      </c>
      <c r="JV23">
        <v>405</v>
      </c>
      <c r="JW23">
        <v>9.5861199999999993</v>
      </c>
      <c r="JX23">
        <v>98.8917</v>
      </c>
      <c r="JY23">
        <v>96.859399999999994</v>
      </c>
    </row>
    <row r="24" spans="1:285" x14ac:dyDescent="0.35">
      <c r="A24">
        <v>8</v>
      </c>
      <c r="B24">
        <v>1724938810.5999999</v>
      </c>
      <c r="C24">
        <v>0</v>
      </c>
      <c r="D24" t="s">
        <v>549</v>
      </c>
      <c r="E24" t="s">
        <v>550</v>
      </c>
      <c r="F24" t="s">
        <v>420</v>
      </c>
      <c r="G24" t="s">
        <v>551</v>
      </c>
      <c r="H24" t="s">
        <v>422</v>
      </c>
      <c r="I24" t="s">
        <v>552</v>
      </c>
      <c r="J24">
        <v>1724938810.5999999</v>
      </c>
      <c r="K24">
        <f t="shared" si="0"/>
        <v>5.2522123086387413E-3</v>
      </c>
      <c r="L24">
        <f t="shared" si="1"/>
        <v>5.2522123086387413</v>
      </c>
      <c r="M24">
        <f t="shared" si="2"/>
        <v>21.528781423712676</v>
      </c>
      <c r="N24">
        <f t="shared" si="3"/>
        <v>369.67700000000002</v>
      </c>
      <c r="O24">
        <f t="shared" si="4"/>
        <v>284.74658820157191</v>
      </c>
      <c r="P24">
        <f t="shared" si="5"/>
        <v>28.421319605186071</v>
      </c>
      <c r="Q24">
        <f t="shared" si="6"/>
        <v>36.898451475909106</v>
      </c>
      <c r="R24">
        <f t="shared" si="7"/>
        <v>0.47136024887952221</v>
      </c>
      <c r="S24">
        <f t="shared" si="8"/>
        <v>2.9227516715361439</v>
      </c>
      <c r="T24">
        <f t="shared" si="9"/>
        <v>0.43283899054384739</v>
      </c>
      <c r="U24">
        <f t="shared" si="10"/>
        <v>0.27372253052764361</v>
      </c>
      <c r="V24">
        <f t="shared" si="11"/>
        <v>109.96734955093228</v>
      </c>
      <c r="W24">
        <f t="shared" si="12"/>
        <v>22.970802651109317</v>
      </c>
      <c r="X24">
        <f t="shared" si="13"/>
        <v>23.095600000000001</v>
      </c>
      <c r="Y24">
        <f t="shared" si="14"/>
        <v>2.8360787751951517</v>
      </c>
      <c r="Z24">
        <f t="shared" si="15"/>
        <v>56.197414876393992</v>
      </c>
      <c r="AA24">
        <f t="shared" si="16"/>
        <v>1.65214935756075</v>
      </c>
      <c r="AB24">
        <f t="shared" si="17"/>
        <v>2.9399027716749009</v>
      </c>
      <c r="AC24">
        <f t="shared" si="18"/>
        <v>1.1839294176344017</v>
      </c>
      <c r="AD24">
        <f t="shared" si="19"/>
        <v>-231.6225628109685</v>
      </c>
      <c r="AE24">
        <f t="shared" si="20"/>
        <v>93.88103303942745</v>
      </c>
      <c r="AF24">
        <f t="shared" si="21"/>
        <v>6.6850339069695845</v>
      </c>
      <c r="AG24">
        <f t="shared" si="22"/>
        <v>-21.089146313639191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53262.087489165169</v>
      </c>
      <c r="AM24" t="s">
        <v>424</v>
      </c>
      <c r="AN24">
        <v>0</v>
      </c>
      <c r="AO24">
        <v>0</v>
      </c>
      <c r="AP24">
        <v>0</v>
      </c>
      <c r="AQ24" t="e">
        <f t="shared" si="26"/>
        <v>#DIV/0!</v>
      </c>
      <c r="AR24">
        <v>-1</v>
      </c>
      <c r="AS24" t="s">
        <v>553</v>
      </c>
      <c r="AT24">
        <v>10243</v>
      </c>
      <c r="AU24">
        <v>1066.6432</v>
      </c>
      <c r="AV24">
        <v>2362.8289796940148</v>
      </c>
      <c r="AW24">
        <f t="shared" si="27"/>
        <v>0.54857367623020703</v>
      </c>
      <c r="AX24">
        <v>0.5</v>
      </c>
      <c r="AY24">
        <f t="shared" si="28"/>
        <v>573.38238588131208</v>
      </c>
      <c r="AZ24">
        <f t="shared" si="29"/>
        <v>21.528781423712676</v>
      </c>
      <c r="BA24">
        <f t="shared" si="30"/>
        <v>157.27124165427927</v>
      </c>
      <c r="BB24">
        <f t="shared" si="31"/>
        <v>3.9291024591006612E-2</v>
      </c>
      <c r="BC24">
        <f t="shared" si="32"/>
        <v>-1</v>
      </c>
      <c r="BD24" t="e">
        <f t="shared" si="33"/>
        <v>#DIV/0!</v>
      </c>
      <c r="BE24" t="s">
        <v>424</v>
      </c>
      <c r="BF24">
        <v>0</v>
      </c>
      <c r="BG24" t="e">
        <f t="shared" si="34"/>
        <v>#DIV/0!</v>
      </c>
      <c r="BH24" t="e">
        <f t="shared" si="35"/>
        <v>#DIV/0!</v>
      </c>
      <c r="BI24" t="e">
        <f t="shared" si="36"/>
        <v>#DIV/0!</v>
      </c>
      <c r="BJ24" t="e">
        <f t="shared" si="37"/>
        <v>#DIV/0!</v>
      </c>
      <c r="BK24">
        <f t="shared" si="38"/>
        <v>0.54857367623020703</v>
      </c>
      <c r="BL24" t="e">
        <f t="shared" si="39"/>
        <v>#DIV/0!</v>
      </c>
      <c r="BM24" t="e">
        <f t="shared" si="40"/>
        <v>#DIV/0!</v>
      </c>
      <c r="BN24" t="e">
        <f t="shared" si="41"/>
        <v>#DIV/0!</v>
      </c>
      <c r="BO24">
        <v>589</v>
      </c>
      <c r="BP24">
        <v>290.00000000000011</v>
      </c>
      <c r="BQ24">
        <v>2202.4</v>
      </c>
      <c r="BR24">
        <v>175</v>
      </c>
      <c r="BS24">
        <v>10243</v>
      </c>
      <c r="BT24">
        <v>2197.98</v>
      </c>
      <c r="BU24">
        <v>4.42</v>
      </c>
      <c r="BV24">
        <v>300.00000000000011</v>
      </c>
      <c r="BW24">
        <v>24</v>
      </c>
      <c r="BX24">
        <v>2362.8289796940148</v>
      </c>
      <c r="BY24">
        <v>3.0595478556236202</v>
      </c>
      <c r="BZ24">
        <v>-168.85875439168541</v>
      </c>
      <c r="CA24">
        <v>2.7410087826721719</v>
      </c>
      <c r="CB24">
        <v>0.9926761521823374</v>
      </c>
      <c r="CC24">
        <v>-7.9105479421579614E-3</v>
      </c>
      <c r="CD24">
        <v>289.99999999999989</v>
      </c>
      <c r="CE24">
        <v>2192.59</v>
      </c>
      <c r="CF24">
        <v>735</v>
      </c>
      <c r="CG24">
        <v>10220.299999999999</v>
      </c>
      <c r="CH24">
        <v>2197.61</v>
      </c>
      <c r="CI24">
        <v>-5.0199999999999996</v>
      </c>
      <c r="CW24">
        <f t="shared" si="42"/>
        <v>681.89700000000005</v>
      </c>
      <c r="CX24">
        <f t="shared" si="43"/>
        <v>573.38238588131208</v>
      </c>
      <c r="CY24">
        <f t="shared" si="44"/>
        <v>0.84086362879043619</v>
      </c>
      <c r="CZ24">
        <f t="shared" si="45"/>
        <v>0.16126680356554182</v>
      </c>
      <c r="DA24">
        <v>6</v>
      </c>
      <c r="DB24">
        <v>0.5</v>
      </c>
      <c r="DC24" t="s">
        <v>426</v>
      </c>
      <c r="DD24">
        <v>2</v>
      </c>
      <c r="DE24">
        <v>1724938810.5999999</v>
      </c>
      <c r="DF24">
        <v>369.67700000000002</v>
      </c>
      <c r="DG24">
        <v>404.89</v>
      </c>
      <c r="DH24">
        <v>16.552499999999998</v>
      </c>
      <c r="DI24">
        <v>8.8029600000000006</v>
      </c>
      <c r="DJ24">
        <v>372.39100000000002</v>
      </c>
      <c r="DK24">
        <v>16.590499999999999</v>
      </c>
      <c r="DL24">
        <v>399.916</v>
      </c>
      <c r="DM24">
        <v>99.712699999999998</v>
      </c>
      <c r="DN24">
        <v>9.9978300000000006E-2</v>
      </c>
      <c r="DO24">
        <v>23.691400000000002</v>
      </c>
      <c r="DP24">
        <v>23.095600000000001</v>
      </c>
      <c r="DQ24">
        <v>999.9</v>
      </c>
      <c r="DR24">
        <v>0</v>
      </c>
      <c r="DS24">
        <v>0</v>
      </c>
      <c r="DT24">
        <v>9990</v>
      </c>
      <c r="DU24">
        <v>0</v>
      </c>
      <c r="DV24">
        <v>272.14600000000002</v>
      </c>
      <c r="DW24">
        <v>-34.140099999999997</v>
      </c>
      <c r="DX24">
        <v>377.00299999999999</v>
      </c>
      <c r="DY24">
        <v>408.48599999999999</v>
      </c>
      <c r="DZ24">
        <v>7.7825199999999999</v>
      </c>
      <c r="EA24">
        <v>404.89</v>
      </c>
      <c r="EB24">
        <v>8.8029600000000006</v>
      </c>
      <c r="EC24">
        <v>1.65378</v>
      </c>
      <c r="ED24">
        <v>0.87776699999999996</v>
      </c>
      <c r="EE24">
        <v>14.4693</v>
      </c>
      <c r="EF24">
        <v>5.0312999999999999</v>
      </c>
      <c r="EG24">
        <v>681.89700000000005</v>
      </c>
      <c r="EH24">
        <v>0.97099400000000002</v>
      </c>
      <c r="EI24">
        <v>2.9006199999999999E-2</v>
      </c>
      <c r="EJ24">
        <v>0</v>
      </c>
      <c r="EK24">
        <v>1064.01</v>
      </c>
      <c r="EL24">
        <v>5.0001899999999999</v>
      </c>
      <c r="EM24">
        <v>8364.85</v>
      </c>
      <c r="EN24">
        <v>6075.2</v>
      </c>
      <c r="EO24">
        <v>42.625</v>
      </c>
      <c r="EP24">
        <v>45.75</v>
      </c>
      <c r="EQ24">
        <v>44.186999999999998</v>
      </c>
      <c r="ER24">
        <v>46.25</v>
      </c>
      <c r="ES24">
        <v>45.311999999999998</v>
      </c>
      <c r="ET24">
        <v>657.26</v>
      </c>
      <c r="EU24">
        <v>19.63</v>
      </c>
      <c r="EV24">
        <v>0</v>
      </c>
      <c r="EW24">
        <v>1724938788.5</v>
      </c>
      <c r="EX24">
        <v>0</v>
      </c>
      <c r="EY24">
        <v>1066.6432</v>
      </c>
      <c r="EZ24">
        <v>-19.31615379695841</v>
      </c>
      <c r="FA24">
        <v>-320.05076900377452</v>
      </c>
      <c r="FB24">
        <v>8442.4364000000005</v>
      </c>
      <c r="FC24">
        <v>15</v>
      </c>
      <c r="FD24">
        <v>1724938835.5999999</v>
      </c>
      <c r="FE24" t="s">
        <v>554</v>
      </c>
      <c r="FF24">
        <v>1724938828.5999999</v>
      </c>
      <c r="FG24">
        <v>1724938835.5999999</v>
      </c>
      <c r="FH24">
        <v>1</v>
      </c>
      <c r="FI24">
        <v>-1.073</v>
      </c>
      <c r="FJ24">
        <v>-3.3000000000000002E-2</v>
      </c>
      <c r="FK24">
        <v>-2.714</v>
      </c>
      <c r="FL24">
        <v>-3.7999999999999999E-2</v>
      </c>
      <c r="FM24">
        <v>405</v>
      </c>
      <c r="FN24">
        <v>9</v>
      </c>
      <c r="FO24">
        <v>0.05</v>
      </c>
      <c r="FP24">
        <v>0.01</v>
      </c>
      <c r="FQ24">
        <v>21.002244235169002</v>
      </c>
      <c r="FR24">
        <v>-0.61725673789206759</v>
      </c>
      <c r="FS24">
        <v>9.5063115485188671E-2</v>
      </c>
      <c r="FT24">
        <v>1</v>
      </c>
      <c r="FU24">
        <v>1068.05</v>
      </c>
      <c r="FV24">
        <v>-7.1952036191947686</v>
      </c>
      <c r="FW24">
        <v>1.273295862296419</v>
      </c>
      <c r="FX24">
        <v>-1</v>
      </c>
      <c r="FY24">
        <v>0.46593810058770579</v>
      </c>
      <c r="FZ24">
        <v>-1.9810463895746429E-2</v>
      </c>
      <c r="GA24">
        <v>1.4293805869939211E-2</v>
      </c>
      <c r="GB24">
        <v>1</v>
      </c>
      <c r="GC24">
        <v>2</v>
      </c>
      <c r="GD24">
        <v>2</v>
      </c>
      <c r="GE24" t="s">
        <v>428</v>
      </c>
      <c r="GF24">
        <v>3.0007100000000002</v>
      </c>
      <c r="GG24">
        <v>2.6375299999999999</v>
      </c>
      <c r="GH24">
        <v>8.3979100000000001E-2</v>
      </c>
      <c r="GI24">
        <v>9.1031799999999996E-2</v>
      </c>
      <c r="GJ24">
        <v>8.3309999999999995E-2</v>
      </c>
      <c r="GK24">
        <v>5.15001E-2</v>
      </c>
      <c r="GL24">
        <v>32395.9</v>
      </c>
      <c r="GM24">
        <v>27553</v>
      </c>
      <c r="GN24">
        <v>30739</v>
      </c>
      <c r="GO24">
        <v>26496.3</v>
      </c>
      <c r="GP24">
        <v>39498.400000000001</v>
      </c>
      <c r="GQ24">
        <v>37814.800000000003</v>
      </c>
      <c r="GR24">
        <v>43114.5</v>
      </c>
      <c r="GS24">
        <v>40634.300000000003</v>
      </c>
      <c r="GT24">
        <v>1.7907999999999999</v>
      </c>
      <c r="GU24">
        <v>2.0982500000000002</v>
      </c>
      <c r="GV24">
        <v>-0.10773199999999999</v>
      </c>
      <c r="GW24">
        <v>0</v>
      </c>
      <c r="GX24">
        <v>24.866</v>
      </c>
      <c r="GY24">
        <v>999.9</v>
      </c>
      <c r="GZ24">
        <v>59.2</v>
      </c>
      <c r="HA24">
        <v>28.3</v>
      </c>
      <c r="HB24">
        <v>22.9269</v>
      </c>
      <c r="HC24">
        <v>58.964599999999997</v>
      </c>
      <c r="HD24">
        <v>29.811699999999998</v>
      </c>
      <c r="HE24">
        <v>1</v>
      </c>
      <c r="HF24">
        <v>0.200407</v>
      </c>
      <c r="HG24">
        <v>3.3454299999999999</v>
      </c>
      <c r="HH24">
        <v>20.2879</v>
      </c>
      <c r="HI24">
        <v>5.2355600000000004</v>
      </c>
      <c r="HJ24">
        <v>12.066599999999999</v>
      </c>
      <c r="HK24">
        <v>4.9706000000000001</v>
      </c>
      <c r="HL24">
        <v>3.2900299999999998</v>
      </c>
      <c r="HM24">
        <v>9999</v>
      </c>
      <c r="HN24">
        <v>9999</v>
      </c>
      <c r="HO24">
        <v>9999</v>
      </c>
      <c r="HP24">
        <v>383.9</v>
      </c>
      <c r="HQ24">
        <v>1.87337</v>
      </c>
      <c r="HR24">
        <v>1.8694900000000001</v>
      </c>
      <c r="HS24">
        <v>1.8680300000000001</v>
      </c>
      <c r="HT24">
        <v>1.86863</v>
      </c>
      <c r="HU24">
        <v>1.86409</v>
      </c>
      <c r="HV24">
        <v>1.8658999999999999</v>
      </c>
      <c r="HW24">
        <v>1.8653500000000001</v>
      </c>
      <c r="HX24">
        <v>1.87239</v>
      </c>
      <c r="HY24">
        <v>5</v>
      </c>
      <c r="HZ24">
        <v>0</v>
      </c>
      <c r="IA24">
        <v>0</v>
      </c>
      <c r="IB24">
        <v>0</v>
      </c>
      <c r="IC24" t="s">
        <v>429</v>
      </c>
      <c r="ID24" t="s">
        <v>430</v>
      </c>
      <c r="IE24" t="s">
        <v>431</v>
      </c>
      <c r="IF24" t="s">
        <v>431</v>
      </c>
      <c r="IG24" t="s">
        <v>431</v>
      </c>
      <c r="IH24" t="s">
        <v>431</v>
      </c>
      <c r="II24">
        <v>0</v>
      </c>
      <c r="IJ24">
        <v>100</v>
      </c>
      <c r="IK24">
        <v>100</v>
      </c>
      <c r="IL24">
        <v>-2.714</v>
      </c>
      <c r="IM24">
        <v>-3.7999999999999999E-2</v>
      </c>
      <c r="IN24">
        <v>-1.641</v>
      </c>
      <c r="IO24">
        <v>0</v>
      </c>
      <c r="IP24">
        <v>0</v>
      </c>
      <c r="IQ24">
        <v>0</v>
      </c>
      <c r="IR24">
        <v>-5.0000000000000001E-3</v>
      </c>
      <c r="IS24">
        <v>0</v>
      </c>
      <c r="IT24">
        <v>0</v>
      </c>
      <c r="IU24">
        <v>0</v>
      </c>
      <c r="IV24">
        <v>-1</v>
      </c>
      <c r="IW24">
        <v>-1</v>
      </c>
      <c r="IX24">
        <v>-1</v>
      </c>
      <c r="IY24">
        <v>-1</v>
      </c>
      <c r="IZ24">
        <v>10927.9</v>
      </c>
      <c r="JA24">
        <v>10927.8</v>
      </c>
      <c r="JB24">
        <v>0.97778299999999996</v>
      </c>
      <c r="JC24">
        <v>2.4682599999999999</v>
      </c>
      <c r="JD24">
        <v>1.64673</v>
      </c>
      <c r="JE24">
        <v>2.34131</v>
      </c>
      <c r="JF24">
        <v>1.5466299999999999</v>
      </c>
      <c r="JG24">
        <v>2.4108900000000002</v>
      </c>
      <c r="JH24">
        <v>33.288699999999999</v>
      </c>
      <c r="JI24">
        <v>15.997</v>
      </c>
      <c r="JJ24">
        <v>18</v>
      </c>
      <c r="JK24">
        <v>395.25400000000002</v>
      </c>
      <c r="JL24">
        <v>681.53599999999994</v>
      </c>
      <c r="JM24">
        <v>18.936900000000001</v>
      </c>
      <c r="JN24">
        <v>29.9132</v>
      </c>
      <c r="JO24">
        <v>29.999700000000001</v>
      </c>
      <c r="JP24">
        <v>29.732600000000001</v>
      </c>
      <c r="JQ24">
        <v>29.719799999999999</v>
      </c>
      <c r="JR24">
        <v>19.5764</v>
      </c>
      <c r="JS24">
        <v>57.293599999999998</v>
      </c>
      <c r="JT24">
        <v>37.7288</v>
      </c>
      <c r="JU24">
        <v>19.069900000000001</v>
      </c>
      <c r="JV24">
        <v>405</v>
      </c>
      <c r="JW24">
        <v>9.0021100000000001</v>
      </c>
      <c r="JX24">
        <v>98.355400000000003</v>
      </c>
      <c r="JY24">
        <v>95.891599999999997</v>
      </c>
    </row>
    <row r="25" spans="1:285" x14ac:dyDescent="0.35">
      <c r="A25">
        <v>8</v>
      </c>
      <c r="B25">
        <v>1724939146.5</v>
      </c>
      <c r="C25">
        <v>335.90000009536737</v>
      </c>
      <c r="D25" t="s">
        <v>555</v>
      </c>
      <c r="E25" t="s">
        <v>556</v>
      </c>
      <c r="F25" t="s">
        <v>420</v>
      </c>
      <c r="G25" t="s">
        <v>551</v>
      </c>
      <c r="H25" t="s">
        <v>434</v>
      </c>
      <c r="I25" t="s">
        <v>552</v>
      </c>
      <c r="J25">
        <v>1724939146.5</v>
      </c>
      <c r="K25">
        <f t="shared" si="0"/>
        <v>3.6561623221841506E-3</v>
      </c>
      <c r="L25">
        <f t="shared" si="1"/>
        <v>3.6561623221841506</v>
      </c>
      <c r="M25">
        <f t="shared" si="2"/>
        <v>20.142415930371111</v>
      </c>
      <c r="N25">
        <f t="shared" si="3"/>
        <v>372.74200000000002</v>
      </c>
      <c r="O25">
        <f t="shared" si="4"/>
        <v>261.23001118036808</v>
      </c>
      <c r="P25">
        <f t="shared" si="5"/>
        <v>26.072554206887734</v>
      </c>
      <c r="Q25">
        <f t="shared" si="6"/>
        <v>37.202218674154004</v>
      </c>
      <c r="R25">
        <f t="shared" si="7"/>
        <v>0.3215544713403935</v>
      </c>
      <c r="S25">
        <f t="shared" si="8"/>
        <v>2.925277316769201</v>
      </c>
      <c r="T25">
        <f t="shared" si="9"/>
        <v>0.3031291495545741</v>
      </c>
      <c r="U25">
        <f t="shared" si="10"/>
        <v>0.19102312178400899</v>
      </c>
      <c r="V25">
        <f t="shared" si="11"/>
        <v>109.96087034397195</v>
      </c>
      <c r="W25">
        <f t="shared" si="12"/>
        <v>23.69448624693786</v>
      </c>
      <c r="X25">
        <f t="shared" si="13"/>
        <v>23.854500000000002</v>
      </c>
      <c r="Y25">
        <f t="shared" si="14"/>
        <v>2.9688976768958208</v>
      </c>
      <c r="Z25">
        <f t="shared" si="15"/>
        <v>59.90152938698764</v>
      </c>
      <c r="AA25">
        <f t="shared" si="16"/>
        <v>1.7938092186736001</v>
      </c>
      <c r="AB25">
        <f t="shared" si="17"/>
        <v>2.9945966939923707</v>
      </c>
      <c r="AC25">
        <f t="shared" si="18"/>
        <v>1.1750884582222207</v>
      </c>
      <c r="AD25">
        <f t="shared" si="19"/>
        <v>-161.23675840832104</v>
      </c>
      <c r="AE25">
        <f t="shared" si="20"/>
        <v>22.615262770618173</v>
      </c>
      <c r="AF25">
        <f t="shared" si="21"/>
        <v>1.6176754280505918</v>
      </c>
      <c r="AG25">
        <f t="shared" si="22"/>
        <v>-27.042949865680328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53280.596240879589</v>
      </c>
      <c r="AM25" t="s">
        <v>424</v>
      </c>
      <c r="AN25">
        <v>0</v>
      </c>
      <c r="AO25">
        <v>0</v>
      </c>
      <c r="AP25">
        <v>0</v>
      </c>
      <c r="AQ25" t="e">
        <f t="shared" si="26"/>
        <v>#DIV/0!</v>
      </c>
      <c r="AR25">
        <v>-1</v>
      </c>
      <c r="AS25" t="s">
        <v>557</v>
      </c>
      <c r="AT25">
        <v>10279.9</v>
      </c>
      <c r="AU25">
        <v>1167.472307692308</v>
      </c>
      <c r="AV25">
        <v>2488.7421298751819</v>
      </c>
      <c r="AW25">
        <f t="shared" si="27"/>
        <v>0.53089864406688836</v>
      </c>
      <c r="AX25">
        <v>0.5</v>
      </c>
      <c r="AY25">
        <f t="shared" si="28"/>
        <v>573.35100846837918</v>
      </c>
      <c r="AZ25">
        <f t="shared" si="29"/>
        <v>20.142415930371111</v>
      </c>
      <c r="BA25">
        <f t="shared" si="30"/>
        <v>152.19563648512278</v>
      </c>
      <c r="BB25">
        <f t="shared" si="31"/>
        <v>3.6875170040861861E-2</v>
      </c>
      <c r="BC25">
        <f t="shared" si="32"/>
        <v>-1</v>
      </c>
      <c r="BD25" t="e">
        <f t="shared" si="33"/>
        <v>#DIV/0!</v>
      </c>
      <c r="BE25" t="s">
        <v>424</v>
      </c>
      <c r="BF25">
        <v>0</v>
      </c>
      <c r="BG25" t="e">
        <f t="shared" si="34"/>
        <v>#DIV/0!</v>
      </c>
      <c r="BH25" t="e">
        <f t="shared" si="35"/>
        <v>#DIV/0!</v>
      </c>
      <c r="BI25" t="e">
        <f t="shared" si="36"/>
        <v>#DIV/0!</v>
      </c>
      <c r="BJ25" t="e">
        <f t="shared" si="37"/>
        <v>#DIV/0!</v>
      </c>
      <c r="BK25">
        <f t="shared" si="38"/>
        <v>0.53089864406688836</v>
      </c>
      <c r="BL25" t="e">
        <f t="shared" si="39"/>
        <v>#DIV/0!</v>
      </c>
      <c r="BM25" t="e">
        <f t="shared" si="40"/>
        <v>#DIV/0!</v>
      </c>
      <c r="BN25" t="e">
        <f t="shared" si="41"/>
        <v>#DIV/0!</v>
      </c>
      <c r="BO25">
        <v>590</v>
      </c>
      <c r="BP25">
        <v>290.00000000000011</v>
      </c>
      <c r="BQ25">
        <v>2338.12</v>
      </c>
      <c r="BR25">
        <v>115</v>
      </c>
      <c r="BS25">
        <v>10279.9</v>
      </c>
      <c r="BT25">
        <v>2330.84</v>
      </c>
      <c r="BU25">
        <v>7.28</v>
      </c>
      <c r="BV25">
        <v>300.00000000000011</v>
      </c>
      <c r="BW25">
        <v>24</v>
      </c>
      <c r="BX25">
        <v>2488.7421298751819</v>
      </c>
      <c r="BY25">
        <v>2.3299190170705928</v>
      </c>
      <c r="BZ25">
        <v>-162.32451165614279</v>
      </c>
      <c r="CA25">
        <v>2.0931675284679581</v>
      </c>
      <c r="CB25">
        <v>0.99536573902511138</v>
      </c>
      <c r="CC25">
        <v>-7.9325648498331531E-3</v>
      </c>
      <c r="CD25">
        <v>289.99999999999989</v>
      </c>
      <c r="CE25">
        <v>2326.17</v>
      </c>
      <c r="CF25">
        <v>715</v>
      </c>
      <c r="CG25">
        <v>10249.6</v>
      </c>
      <c r="CH25">
        <v>2330.37</v>
      </c>
      <c r="CI25">
        <v>-4.2</v>
      </c>
      <c r="CW25">
        <f t="shared" si="42"/>
        <v>681.86</v>
      </c>
      <c r="CX25">
        <f t="shared" si="43"/>
        <v>573.35100846837918</v>
      </c>
      <c r="CY25">
        <f t="shared" si="44"/>
        <v>0.84086323947493502</v>
      </c>
      <c r="CZ25">
        <f t="shared" si="45"/>
        <v>0.16126605218662474</v>
      </c>
      <c r="DA25">
        <v>6</v>
      </c>
      <c r="DB25">
        <v>0.5</v>
      </c>
      <c r="DC25" t="s">
        <v>426</v>
      </c>
      <c r="DD25">
        <v>2</v>
      </c>
      <c r="DE25">
        <v>1724939146.5</v>
      </c>
      <c r="DF25">
        <v>372.74200000000002</v>
      </c>
      <c r="DG25">
        <v>404.98500000000001</v>
      </c>
      <c r="DH25">
        <v>17.972799999999999</v>
      </c>
      <c r="DI25">
        <v>12.589600000000001</v>
      </c>
      <c r="DJ25">
        <v>375.51400000000001</v>
      </c>
      <c r="DK25">
        <v>17.980799999999999</v>
      </c>
      <c r="DL25">
        <v>400.18400000000003</v>
      </c>
      <c r="DM25">
        <v>99.706800000000001</v>
      </c>
      <c r="DN25">
        <v>0.100087</v>
      </c>
      <c r="DO25">
        <v>23.997900000000001</v>
      </c>
      <c r="DP25">
        <v>23.854500000000002</v>
      </c>
      <c r="DQ25">
        <v>999.9</v>
      </c>
      <c r="DR25">
        <v>0</v>
      </c>
      <c r="DS25">
        <v>0</v>
      </c>
      <c r="DT25">
        <v>10005</v>
      </c>
      <c r="DU25">
        <v>0</v>
      </c>
      <c r="DV25">
        <v>718.42899999999997</v>
      </c>
      <c r="DW25">
        <v>-32.184800000000003</v>
      </c>
      <c r="DX25">
        <v>379.61099999999999</v>
      </c>
      <c r="DY25">
        <v>410.14800000000002</v>
      </c>
      <c r="DZ25">
        <v>5.3536900000000003</v>
      </c>
      <c r="EA25">
        <v>404.98500000000001</v>
      </c>
      <c r="EB25">
        <v>12.589600000000001</v>
      </c>
      <c r="EC25">
        <v>1.7890699999999999</v>
      </c>
      <c r="ED25">
        <v>1.2552700000000001</v>
      </c>
      <c r="EE25">
        <v>15.691599999999999</v>
      </c>
      <c r="EF25">
        <v>10.2737</v>
      </c>
      <c r="EG25">
        <v>681.86</v>
      </c>
      <c r="EH25">
        <v>0.97100600000000004</v>
      </c>
      <c r="EI25">
        <v>2.8993700000000001E-2</v>
      </c>
      <c r="EJ25">
        <v>0</v>
      </c>
      <c r="EK25">
        <v>1165.07</v>
      </c>
      <c r="EL25">
        <v>5.0001899999999999</v>
      </c>
      <c r="EM25">
        <v>9118.18</v>
      </c>
      <c r="EN25">
        <v>6074.9</v>
      </c>
      <c r="EO25">
        <v>42.625</v>
      </c>
      <c r="EP25">
        <v>45.811999999999998</v>
      </c>
      <c r="EQ25">
        <v>44.311999999999998</v>
      </c>
      <c r="ER25">
        <v>45.5</v>
      </c>
      <c r="ES25">
        <v>45.311999999999998</v>
      </c>
      <c r="ET25">
        <v>657.23</v>
      </c>
      <c r="EU25">
        <v>19.62</v>
      </c>
      <c r="EV25">
        <v>0</v>
      </c>
      <c r="EW25">
        <v>335.29999995231628</v>
      </c>
      <c r="EX25">
        <v>0</v>
      </c>
      <c r="EY25">
        <v>1167.472307692308</v>
      </c>
      <c r="EZ25">
        <v>-18.879316234741509</v>
      </c>
      <c r="FA25">
        <v>-511.45504265322671</v>
      </c>
      <c r="FB25">
        <v>9179.1053846153845</v>
      </c>
      <c r="FC25">
        <v>15</v>
      </c>
      <c r="FD25">
        <v>1724939175</v>
      </c>
      <c r="FE25" t="s">
        <v>558</v>
      </c>
      <c r="FF25">
        <v>1724939175</v>
      </c>
      <c r="FG25">
        <v>1724939173.5</v>
      </c>
      <c r="FH25">
        <v>2</v>
      </c>
      <c r="FI25">
        <v>-5.8000000000000003E-2</v>
      </c>
      <c r="FJ25">
        <v>2.9000000000000001E-2</v>
      </c>
      <c r="FK25">
        <v>-2.7719999999999998</v>
      </c>
      <c r="FL25">
        <v>-8.0000000000000002E-3</v>
      </c>
      <c r="FM25">
        <v>405</v>
      </c>
      <c r="FN25">
        <v>13</v>
      </c>
      <c r="FO25">
        <v>0.21</v>
      </c>
      <c r="FP25">
        <v>0.02</v>
      </c>
      <c r="FQ25">
        <v>20.033790284062469</v>
      </c>
      <c r="FR25">
        <v>0.2399406443843253</v>
      </c>
      <c r="FS25">
        <v>4.5043419058458538E-2</v>
      </c>
      <c r="FT25">
        <v>1</v>
      </c>
      <c r="FU25">
        <v>1170.1582000000001</v>
      </c>
      <c r="FV25">
        <v>-19.511116449974889</v>
      </c>
      <c r="FW25">
        <v>2.8268715499647352</v>
      </c>
      <c r="FX25">
        <v>-1</v>
      </c>
      <c r="FY25">
        <v>0.32684627273801109</v>
      </c>
      <c r="FZ25">
        <v>-4.7231937919925094E-3</v>
      </c>
      <c r="GA25">
        <v>8.4321288019740734E-4</v>
      </c>
      <c r="GB25">
        <v>1</v>
      </c>
      <c r="GC25">
        <v>2</v>
      </c>
      <c r="GD25">
        <v>2</v>
      </c>
      <c r="GE25" t="s">
        <v>428</v>
      </c>
      <c r="GF25">
        <v>3.0015299999999998</v>
      </c>
      <c r="GG25">
        <v>2.6376400000000002</v>
      </c>
      <c r="GH25">
        <v>8.43579E-2</v>
      </c>
      <c r="GI25">
        <v>9.0886900000000007E-2</v>
      </c>
      <c r="GJ25">
        <v>8.8293099999999999E-2</v>
      </c>
      <c r="GK25">
        <v>6.8168900000000004E-2</v>
      </c>
      <c r="GL25">
        <v>32335.8</v>
      </c>
      <c r="GM25">
        <v>27519.3</v>
      </c>
      <c r="GN25">
        <v>30696.5</v>
      </c>
      <c r="GO25">
        <v>26462</v>
      </c>
      <c r="GP25">
        <v>39232.199999999997</v>
      </c>
      <c r="GQ25">
        <v>37104.699999999997</v>
      </c>
      <c r="GR25">
        <v>43059.3</v>
      </c>
      <c r="GS25">
        <v>40587.300000000003</v>
      </c>
      <c r="GT25">
        <v>1.7829299999999999</v>
      </c>
      <c r="GU25">
        <v>2.0886499999999999</v>
      </c>
      <c r="GV25">
        <v>-3.6112999999999999E-2</v>
      </c>
      <c r="GW25">
        <v>0</v>
      </c>
      <c r="GX25">
        <v>24.447800000000001</v>
      </c>
      <c r="GY25">
        <v>999.9</v>
      </c>
      <c r="GZ25">
        <v>54.1</v>
      </c>
      <c r="HA25">
        <v>29</v>
      </c>
      <c r="HB25">
        <v>21.823</v>
      </c>
      <c r="HC25">
        <v>57.3446</v>
      </c>
      <c r="HD25">
        <v>30.288499999999999</v>
      </c>
      <c r="HE25">
        <v>1</v>
      </c>
      <c r="HF25">
        <v>0.25892500000000002</v>
      </c>
      <c r="HG25">
        <v>4.3892899999999999</v>
      </c>
      <c r="HH25">
        <v>20.258400000000002</v>
      </c>
      <c r="HI25">
        <v>5.2361599999999999</v>
      </c>
      <c r="HJ25">
        <v>12.068099999999999</v>
      </c>
      <c r="HK25">
        <v>4.9702500000000001</v>
      </c>
      <c r="HL25">
        <v>3.29</v>
      </c>
      <c r="HM25">
        <v>9999</v>
      </c>
      <c r="HN25">
        <v>9999</v>
      </c>
      <c r="HO25">
        <v>9999</v>
      </c>
      <c r="HP25">
        <v>384</v>
      </c>
      <c r="HQ25">
        <v>1.8733500000000001</v>
      </c>
      <c r="HR25">
        <v>1.8694999999999999</v>
      </c>
      <c r="HS25">
        <v>1.8680099999999999</v>
      </c>
      <c r="HT25">
        <v>1.86866</v>
      </c>
      <c r="HU25">
        <v>1.8641000000000001</v>
      </c>
      <c r="HV25">
        <v>1.86591</v>
      </c>
      <c r="HW25">
        <v>1.8653599999999999</v>
      </c>
      <c r="HX25">
        <v>1.8724000000000001</v>
      </c>
      <c r="HY25">
        <v>5</v>
      </c>
      <c r="HZ25">
        <v>0</v>
      </c>
      <c r="IA25">
        <v>0</v>
      </c>
      <c r="IB25">
        <v>0</v>
      </c>
      <c r="IC25" t="s">
        <v>429</v>
      </c>
      <c r="ID25" t="s">
        <v>430</v>
      </c>
      <c r="IE25" t="s">
        <v>431</v>
      </c>
      <c r="IF25" t="s">
        <v>431</v>
      </c>
      <c r="IG25" t="s">
        <v>431</v>
      </c>
      <c r="IH25" t="s">
        <v>431</v>
      </c>
      <c r="II25">
        <v>0</v>
      </c>
      <c r="IJ25">
        <v>100</v>
      </c>
      <c r="IK25">
        <v>100</v>
      </c>
      <c r="IL25">
        <v>-2.7719999999999998</v>
      </c>
      <c r="IM25">
        <v>-8.0000000000000002E-3</v>
      </c>
      <c r="IN25">
        <v>-2.7138000000000488</v>
      </c>
      <c r="IO25">
        <v>0</v>
      </c>
      <c r="IP25">
        <v>0</v>
      </c>
      <c r="IQ25">
        <v>0</v>
      </c>
      <c r="IR25">
        <v>-3.7502499999996892E-2</v>
      </c>
      <c r="IS25">
        <v>0</v>
      </c>
      <c r="IT25">
        <v>0</v>
      </c>
      <c r="IU25">
        <v>0</v>
      </c>
      <c r="IV25">
        <v>-1</v>
      </c>
      <c r="IW25">
        <v>-1</v>
      </c>
      <c r="IX25">
        <v>-1</v>
      </c>
      <c r="IY25">
        <v>-1</v>
      </c>
      <c r="IZ25">
        <v>5.3</v>
      </c>
      <c r="JA25">
        <v>5.2</v>
      </c>
      <c r="JB25">
        <v>0.98144500000000001</v>
      </c>
      <c r="JC25">
        <v>2.4877899999999999</v>
      </c>
      <c r="JD25">
        <v>1.64795</v>
      </c>
      <c r="JE25">
        <v>2.34131</v>
      </c>
      <c r="JF25">
        <v>1.5466299999999999</v>
      </c>
      <c r="JG25">
        <v>2.2534200000000002</v>
      </c>
      <c r="JH25">
        <v>33.692999999999998</v>
      </c>
      <c r="JI25">
        <v>15.9358</v>
      </c>
      <c r="JJ25">
        <v>18</v>
      </c>
      <c r="JK25">
        <v>395.90699999999998</v>
      </c>
      <c r="JL25">
        <v>682.79600000000005</v>
      </c>
      <c r="JM25">
        <v>19.8081</v>
      </c>
      <c r="JN25">
        <v>30.5946</v>
      </c>
      <c r="JO25">
        <v>30.000699999999998</v>
      </c>
      <c r="JP25">
        <v>30.546399999999998</v>
      </c>
      <c r="JQ25">
        <v>30.5413</v>
      </c>
      <c r="JR25">
        <v>19.628799999999998</v>
      </c>
      <c r="JS25">
        <v>43.712600000000002</v>
      </c>
      <c r="JT25">
        <v>13.5259</v>
      </c>
      <c r="JU25">
        <v>19.805199999999999</v>
      </c>
      <c r="JV25">
        <v>405</v>
      </c>
      <c r="JW25">
        <v>12.5791</v>
      </c>
      <c r="JX25">
        <v>98.225300000000004</v>
      </c>
      <c r="JY25">
        <v>95.775400000000005</v>
      </c>
    </row>
    <row r="26" spans="1:285" x14ac:dyDescent="0.35">
      <c r="A26">
        <v>8</v>
      </c>
      <c r="B26">
        <v>1724940038.5</v>
      </c>
      <c r="C26">
        <v>1227.900000095367</v>
      </c>
      <c r="D26" t="s">
        <v>559</v>
      </c>
      <c r="E26" t="s">
        <v>560</v>
      </c>
      <c r="F26" t="s">
        <v>420</v>
      </c>
      <c r="G26" t="s">
        <v>561</v>
      </c>
      <c r="H26" t="s">
        <v>422</v>
      </c>
      <c r="I26" t="s">
        <v>552</v>
      </c>
      <c r="J26">
        <v>1724940038.5</v>
      </c>
      <c r="K26">
        <f t="shared" si="0"/>
        <v>7.3309541558623662E-3</v>
      </c>
      <c r="L26">
        <f t="shared" si="1"/>
        <v>7.3309541558623659</v>
      </c>
      <c r="M26">
        <f t="shared" si="2"/>
        <v>9.6146444195034046</v>
      </c>
      <c r="N26">
        <f t="shared" si="3"/>
        <v>386.34899999999999</v>
      </c>
      <c r="O26">
        <f t="shared" si="4"/>
        <v>360.11661594034251</v>
      </c>
      <c r="P26">
        <f t="shared" si="5"/>
        <v>35.937782049749323</v>
      </c>
      <c r="Q26">
        <f t="shared" si="6"/>
        <v>38.555638764079497</v>
      </c>
      <c r="R26">
        <f t="shared" si="7"/>
        <v>0.85728797415682234</v>
      </c>
      <c r="S26">
        <f t="shared" si="8"/>
        <v>2.9250681042694993</v>
      </c>
      <c r="T26">
        <f t="shared" si="9"/>
        <v>0.7384382345431314</v>
      </c>
      <c r="U26">
        <f t="shared" si="10"/>
        <v>0.47082251449614493</v>
      </c>
      <c r="V26">
        <f t="shared" si="11"/>
        <v>110.0140346156081</v>
      </c>
      <c r="W26">
        <f t="shared" si="12"/>
        <v>21.727716759818509</v>
      </c>
      <c r="X26">
        <f t="shared" si="13"/>
        <v>21.921600000000002</v>
      </c>
      <c r="Y26">
        <f t="shared" si="14"/>
        <v>2.6408459051573567</v>
      </c>
      <c r="Z26">
        <f t="shared" si="15"/>
        <v>59.313119951500283</v>
      </c>
      <c r="AA26">
        <f t="shared" si="16"/>
        <v>1.6715237441868003</v>
      </c>
      <c r="AB26">
        <f t="shared" si="17"/>
        <v>2.8181349177948958</v>
      </c>
      <c r="AC26">
        <f t="shared" si="18"/>
        <v>0.96932216097055646</v>
      </c>
      <c r="AD26">
        <f t="shared" si="19"/>
        <v>-323.29507827353035</v>
      </c>
      <c r="AE26">
        <f t="shared" si="20"/>
        <v>168.59308400751985</v>
      </c>
      <c r="AF26">
        <f t="shared" si="21"/>
        <v>11.882162990715365</v>
      </c>
      <c r="AG26">
        <f t="shared" si="22"/>
        <v>-32.805796659687047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53455.51929184427</v>
      </c>
      <c r="AM26" t="s">
        <v>424</v>
      </c>
      <c r="AN26">
        <v>0</v>
      </c>
      <c r="AO26">
        <v>0</v>
      </c>
      <c r="AP26">
        <v>0</v>
      </c>
      <c r="AQ26" t="e">
        <f t="shared" si="26"/>
        <v>#DIV/0!</v>
      </c>
      <c r="AR26">
        <v>-1</v>
      </c>
      <c r="AS26" t="s">
        <v>562</v>
      </c>
      <c r="AT26">
        <v>10197.299999999999</v>
      </c>
      <c r="AU26">
        <v>1159.0272</v>
      </c>
      <c r="AV26">
        <v>1515.5861977032521</v>
      </c>
      <c r="AW26">
        <f t="shared" si="27"/>
        <v>0.23526144421451467</v>
      </c>
      <c r="AX26">
        <v>0.5</v>
      </c>
      <c r="AY26">
        <f t="shared" si="28"/>
        <v>573.62543638114414</v>
      </c>
      <c r="AZ26">
        <f t="shared" si="29"/>
        <v>9.6146444195034046</v>
      </c>
      <c r="BA26">
        <f t="shared" si="30"/>
        <v>67.475974300604591</v>
      </c>
      <c r="BB26">
        <f t="shared" si="31"/>
        <v>1.8504486981031517E-2</v>
      </c>
      <c r="BC26">
        <f t="shared" si="32"/>
        <v>-1</v>
      </c>
      <c r="BD26" t="e">
        <f t="shared" si="33"/>
        <v>#DIV/0!</v>
      </c>
      <c r="BE26" t="s">
        <v>424</v>
      </c>
      <c r="BF26">
        <v>0</v>
      </c>
      <c r="BG26" t="e">
        <f t="shared" si="34"/>
        <v>#DIV/0!</v>
      </c>
      <c r="BH26" t="e">
        <f t="shared" si="35"/>
        <v>#DIV/0!</v>
      </c>
      <c r="BI26" t="e">
        <f t="shared" si="36"/>
        <v>#DIV/0!</v>
      </c>
      <c r="BJ26" t="e">
        <f t="shared" si="37"/>
        <v>#DIV/0!</v>
      </c>
      <c r="BK26">
        <f t="shared" si="38"/>
        <v>0.2352614442145147</v>
      </c>
      <c r="BL26" t="e">
        <f t="shared" si="39"/>
        <v>#DIV/0!</v>
      </c>
      <c r="BM26" t="e">
        <f t="shared" si="40"/>
        <v>#DIV/0!</v>
      </c>
      <c r="BN26" t="e">
        <f t="shared" si="41"/>
        <v>#DIV/0!</v>
      </c>
      <c r="BO26">
        <v>591</v>
      </c>
      <c r="BP26">
        <v>290.00000000000011</v>
      </c>
      <c r="BQ26">
        <v>1474.58</v>
      </c>
      <c r="BR26">
        <v>105</v>
      </c>
      <c r="BS26">
        <v>10197.299999999999</v>
      </c>
      <c r="BT26">
        <v>1471.62</v>
      </c>
      <c r="BU26">
        <v>2.96</v>
      </c>
      <c r="BV26">
        <v>300.00000000000011</v>
      </c>
      <c r="BW26">
        <v>24</v>
      </c>
      <c r="BX26">
        <v>1515.5861977032521</v>
      </c>
      <c r="BY26">
        <v>2.538743821088135</v>
      </c>
      <c r="BZ26">
        <v>-44.838642223423861</v>
      </c>
      <c r="CA26">
        <v>2.2623462232661131</v>
      </c>
      <c r="CB26">
        <v>0.93346226266298471</v>
      </c>
      <c r="CC26">
        <v>-7.8655007786429462E-3</v>
      </c>
      <c r="CD26">
        <v>289.99999999999989</v>
      </c>
      <c r="CE26">
        <v>1468.62</v>
      </c>
      <c r="CF26">
        <v>675</v>
      </c>
      <c r="CG26">
        <v>10168.799999999999</v>
      </c>
      <c r="CH26">
        <v>1471.49</v>
      </c>
      <c r="CI26">
        <v>-2.87</v>
      </c>
      <c r="CW26">
        <f t="shared" si="42"/>
        <v>682.18600000000004</v>
      </c>
      <c r="CX26">
        <f t="shared" si="43"/>
        <v>573.62543638114414</v>
      </c>
      <c r="CY26">
        <f t="shared" si="44"/>
        <v>0.84086368876104767</v>
      </c>
      <c r="CZ26">
        <f t="shared" si="45"/>
        <v>0.16126691930882206</v>
      </c>
      <c r="DA26">
        <v>6</v>
      </c>
      <c r="DB26">
        <v>0.5</v>
      </c>
      <c r="DC26" t="s">
        <v>426</v>
      </c>
      <c r="DD26">
        <v>2</v>
      </c>
      <c r="DE26">
        <v>1724940038.5</v>
      </c>
      <c r="DF26">
        <v>386.34899999999999</v>
      </c>
      <c r="DG26">
        <v>405.017</v>
      </c>
      <c r="DH26">
        <v>16.749600000000001</v>
      </c>
      <c r="DI26">
        <v>5.9387600000000003</v>
      </c>
      <c r="DJ26">
        <v>389.11</v>
      </c>
      <c r="DK26">
        <v>16.810600000000001</v>
      </c>
      <c r="DL26">
        <v>400.05200000000002</v>
      </c>
      <c r="DM26">
        <v>99.694900000000004</v>
      </c>
      <c r="DN26">
        <v>9.9945500000000007E-2</v>
      </c>
      <c r="DO26">
        <v>22.9907</v>
      </c>
      <c r="DP26">
        <v>21.921600000000002</v>
      </c>
      <c r="DQ26">
        <v>999.9</v>
      </c>
      <c r="DR26">
        <v>0</v>
      </c>
      <c r="DS26">
        <v>0</v>
      </c>
      <c r="DT26">
        <v>10005</v>
      </c>
      <c r="DU26">
        <v>0</v>
      </c>
      <c r="DV26">
        <v>993.58299999999997</v>
      </c>
      <c r="DW26">
        <v>-18.678799999999999</v>
      </c>
      <c r="DX26">
        <v>392.94099999999997</v>
      </c>
      <c r="DY26">
        <v>407.43700000000001</v>
      </c>
      <c r="DZ26">
        <v>10.863799999999999</v>
      </c>
      <c r="EA26">
        <v>405.017</v>
      </c>
      <c r="EB26">
        <v>5.9387600000000003</v>
      </c>
      <c r="EC26">
        <v>1.67513</v>
      </c>
      <c r="ED26">
        <v>0.59206400000000003</v>
      </c>
      <c r="EE26">
        <v>14.667899999999999</v>
      </c>
      <c r="EF26">
        <v>-0.49203200000000002</v>
      </c>
      <c r="EG26">
        <v>682.18600000000004</v>
      </c>
      <c r="EH26">
        <v>0.97100399999999998</v>
      </c>
      <c r="EI26">
        <v>2.8996399999999999E-2</v>
      </c>
      <c r="EJ26">
        <v>0</v>
      </c>
      <c r="EK26">
        <v>1156.32</v>
      </c>
      <c r="EL26">
        <v>5.0001899999999999</v>
      </c>
      <c r="EM26">
        <v>9496.15</v>
      </c>
      <c r="EN26">
        <v>6077.82</v>
      </c>
      <c r="EO26">
        <v>41.875</v>
      </c>
      <c r="EP26">
        <v>44.686999999999998</v>
      </c>
      <c r="EQ26">
        <v>43.375</v>
      </c>
      <c r="ER26">
        <v>44.811999999999998</v>
      </c>
      <c r="ES26">
        <v>44.5</v>
      </c>
      <c r="ET26">
        <v>657.55</v>
      </c>
      <c r="EU26">
        <v>19.64</v>
      </c>
      <c r="EV26">
        <v>0</v>
      </c>
      <c r="EW26">
        <v>891.5</v>
      </c>
      <c r="EX26">
        <v>0</v>
      </c>
      <c r="EY26">
        <v>1159.0272</v>
      </c>
      <c r="EZ26">
        <v>-22.349999957477969</v>
      </c>
      <c r="FA26">
        <v>-27.72923053925474</v>
      </c>
      <c r="FB26">
        <v>9468.4175999999989</v>
      </c>
      <c r="FC26">
        <v>15</v>
      </c>
      <c r="FD26">
        <v>1724940068.5</v>
      </c>
      <c r="FE26" t="s">
        <v>563</v>
      </c>
      <c r="FF26">
        <v>1724940068.5</v>
      </c>
      <c r="FG26">
        <v>1724940068.5</v>
      </c>
      <c r="FH26">
        <v>3</v>
      </c>
      <c r="FI26">
        <v>1.0999999999999999E-2</v>
      </c>
      <c r="FJ26">
        <v>-5.2999999999999999E-2</v>
      </c>
      <c r="FK26">
        <v>-2.7610000000000001</v>
      </c>
      <c r="FL26">
        <v>-6.0999999999999999E-2</v>
      </c>
      <c r="FM26">
        <v>405</v>
      </c>
      <c r="FN26">
        <v>6</v>
      </c>
      <c r="FO26">
        <v>0.21</v>
      </c>
      <c r="FP26">
        <v>0.01</v>
      </c>
      <c r="FQ26">
        <v>9.4411760508090321</v>
      </c>
      <c r="FR26">
        <v>0.26477898531792921</v>
      </c>
      <c r="FS26">
        <v>5.1689038997915708E-2</v>
      </c>
      <c r="FT26">
        <v>1</v>
      </c>
      <c r="FU26">
        <v>1162.672</v>
      </c>
      <c r="FV26">
        <v>-23.453253310528179</v>
      </c>
      <c r="FW26">
        <v>3.3919121450886811</v>
      </c>
      <c r="FX26">
        <v>-1</v>
      </c>
      <c r="FY26">
        <v>0.92919015924791137</v>
      </c>
      <c r="FZ26">
        <v>-4.5424720504261468E-2</v>
      </c>
      <c r="GA26">
        <v>6.6267498486463584E-3</v>
      </c>
      <c r="GB26">
        <v>1</v>
      </c>
      <c r="GC26">
        <v>2</v>
      </c>
      <c r="GD26">
        <v>2</v>
      </c>
      <c r="GE26" t="s">
        <v>428</v>
      </c>
      <c r="GF26">
        <v>3.0003299999999999</v>
      </c>
      <c r="GG26">
        <v>2.6375000000000002</v>
      </c>
      <c r="GH26">
        <v>8.6709900000000006E-2</v>
      </c>
      <c r="GI26">
        <v>9.0825400000000001E-2</v>
      </c>
      <c r="GJ26">
        <v>8.3956500000000003E-2</v>
      </c>
      <c r="GK26">
        <v>3.7124900000000002E-2</v>
      </c>
      <c r="GL26">
        <v>32280.7</v>
      </c>
      <c r="GM26">
        <v>27553.200000000001</v>
      </c>
      <c r="GN26">
        <v>30722.7</v>
      </c>
      <c r="GO26">
        <v>26492.799999999999</v>
      </c>
      <c r="GP26">
        <v>39454.9</v>
      </c>
      <c r="GQ26">
        <v>38382.199999999997</v>
      </c>
      <c r="GR26">
        <v>43097.4</v>
      </c>
      <c r="GS26">
        <v>40627.800000000003</v>
      </c>
      <c r="GT26">
        <v>1.7882</v>
      </c>
      <c r="GU26">
        <v>2.0728499999999999</v>
      </c>
      <c r="GV26">
        <v>-9.3605400000000005E-2</v>
      </c>
      <c r="GW26">
        <v>0</v>
      </c>
      <c r="GX26">
        <v>23.463200000000001</v>
      </c>
      <c r="GY26">
        <v>999.9</v>
      </c>
      <c r="GZ26">
        <v>51.7</v>
      </c>
      <c r="HA26">
        <v>30.4</v>
      </c>
      <c r="HB26">
        <v>22.605899999999998</v>
      </c>
      <c r="HC26">
        <v>59.434600000000003</v>
      </c>
      <c r="HD26">
        <v>30.364599999999999</v>
      </c>
      <c r="HE26">
        <v>1</v>
      </c>
      <c r="HF26">
        <v>0.24648100000000001</v>
      </c>
      <c r="HG26">
        <v>4.7689599999999999</v>
      </c>
      <c r="HH26">
        <v>20.248999999999999</v>
      </c>
      <c r="HI26">
        <v>5.2386999999999997</v>
      </c>
      <c r="HJ26">
        <v>12.069800000000001</v>
      </c>
      <c r="HK26">
        <v>4.9712500000000004</v>
      </c>
      <c r="HL26">
        <v>3.2901500000000001</v>
      </c>
      <c r="HM26">
        <v>9999</v>
      </c>
      <c r="HN26">
        <v>9999</v>
      </c>
      <c r="HO26">
        <v>9999</v>
      </c>
      <c r="HP26">
        <v>384.3</v>
      </c>
      <c r="HQ26">
        <v>1.87337</v>
      </c>
      <c r="HR26">
        <v>1.86951</v>
      </c>
      <c r="HS26">
        <v>1.8680000000000001</v>
      </c>
      <c r="HT26">
        <v>1.8686700000000001</v>
      </c>
      <c r="HU26">
        <v>1.8640600000000001</v>
      </c>
      <c r="HV26">
        <v>1.8659600000000001</v>
      </c>
      <c r="HW26">
        <v>1.8653900000000001</v>
      </c>
      <c r="HX26">
        <v>1.8724099999999999</v>
      </c>
      <c r="HY26">
        <v>5</v>
      </c>
      <c r="HZ26">
        <v>0</v>
      </c>
      <c r="IA26">
        <v>0</v>
      </c>
      <c r="IB26">
        <v>0</v>
      </c>
      <c r="IC26" t="s">
        <v>429</v>
      </c>
      <c r="ID26" t="s">
        <v>430</v>
      </c>
      <c r="IE26" t="s">
        <v>431</v>
      </c>
      <c r="IF26" t="s">
        <v>431</v>
      </c>
      <c r="IG26" t="s">
        <v>431</v>
      </c>
      <c r="IH26" t="s">
        <v>431</v>
      </c>
      <c r="II26">
        <v>0</v>
      </c>
      <c r="IJ26">
        <v>100</v>
      </c>
      <c r="IK26">
        <v>100</v>
      </c>
      <c r="IL26">
        <v>-2.7610000000000001</v>
      </c>
      <c r="IM26">
        <v>-6.0999999999999999E-2</v>
      </c>
      <c r="IN26">
        <v>-2.7717619047618882</v>
      </c>
      <c r="IO26">
        <v>0</v>
      </c>
      <c r="IP26">
        <v>0</v>
      </c>
      <c r="IQ26">
        <v>0</v>
      </c>
      <c r="IR26">
        <v>-8.070000000001798E-3</v>
      </c>
      <c r="IS26">
        <v>0</v>
      </c>
      <c r="IT26">
        <v>0</v>
      </c>
      <c r="IU26">
        <v>0</v>
      </c>
      <c r="IV26">
        <v>-1</v>
      </c>
      <c r="IW26">
        <v>-1</v>
      </c>
      <c r="IX26">
        <v>-1</v>
      </c>
      <c r="IY26">
        <v>-1</v>
      </c>
      <c r="IZ26">
        <v>14.4</v>
      </c>
      <c r="JA26">
        <v>14.4</v>
      </c>
      <c r="JB26">
        <v>0.97778299999999996</v>
      </c>
      <c r="JC26">
        <v>2.4902299999999999</v>
      </c>
      <c r="JD26">
        <v>1.64795</v>
      </c>
      <c r="JE26">
        <v>2.34375</v>
      </c>
      <c r="JF26">
        <v>1.5466299999999999</v>
      </c>
      <c r="JG26">
        <v>2.36816</v>
      </c>
      <c r="JH26">
        <v>34.145200000000003</v>
      </c>
      <c r="JI26">
        <v>15.821899999999999</v>
      </c>
      <c r="JJ26">
        <v>18</v>
      </c>
      <c r="JK26">
        <v>398.61700000000002</v>
      </c>
      <c r="JL26">
        <v>668.91499999999996</v>
      </c>
      <c r="JM26">
        <v>18.874500000000001</v>
      </c>
      <c r="JN26">
        <v>30.419899999999998</v>
      </c>
      <c r="JO26">
        <v>30</v>
      </c>
      <c r="JP26">
        <v>30.537199999999999</v>
      </c>
      <c r="JQ26">
        <v>30.535299999999999</v>
      </c>
      <c r="JR26">
        <v>19.561499999999999</v>
      </c>
      <c r="JS26">
        <v>67.401799999999994</v>
      </c>
      <c r="JT26">
        <v>0</v>
      </c>
      <c r="JU26">
        <v>18.882400000000001</v>
      </c>
      <c r="JV26">
        <v>405</v>
      </c>
      <c r="JW26">
        <v>6.0483399999999996</v>
      </c>
      <c r="JX26">
        <v>98.3108</v>
      </c>
      <c r="JY26">
        <v>95.877300000000005</v>
      </c>
    </row>
    <row r="27" spans="1:285" x14ac:dyDescent="0.35">
      <c r="A27">
        <v>8</v>
      </c>
      <c r="B27">
        <v>1724940410.5</v>
      </c>
      <c r="C27">
        <v>1599.900000095367</v>
      </c>
      <c r="D27" t="s">
        <v>564</v>
      </c>
      <c r="E27" t="s">
        <v>565</v>
      </c>
      <c r="F27" t="s">
        <v>420</v>
      </c>
      <c r="G27" t="s">
        <v>561</v>
      </c>
      <c r="H27" t="s">
        <v>434</v>
      </c>
      <c r="I27" t="s">
        <v>552</v>
      </c>
      <c r="J27">
        <v>1724940410.5</v>
      </c>
      <c r="K27">
        <f t="shared" si="0"/>
        <v>7.1923076830122216E-3</v>
      </c>
      <c r="L27">
        <f t="shared" si="1"/>
        <v>7.1923076830122215</v>
      </c>
      <c r="M27">
        <f t="shared" si="2"/>
        <v>13.755558960713719</v>
      </c>
      <c r="N27">
        <f t="shared" si="3"/>
        <v>380.20499999999998</v>
      </c>
      <c r="O27">
        <f t="shared" si="4"/>
        <v>343.45738920482529</v>
      </c>
      <c r="P27">
        <f t="shared" si="5"/>
        <v>34.279794895680766</v>
      </c>
      <c r="Q27">
        <f t="shared" si="6"/>
        <v>37.947500411877002</v>
      </c>
      <c r="R27">
        <f t="shared" si="7"/>
        <v>0.8043641103882252</v>
      </c>
      <c r="S27">
        <f t="shared" si="8"/>
        <v>2.9298863186612674</v>
      </c>
      <c r="T27">
        <f t="shared" si="9"/>
        <v>0.69892298916677664</v>
      </c>
      <c r="U27">
        <f t="shared" si="10"/>
        <v>0.44514350423440663</v>
      </c>
      <c r="V27">
        <f t="shared" si="11"/>
        <v>109.98767980862424</v>
      </c>
      <c r="W27">
        <f t="shared" si="12"/>
        <v>21.752241105878724</v>
      </c>
      <c r="X27">
        <f t="shared" si="13"/>
        <v>22.226600000000001</v>
      </c>
      <c r="Y27">
        <f t="shared" si="14"/>
        <v>2.6904000202637977</v>
      </c>
      <c r="Z27">
        <f t="shared" si="15"/>
        <v>59.869559830080235</v>
      </c>
      <c r="AA27">
        <f t="shared" si="16"/>
        <v>1.6858369562655198</v>
      </c>
      <c r="AB27">
        <f t="shared" si="17"/>
        <v>2.8158499261564733</v>
      </c>
      <c r="AC27">
        <f t="shared" si="18"/>
        <v>1.0045630639982779</v>
      </c>
      <c r="AD27">
        <f t="shared" si="19"/>
        <v>-317.18076882083898</v>
      </c>
      <c r="AE27">
        <f t="shared" si="20"/>
        <v>118.57759263059759</v>
      </c>
      <c r="AF27">
        <f t="shared" si="21"/>
        <v>8.3557541094400261</v>
      </c>
      <c r="AG27">
        <f t="shared" si="22"/>
        <v>-80.259742272177135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53599.235114259696</v>
      </c>
      <c r="AM27" t="s">
        <v>424</v>
      </c>
      <c r="AN27">
        <v>0</v>
      </c>
      <c r="AO27">
        <v>0</v>
      </c>
      <c r="AP27">
        <v>0</v>
      </c>
      <c r="AQ27" t="e">
        <f t="shared" si="26"/>
        <v>#DIV/0!</v>
      </c>
      <c r="AR27">
        <v>-1</v>
      </c>
      <c r="AS27" t="s">
        <v>566</v>
      </c>
      <c r="AT27">
        <v>10188.1</v>
      </c>
      <c r="AU27">
        <v>1208.0246153846149</v>
      </c>
      <c r="AV27">
        <v>1722.5238986398199</v>
      </c>
      <c r="AW27">
        <f t="shared" si="27"/>
        <v>0.29868919883287315</v>
      </c>
      <c r="AX27">
        <v>0.5</v>
      </c>
      <c r="AY27">
        <f t="shared" si="28"/>
        <v>573.49212674021976</v>
      </c>
      <c r="AZ27">
        <f t="shared" si="29"/>
        <v>13.755558960713719</v>
      </c>
      <c r="BA27">
        <f t="shared" si="30"/>
        <v>85.647951936498387</v>
      </c>
      <c r="BB27">
        <f t="shared" si="31"/>
        <v>2.5729313922033471E-2</v>
      </c>
      <c r="BC27">
        <f t="shared" si="32"/>
        <v>-1</v>
      </c>
      <c r="BD27" t="e">
        <f t="shared" si="33"/>
        <v>#DIV/0!</v>
      </c>
      <c r="BE27" t="s">
        <v>424</v>
      </c>
      <c r="BF27">
        <v>0</v>
      </c>
      <c r="BG27" t="e">
        <f t="shared" si="34"/>
        <v>#DIV/0!</v>
      </c>
      <c r="BH27" t="e">
        <f t="shared" si="35"/>
        <v>#DIV/0!</v>
      </c>
      <c r="BI27" t="e">
        <f t="shared" si="36"/>
        <v>#DIV/0!</v>
      </c>
      <c r="BJ27" t="e">
        <f t="shared" si="37"/>
        <v>#DIV/0!</v>
      </c>
      <c r="BK27">
        <f t="shared" si="38"/>
        <v>0.29868919883287315</v>
      </c>
      <c r="BL27" t="e">
        <f t="shared" si="39"/>
        <v>#DIV/0!</v>
      </c>
      <c r="BM27" t="e">
        <f t="shared" si="40"/>
        <v>#DIV/0!</v>
      </c>
      <c r="BN27" t="e">
        <f t="shared" si="41"/>
        <v>#DIV/0!</v>
      </c>
      <c r="BO27">
        <v>592</v>
      </c>
      <c r="BP27">
        <v>290.00000000000011</v>
      </c>
      <c r="BQ27">
        <v>1671.64</v>
      </c>
      <c r="BR27">
        <v>125</v>
      </c>
      <c r="BS27">
        <v>10188.1</v>
      </c>
      <c r="BT27">
        <v>1668.98</v>
      </c>
      <c r="BU27">
        <v>2.66</v>
      </c>
      <c r="BV27">
        <v>300.00000000000011</v>
      </c>
      <c r="BW27">
        <v>24</v>
      </c>
      <c r="BX27">
        <v>1722.5238986398199</v>
      </c>
      <c r="BY27">
        <v>1.872285800308862</v>
      </c>
      <c r="BZ27">
        <v>-54.55096422473099</v>
      </c>
      <c r="CA27">
        <v>1.667419574844262</v>
      </c>
      <c r="CB27">
        <v>0.9745066008982386</v>
      </c>
      <c r="CC27">
        <v>-7.8611906562847649E-3</v>
      </c>
      <c r="CD27">
        <v>289.99999999999989</v>
      </c>
      <c r="CE27">
        <v>1667.07</v>
      </c>
      <c r="CF27">
        <v>755</v>
      </c>
      <c r="CG27">
        <v>10159.1</v>
      </c>
      <c r="CH27">
        <v>1668.83</v>
      </c>
      <c r="CI27">
        <v>-1.76</v>
      </c>
      <c r="CW27">
        <f t="shared" si="42"/>
        <v>682.02800000000002</v>
      </c>
      <c r="CX27">
        <f t="shared" si="43"/>
        <v>573.49212674021976</v>
      </c>
      <c r="CY27">
        <f t="shared" si="44"/>
        <v>0.8408630243043097</v>
      </c>
      <c r="CZ27">
        <f t="shared" si="45"/>
        <v>0.16126563690731793</v>
      </c>
      <c r="DA27">
        <v>6</v>
      </c>
      <c r="DB27">
        <v>0.5</v>
      </c>
      <c r="DC27" t="s">
        <v>426</v>
      </c>
      <c r="DD27">
        <v>2</v>
      </c>
      <c r="DE27">
        <v>1724940410.5</v>
      </c>
      <c r="DF27">
        <v>380.20499999999998</v>
      </c>
      <c r="DG27">
        <v>404.94400000000002</v>
      </c>
      <c r="DH27">
        <v>16.890799999999999</v>
      </c>
      <c r="DI27">
        <v>6.2829199999999998</v>
      </c>
      <c r="DJ27">
        <v>382.81299999999999</v>
      </c>
      <c r="DK27">
        <v>16.9528</v>
      </c>
      <c r="DL27">
        <v>399.93799999999999</v>
      </c>
      <c r="DM27">
        <v>99.708100000000002</v>
      </c>
      <c r="DN27">
        <v>9.9899399999999999E-2</v>
      </c>
      <c r="DO27">
        <v>22.9773</v>
      </c>
      <c r="DP27">
        <v>22.226600000000001</v>
      </c>
      <c r="DQ27">
        <v>999.9</v>
      </c>
      <c r="DR27">
        <v>0</v>
      </c>
      <c r="DS27">
        <v>0</v>
      </c>
      <c r="DT27">
        <v>10031.200000000001</v>
      </c>
      <c r="DU27">
        <v>0</v>
      </c>
      <c r="DV27">
        <v>928.48400000000004</v>
      </c>
      <c r="DW27">
        <v>-24.8919</v>
      </c>
      <c r="DX27">
        <v>386.58199999999999</v>
      </c>
      <c r="DY27">
        <v>407.505</v>
      </c>
      <c r="DZ27">
        <v>10.608599999999999</v>
      </c>
      <c r="EA27">
        <v>404.94400000000002</v>
      </c>
      <c r="EB27">
        <v>6.2829199999999998</v>
      </c>
      <c r="EC27">
        <v>1.6842200000000001</v>
      </c>
      <c r="ED27">
        <v>0.62645799999999996</v>
      </c>
      <c r="EE27">
        <v>14.7517</v>
      </c>
      <c r="EF27">
        <v>0.28473900000000002</v>
      </c>
      <c r="EG27">
        <v>682.02800000000002</v>
      </c>
      <c r="EH27">
        <v>0.97101499999999996</v>
      </c>
      <c r="EI27">
        <v>2.89851E-2</v>
      </c>
      <c r="EJ27">
        <v>0</v>
      </c>
      <c r="EK27">
        <v>1205.8699999999999</v>
      </c>
      <c r="EL27">
        <v>5.0001899999999999</v>
      </c>
      <c r="EM27">
        <v>10665.5</v>
      </c>
      <c r="EN27">
        <v>6076.42</v>
      </c>
      <c r="EO27">
        <v>41.811999999999998</v>
      </c>
      <c r="EP27">
        <v>44.936999999999998</v>
      </c>
      <c r="EQ27">
        <v>43.375</v>
      </c>
      <c r="ER27">
        <v>45.061999999999998</v>
      </c>
      <c r="ES27">
        <v>44.186999999999998</v>
      </c>
      <c r="ET27">
        <v>657.4</v>
      </c>
      <c r="EU27">
        <v>19.62</v>
      </c>
      <c r="EV27">
        <v>0</v>
      </c>
      <c r="EW27">
        <v>371.29999995231628</v>
      </c>
      <c r="EX27">
        <v>0</v>
      </c>
      <c r="EY27">
        <v>1208.0246153846149</v>
      </c>
      <c r="EZ27">
        <v>-17.6895726465143</v>
      </c>
      <c r="FA27">
        <v>-334.27692236344029</v>
      </c>
      <c r="FB27">
        <v>10726.93076923077</v>
      </c>
      <c r="FC27">
        <v>15</v>
      </c>
      <c r="FD27">
        <v>1724940439.5</v>
      </c>
      <c r="FE27" t="s">
        <v>567</v>
      </c>
      <c r="FF27">
        <v>1724940436</v>
      </c>
      <c r="FG27">
        <v>1724940439.5</v>
      </c>
      <c r="FH27">
        <v>4</v>
      </c>
      <c r="FI27">
        <v>0.153</v>
      </c>
      <c r="FJ27">
        <v>0</v>
      </c>
      <c r="FK27">
        <v>-2.6080000000000001</v>
      </c>
      <c r="FL27">
        <v>-6.2E-2</v>
      </c>
      <c r="FM27">
        <v>405</v>
      </c>
      <c r="FN27">
        <v>6</v>
      </c>
      <c r="FO27">
        <v>0.1</v>
      </c>
      <c r="FP27">
        <v>0.01</v>
      </c>
      <c r="FQ27">
        <v>13.84300648470812</v>
      </c>
      <c r="FR27">
        <v>0.30756919243224268</v>
      </c>
      <c r="FS27">
        <v>5.1664313911079042E-2</v>
      </c>
      <c r="FT27">
        <v>1</v>
      </c>
      <c r="FU27">
        <v>1210.734705882353</v>
      </c>
      <c r="FV27">
        <v>-20.477556559200909</v>
      </c>
      <c r="FW27">
        <v>3.0340436700756621</v>
      </c>
      <c r="FX27">
        <v>-1</v>
      </c>
      <c r="FY27">
        <v>0.84987965330811821</v>
      </c>
      <c r="FZ27">
        <v>-2.218979619372704E-3</v>
      </c>
      <c r="GA27">
        <v>1.35760855625392E-3</v>
      </c>
      <c r="GB27">
        <v>1</v>
      </c>
      <c r="GC27">
        <v>2</v>
      </c>
      <c r="GD27">
        <v>2</v>
      </c>
      <c r="GE27" t="s">
        <v>428</v>
      </c>
      <c r="GF27">
        <v>3.0002599999999999</v>
      </c>
      <c r="GG27">
        <v>2.6374499999999999</v>
      </c>
      <c r="GH27">
        <v>8.56431E-2</v>
      </c>
      <c r="GI27">
        <v>9.0842900000000004E-2</v>
      </c>
      <c r="GJ27">
        <v>8.4512000000000004E-2</v>
      </c>
      <c r="GK27">
        <v>3.8938899999999999E-2</v>
      </c>
      <c r="GL27">
        <v>32326.1</v>
      </c>
      <c r="GM27">
        <v>27554.9</v>
      </c>
      <c r="GN27">
        <v>30729.8</v>
      </c>
      <c r="GO27">
        <v>26494.7</v>
      </c>
      <c r="GP27">
        <v>39439.699999999997</v>
      </c>
      <c r="GQ27">
        <v>38312.300000000003</v>
      </c>
      <c r="GR27">
        <v>43107.1</v>
      </c>
      <c r="GS27">
        <v>40630.300000000003</v>
      </c>
      <c r="GT27">
        <v>1.7887500000000001</v>
      </c>
      <c r="GU27">
        <v>2.0710500000000001</v>
      </c>
      <c r="GV27">
        <v>-8.8140399999999994E-2</v>
      </c>
      <c r="GW27">
        <v>0</v>
      </c>
      <c r="GX27">
        <v>23.677499999999998</v>
      </c>
      <c r="GY27">
        <v>999.9</v>
      </c>
      <c r="GZ27">
        <v>51.4</v>
      </c>
      <c r="HA27">
        <v>30.8</v>
      </c>
      <c r="HB27">
        <v>22.991499999999998</v>
      </c>
      <c r="HC27">
        <v>59.464599999999997</v>
      </c>
      <c r="HD27">
        <v>31.5825</v>
      </c>
      <c r="HE27">
        <v>1</v>
      </c>
      <c r="HF27">
        <v>0.241679</v>
      </c>
      <c r="HG27">
        <v>4.8105900000000004</v>
      </c>
      <c r="HH27">
        <v>20.247199999999999</v>
      </c>
      <c r="HI27">
        <v>5.2404999999999999</v>
      </c>
      <c r="HJ27">
        <v>12.069800000000001</v>
      </c>
      <c r="HK27">
        <v>4.9717500000000001</v>
      </c>
      <c r="HL27">
        <v>3.2900299999999998</v>
      </c>
      <c r="HM27">
        <v>9999</v>
      </c>
      <c r="HN27">
        <v>9999</v>
      </c>
      <c r="HO27">
        <v>9999</v>
      </c>
      <c r="HP27">
        <v>384.4</v>
      </c>
      <c r="HQ27">
        <v>1.87337</v>
      </c>
      <c r="HR27">
        <v>1.86951</v>
      </c>
      <c r="HS27">
        <v>1.8680600000000001</v>
      </c>
      <c r="HT27">
        <v>1.8686700000000001</v>
      </c>
      <c r="HU27">
        <v>1.86412</v>
      </c>
      <c r="HV27">
        <v>1.86598</v>
      </c>
      <c r="HW27">
        <v>1.8653900000000001</v>
      </c>
      <c r="HX27">
        <v>1.8724000000000001</v>
      </c>
      <c r="HY27">
        <v>5</v>
      </c>
      <c r="HZ27">
        <v>0</v>
      </c>
      <c r="IA27">
        <v>0</v>
      </c>
      <c r="IB27">
        <v>0</v>
      </c>
      <c r="IC27" t="s">
        <v>429</v>
      </c>
      <c r="ID27" t="s">
        <v>430</v>
      </c>
      <c r="IE27" t="s">
        <v>431</v>
      </c>
      <c r="IF27" t="s">
        <v>431</v>
      </c>
      <c r="IG27" t="s">
        <v>431</v>
      </c>
      <c r="IH27" t="s">
        <v>431</v>
      </c>
      <c r="II27">
        <v>0</v>
      </c>
      <c r="IJ27">
        <v>100</v>
      </c>
      <c r="IK27">
        <v>100</v>
      </c>
      <c r="IL27">
        <v>-2.6080000000000001</v>
      </c>
      <c r="IM27">
        <v>-6.2E-2</v>
      </c>
      <c r="IN27">
        <v>-2.7609500000000371</v>
      </c>
      <c r="IO27">
        <v>0</v>
      </c>
      <c r="IP27">
        <v>0</v>
      </c>
      <c r="IQ27">
        <v>0</v>
      </c>
      <c r="IR27">
        <v>-6.1306000000001859E-2</v>
      </c>
      <c r="IS27">
        <v>0</v>
      </c>
      <c r="IT27">
        <v>0</v>
      </c>
      <c r="IU27">
        <v>0</v>
      </c>
      <c r="IV27">
        <v>-1</v>
      </c>
      <c r="IW27">
        <v>-1</v>
      </c>
      <c r="IX27">
        <v>-1</v>
      </c>
      <c r="IY27">
        <v>-1</v>
      </c>
      <c r="IZ27">
        <v>5.7</v>
      </c>
      <c r="JA27">
        <v>5.7</v>
      </c>
      <c r="JB27">
        <v>0.97778299999999996</v>
      </c>
      <c r="JC27">
        <v>2.4865699999999999</v>
      </c>
      <c r="JD27">
        <v>1.64673</v>
      </c>
      <c r="JE27">
        <v>2.34253</v>
      </c>
      <c r="JF27">
        <v>1.5466299999999999</v>
      </c>
      <c r="JG27">
        <v>2.34009</v>
      </c>
      <c r="JH27">
        <v>34.349699999999999</v>
      </c>
      <c r="JI27">
        <v>15.7431</v>
      </c>
      <c r="JJ27">
        <v>18</v>
      </c>
      <c r="JK27">
        <v>398.54500000000002</v>
      </c>
      <c r="JL27">
        <v>666.58500000000004</v>
      </c>
      <c r="JM27">
        <v>18.8658</v>
      </c>
      <c r="JN27">
        <v>30.3752</v>
      </c>
      <c r="JO27">
        <v>29.9998</v>
      </c>
      <c r="JP27">
        <v>30.4755</v>
      </c>
      <c r="JQ27">
        <v>30.4679</v>
      </c>
      <c r="JR27">
        <v>19.576799999999999</v>
      </c>
      <c r="JS27">
        <v>67.549700000000001</v>
      </c>
      <c r="JT27">
        <v>0</v>
      </c>
      <c r="JU27">
        <v>18.876100000000001</v>
      </c>
      <c r="JV27">
        <v>405</v>
      </c>
      <c r="JW27">
        <v>6.3393100000000002</v>
      </c>
      <c r="JX27">
        <v>98.333399999999997</v>
      </c>
      <c r="JY27">
        <v>95.883600000000001</v>
      </c>
    </row>
    <row r="28" spans="1:285" x14ac:dyDescent="0.35">
      <c r="A28">
        <v>8</v>
      </c>
      <c r="B28">
        <v>1724941096.0999999</v>
      </c>
      <c r="C28">
        <v>2285.5</v>
      </c>
      <c r="D28" t="s">
        <v>568</v>
      </c>
      <c r="E28" t="s">
        <v>569</v>
      </c>
      <c r="F28" t="s">
        <v>420</v>
      </c>
      <c r="G28" t="s">
        <v>570</v>
      </c>
      <c r="H28" t="s">
        <v>422</v>
      </c>
      <c r="I28" t="s">
        <v>552</v>
      </c>
      <c r="J28">
        <v>1724941096.0999999</v>
      </c>
      <c r="K28">
        <f t="shared" si="0"/>
        <v>3.4334789472010322E-3</v>
      </c>
      <c r="L28">
        <f t="shared" si="1"/>
        <v>3.4334789472010323</v>
      </c>
      <c r="M28">
        <f t="shared" si="2"/>
        <v>15.918123294937164</v>
      </c>
      <c r="N28">
        <f t="shared" si="3"/>
        <v>379.23399999999998</v>
      </c>
      <c r="O28">
        <f t="shared" si="4"/>
        <v>275.81704791619825</v>
      </c>
      <c r="P28">
        <f t="shared" si="5"/>
        <v>27.526305282643566</v>
      </c>
      <c r="Q28">
        <f t="shared" si="6"/>
        <v>37.847228575696001</v>
      </c>
      <c r="R28">
        <f t="shared" si="7"/>
        <v>0.27545142454303734</v>
      </c>
      <c r="S28">
        <f t="shared" si="8"/>
        <v>2.9231685010810469</v>
      </c>
      <c r="T28">
        <f t="shared" si="9"/>
        <v>0.26180116223039157</v>
      </c>
      <c r="U28">
        <f t="shared" si="10"/>
        <v>0.16479576068252438</v>
      </c>
      <c r="V28">
        <f t="shared" si="11"/>
        <v>110.00695614732025</v>
      </c>
      <c r="W28">
        <f t="shared" si="12"/>
        <v>24.748368928474804</v>
      </c>
      <c r="X28">
        <f t="shared" si="13"/>
        <v>24.948399999999999</v>
      </c>
      <c r="Y28">
        <f t="shared" si="14"/>
        <v>3.1699089427951188</v>
      </c>
      <c r="Z28">
        <f t="shared" si="15"/>
        <v>59.59765013146918</v>
      </c>
      <c r="AA28">
        <f t="shared" si="16"/>
        <v>1.8942675924351997</v>
      </c>
      <c r="AB28">
        <f t="shared" si="17"/>
        <v>3.1784266464475497</v>
      </c>
      <c r="AC28">
        <f t="shared" si="18"/>
        <v>1.2756413503599191</v>
      </c>
      <c r="AD28">
        <f t="shared" si="19"/>
        <v>-151.41642157156554</v>
      </c>
      <c r="AE28">
        <f t="shared" si="20"/>
        <v>7.0917237103629311</v>
      </c>
      <c r="AF28">
        <f t="shared" si="21"/>
        <v>0.51301578195575037</v>
      </c>
      <c r="AG28">
        <f t="shared" si="22"/>
        <v>-33.804725931926612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53041.180964994361</v>
      </c>
      <c r="AM28" t="s">
        <v>424</v>
      </c>
      <c r="AN28">
        <v>0</v>
      </c>
      <c r="AO28">
        <v>0</v>
      </c>
      <c r="AP28">
        <v>0</v>
      </c>
      <c r="AQ28" t="e">
        <f t="shared" si="26"/>
        <v>#DIV/0!</v>
      </c>
      <c r="AR28">
        <v>-1</v>
      </c>
      <c r="AS28" t="s">
        <v>571</v>
      </c>
      <c r="AT28">
        <v>10153</v>
      </c>
      <c r="AU28">
        <v>1002.5792</v>
      </c>
      <c r="AV28">
        <v>1751.6188120382169</v>
      </c>
      <c r="AW28">
        <f t="shared" si="27"/>
        <v>0.42762706525549365</v>
      </c>
      <c r="AX28">
        <v>0.5</v>
      </c>
      <c r="AY28">
        <f t="shared" si="28"/>
        <v>573.58541810741974</v>
      </c>
      <c r="AZ28">
        <f t="shared" si="29"/>
        <v>15.918123294937164</v>
      </c>
      <c r="BA28">
        <f t="shared" si="30"/>
        <v>122.6403245093106</v>
      </c>
      <c r="BB28">
        <f t="shared" si="31"/>
        <v>2.9495385971909031E-2</v>
      </c>
      <c r="BC28">
        <f t="shared" si="32"/>
        <v>-1</v>
      </c>
      <c r="BD28" t="e">
        <f t="shared" si="33"/>
        <v>#DIV/0!</v>
      </c>
      <c r="BE28" t="s">
        <v>424</v>
      </c>
      <c r="BF28">
        <v>0</v>
      </c>
      <c r="BG28" t="e">
        <f t="shared" si="34"/>
        <v>#DIV/0!</v>
      </c>
      <c r="BH28" t="e">
        <f t="shared" si="35"/>
        <v>#DIV/0!</v>
      </c>
      <c r="BI28" t="e">
        <f t="shared" si="36"/>
        <v>#DIV/0!</v>
      </c>
      <c r="BJ28" t="e">
        <f t="shared" si="37"/>
        <v>#DIV/0!</v>
      </c>
      <c r="BK28">
        <f t="shared" si="38"/>
        <v>0.42762706525549365</v>
      </c>
      <c r="BL28" t="e">
        <f t="shared" si="39"/>
        <v>#DIV/0!</v>
      </c>
      <c r="BM28" t="e">
        <f t="shared" si="40"/>
        <v>#DIV/0!</v>
      </c>
      <c r="BN28" t="e">
        <f t="shared" si="41"/>
        <v>#DIV/0!</v>
      </c>
      <c r="BO28">
        <v>593</v>
      </c>
      <c r="BP28">
        <v>290.00000000000011</v>
      </c>
      <c r="BQ28">
        <v>1663.29</v>
      </c>
      <c r="BR28">
        <v>255</v>
      </c>
      <c r="BS28">
        <v>10153</v>
      </c>
      <c r="BT28">
        <v>1660.98</v>
      </c>
      <c r="BU28">
        <v>2.31</v>
      </c>
      <c r="BV28">
        <v>300.00000000000011</v>
      </c>
      <c r="BW28">
        <v>24.1</v>
      </c>
      <c r="BX28">
        <v>1751.6188120382169</v>
      </c>
      <c r="BY28">
        <v>1.6479422616570829</v>
      </c>
      <c r="BZ28">
        <v>-92.027529477096564</v>
      </c>
      <c r="CA28">
        <v>1.4645239279547979</v>
      </c>
      <c r="CB28">
        <v>0.9929588000497751</v>
      </c>
      <c r="CC28">
        <v>-7.8469441601779835E-3</v>
      </c>
      <c r="CD28">
        <v>289.99999999999989</v>
      </c>
      <c r="CE28">
        <v>1658.77</v>
      </c>
      <c r="CF28">
        <v>625</v>
      </c>
      <c r="CG28">
        <v>10143.5</v>
      </c>
      <c r="CH28">
        <v>1660.89</v>
      </c>
      <c r="CI28">
        <v>-2.12</v>
      </c>
      <c r="CW28">
        <f t="shared" si="42"/>
        <v>682.13800000000003</v>
      </c>
      <c r="CX28">
        <f t="shared" si="43"/>
        <v>573.58541810741974</v>
      </c>
      <c r="CY28">
        <f t="shared" si="44"/>
        <v>0.84086419186062022</v>
      </c>
      <c r="CZ28">
        <f t="shared" si="45"/>
        <v>0.1612678902909972</v>
      </c>
      <c r="DA28">
        <v>6</v>
      </c>
      <c r="DB28">
        <v>0.5</v>
      </c>
      <c r="DC28" t="s">
        <v>426</v>
      </c>
      <c r="DD28">
        <v>2</v>
      </c>
      <c r="DE28">
        <v>1724941096.0999999</v>
      </c>
      <c r="DF28">
        <v>379.23399999999998</v>
      </c>
      <c r="DG28">
        <v>405.06400000000002</v>
      </c>
      <c r="DH28">
        <v>18.980799999999999</v>
      </c>
      <c r="DI28">
        <v>13.9284</v>
      </c>
      <c r="DJ28">
        <v>382.20400000000001</v>
      </c>
      <c r="DK28">
        <v>18.977799999999998</v>
      </c>
      <c r="DL28">
        <v>400.005</v>
      </c>
      <c r="DM28">
        <v>99.698999999999998</v>
      </c>
      <c r="DN28">
        <v>0.100144</v>
      </c>
      <c r="DO28">
        <v>24.993400000000001</v>
      </c>
      <c r="DP28">
        <v>24.948399999999999</v>
      </c>
      <c r="DQ28">
        <v>999.9</v>
      </c>
      <c r="DR28">
        <v>0</v>
      </c>
      <c r="DS28">
        <v>0</v>
      </c>
      <c r="DT28">
        <v>9993.75</v>
      </c>
      <c r="DU28">
        <v>0</v>
      </c>
      <c r="DV28">
        <v>1059.49</v>
      </c>
      <c r="DW28">
        <v>-25.4678</v>
      </c>
      <c r="DX28">
        <v>386.91500000000002</v>
      </c>
      <c r="DY28">
        <v>410.78500000000003</v>
      </c>
      <c r="DZ28">
        <v>4.98773</v>
      </c>
      <c r="EA28">
        <v>405.06400000000002</v>
      </c>
      <c r="EB28">
        <v>13.9284</v>
      </c>
      <c r="EC28">
        <v>1.88592</v>
      </c>
      <c r="ED28">
        <v>1.3886499999999999</v>
      </c>
      <c r="EE28">
        <v>16.517700000000001</v>
      </c>
      <c r="EF28">
        <v>11.7942</v>
      </c>
      <c r="EG28">
        <v>682.13800000000003</v>
      </c>
      <c r="EH28">
        <v>0.97098099999999998</v>
      </c>
      <c r="EI28">
        <v>2.90189E-2</v>
      </c>
      <c r="EJ28">
        <v>0</v>
      </c>
      <c r="EK28">
        <v>1001.12</v>
      </c>
      <c r="EL28">
        <v>5.0001899999999999</v>
      </c>
      <c r="EM28">
        <v>9055.64</v>
      </c>
      <c r="EN28">
        <v>6077.35</v>
      </c>
      <c r="EO28">
        <v>44.061999999999998</v>
      </c>
      <c r="EP28">
        <v>48.375</v>
      </c>
      <c r="EQ28">
        <v>45.875</v>
      </c>
      <c r="ER28">
        <v>47.875</v>
      </c>
      <c r="ES28">
        <v>46.811999999999998</v>
      </c>
      <c r="ET28">
        <v>657.49</v>
      </c>
      <c r="EU28">
        <v>19.649999999999999</v>
      </c>
      <c r="EV28">
        <v>0</v>
      </c>
      <c r="EW28">
        <v>685.09999990463257</v>
      </c>
      <c r="EX28">
        <v>0</v>
      </c>
      <c r="EY28">
        <v>1002.5792</v>
      </c>
      <c r="EZ28">
        <v>-9.6269230629678457</v>
      </c>
      <c r="FA28">
        <v>152.93999954033839</v>
      </c>
      <c r="FB28">
        <v>9010.2968000000001</v>
      </c>
      <c r="FC28">
        <v>15</v>
      </c>
      <c r="FD28">
        <v>1724941119.5999999</v>
      </c>
      <c r="FE28" t="s">
        <v>572</v>
      </c>
      <c r="FF28">
        <v>1724941118.0999999</v>
      </c>
      <c r="FG28">
        <v>1724941119.5999999</v>
      </c>
      <c r="FH28">
        <v>5</v>
      </c>
      <c r="FI28">
        <v>-0.36199999999999999</v>
      </c>
      <c r="FJ28">
        <v>6.5000000000000002E-2</v>
      </c>
      <c r="FK28">
        <v>-2.97</v>
      </c>
      <c r="FL28">
        <v>3.0000000000000001E-3</v>
      </c>
      <c r="FM28">
        <v>405</v>
      </c>
      <c r="FN28">
        <v>14</v>
      </c>
      <c r="FO28">
        <v>0.05</v>
      </c>
      <c r="FP28">
        <v>0.02</v>
      </c>
      <c r="FQ28">
        <v>15.723363537155709</v>
      </c>
      <c r="FR28">
        <v>-0.49391284788976242</v>
      </c>
      <c r="FS28">
        <v>7.7876171369814715E-2</v>
      </c>
      <c r="FT28">
        <v>1</v>
      </c>
      <c r="FU28">
        <v>1003.6642000000001</v>
      </c>
      <c r="FV28">
        <v>-7.9680672250373634</v>
      </c>
      <c r="FW28">
        <v>1.165336157509933</v>
      </c>
      <c r="FX28">
        <v>-1</v>
      </c>
      <c r="FY28">
        <v>0.28194542790852067</v>
      </c>
      <c r="FZ28">
        <v>-3.069776014969415E-2</v>
      </c>
      <c r="GA28">
        <v>4.6458831108310041E-3</v>
      </c>
      <c r="GB28">
        <v>1</v>
      </c>
      <c r="GC28">
        <v>2</v>
      </c>
      <c r="GD28">
        <v>2</v>
      </c>
      <c r="GE28" t="s">
        <v>428</v>
      </c>
      <c r="GF28">
        <v>3.0013700000000001</v>
      </c>
      <c r="GG28">
        <v>2.6376900000000001</v>
      </c>
      <c r="GH28">
        <v>8.5282200000000002E-2</v>
      </c>
      <c r="GI28">
        <v>9.0648000000000006E-2</v>
      </c>
      <c r="GJ28">
        <v>9.1638800000000006E-2</v>
      </c>
      <c r="GK28">
        <v>7.3458599999999999E-2</v>
      </c>
      <c r="GL28">
        <v>32246.2</v>
      </c>
      <c r="GM28">
        <v>27487.8</v>
      </c>
      <c r="GN28">
        <v>30645.8</v>
      </c>
      <c r="GO28">
        <v>26429.200000000001</v>
      </c>
      <c r="GP28">
        <v>39033.1</v>
      </c>
      <c r="GQ28">
        <v>36852.9</v>
      </c>
      <c r="GR28">
        <v>42998.5</v>
      </c>
      <c r="GS28">
        <v>40544</v>
      </c>
      <c r="GT28">
        <v>1.772</v>
      </c>
      <c r="GU28">
        <v>2.0550799999999998</v>
      </c>
      <c r="GV28">
        <v>-3.07709E-2</v>
      </c>
      <c r="GW28">
        <v>0</v>
      </c>
      <c r="GX28">
        <v>25.452999999999999</v>
      </c>
      <c r="GY28">
        <v>999.9</v>
      </c>
      <c r="GZ28">
        <v>52.1</v>
      </c>
      <c r="HA28">
        <v>31.5</v>
      </c>
      <c r="HB28">
        <v>24.255600000000001</v>
      </c>
      <c r="HC28">
        <v>59.103700000000003</v>
      </c>
      <c r="HD28">
        <v>30.793299999999999</v>
      </c>
      <c r="HE28">
        <v>1</v>
      </c>
      <c r="HF28">
        <v>0.35158</v>
      </c>
      <c r="HG28">
        <v>4.3779000000000003</v>
      </c>
      <c r="HH28">
        <v>20.257899999999999</v>
      </c>
      <c r="HI28">
        <v>5.2393000000000001</v>
      </c>
      <c r="HJ28">
        <v>12.069800000000001</v>
      </c>
      <c r="HK28">
        <v>4.9715499999999997</v>
      </c>
      <c r="HL28">
        <v>3.2900499999999999</v>
      </c>
      <c r="HM28">
        <v>9999</v>
      </c>
      <c r="HN28">
        <v>9999</v>
      </c>
      <c r="HO28">
        <v>9999</v>
      </c>
      <c r="HP28">
        <v>384.6</v>
      </c>
      <c r="HQ28">
        <v>1.87341</v>
      </c>
      <c r="HR28">
        <v>1.86951</v>
      </c>
      <c r="HS28">
        <v>1.8681099999999999</v>
      </c>
      <c r="HT28">
        <v>1.8687100000000001</v>
      </c>
      <c r="HU28">
        <v>1.86416</v>
      </c>
      <c r="HV28">
        <v>1.8660000000000001</v>
      </c>
      <c r="HW28">
        <v>1.8653900000000001</v>
      </c>
      <c r="HX28">
        <v>1.8724099999999999</v>
      </c>
      <c r="HY28">
        <v>5</v>
      </c>
      <c r="HZ28">
        <v>0</v>
      </c>
      <c r="IA28">
        <v>0</v>
      </c>
      <c r="IB28">
        <v>0</v>
      </c>
      <c r="IC28" t="s">
        <v>429</v>
      </c>
      <c r="ID28" t="s">
        <v>430</v>
      </c>
      <c r="IE28" t="s">
        <v>431</v>
      </c>
      <c r="IF28" t="s">
        <v>431</v>
      </c>
      <c r="IG28" t="s">
        <v>431</v>
      </c>
      <c r="IH28" t="s">
        <v>431</v>
      </c>
      <c r="II28">
        <v>0</v>
      </c>
      <c r="IJ28">
        <v>100</v>
      </c>
      <c r="IK28">
        <v>100</v>
      </c>
      <c r="IL28">
        <v>-2.97</v>
      </c>
      <c r="IM28">
        <v>3.0000000000000001E-3</v>
      </c>
      <c r="IN28">
        <v>-2.6083333333334049</v>
      </c>
      <c r="IO28">
        <v>0</v>
      </c>
      <c r="IP28">
        <v>0</v>
      </c>
      <c r="IQ28">
        <v>0</v>
      </c>
      <c r="IR28">
        <v>-6.1671000000000482E-2</v>
      </c>
      <c r="IS28">
        <v>0</v>
      </c>
      <c r="IT28">
        <v>0</v>
      </c>
      <c r="IU28">
        <v>0</v>
      </c>
      <c r="IV28">
        <v>-1</v>
      </c>
      <c r="IW28">
        <v>-1</v>
      </c>
      <c r="IX28">
        <v>-1</v>
      </c>
      <c r="IY28">
        <v>-1</v>
      </c>
      <c r="IZ28">
        <v>11</v>
      </c>
      <c r="JA28">
        <v>10.9</v>
      </c>
      <c r="JB28">
        <v>0.98388699999999996</v>
      </c>
      <c r="JC28">
        <v>2.49634</v>
      </c>
      <c r="JD28">
        <v>1.64673</v>
      </c>
      <c r="JE28">
        <v>2.34253</v>
      </c>
      <c r="JF28">
        <v>1.5466299999999999</v>
      </c>
      <c r="JG28">
        <v>2.4047900000000002</v>
      </c>
      <c r="JH28">
        <v>35.128599999999999</v>
      </c>
      <c r="JI28">
        <v>15.6205</v>
      </c>
      <c r="JJ28">
        <v>18</v>
      </c>
      <c r="JK28">
        <v>396.67899999999997</v>
      </c>
      <c r="JL28">
        <v>666.29</v>
      </c>
      <c r="JM28">
        <v>21.227499999999999</v>
      </c>
      <c r="JN28">
        <v>31.761099999999999</v>
      </c>
      <c r="JO28">
        <v>30.000299999999999</v>
      </c>
      <c r="JP28">
        <v>31.677700000000002</v>
      </c>
      <c r="JQ28">
        <v>31.664000000000001</v>
      </c>
      <c r="JR28">
        <v>19.688099999999999</v>
      </c>
      <c r="JS28">
        <v>45.265900000000002</v>
      </c>
      <c r="JT28">
        <v>0</v>
      </c>
      <c r="JU28">
        <v>21.219899999999999</v>
      </c>
      <c r="JV28">
        <v>405</v>
      </c>
      <c r="JW28">
        <v>13.9818</v>
      </c>
      <c r="JX28">
        <v>98.076899999999995</v>
      </c>
      <c r="JY28">
        <v>95.666600000000003</v>
      </c>
    </row>
    <row r="29" spans="1:285" x14ac:dyDescent="0.35">
      <c r="A29">
        <v>8</v>
      </c>
      <c r="B29">
        <v>1724941439.5999999</v>
      </c>
      <c r="C29">
        <v>2629</v>
      </c>
      <c r="D29" t="s">
        <v>573</v>
      </c>
      <c r="E29" t="s">
        <v>574</v>
      </c>
      <c r="F29" t="s">
        <v>420</v>
      </c>
      <c r="G29" t="s">
        <v>570</v>
      </c>
      <c r="H29" t="s">
        <v>434</v>
      </c>
      <c r="I29" t="s">
        <v>552</v>
      </c>
      <c r="J29">
        <v>1724941439.5999999</v>
      </c>
      <c r="K29">
        <f t="shared" si="0"/>
        <v>4.1343328486123879E-3</v>
      </c>
      <c r="L29">
        <f t="shared" si="1"/>
        <v>4.134332848612388</v>
      </c>
      <c r="M29">
        <f t="shared" si="2"/>
        <v>17.219138056650653</v>
      </c>
      <c r="N29">
        <f t="shared" si="3"/>
        <v>376.81599999999997</v>
      </c>
      <c r="O29">
        <f t="shared" si="4"/>
        <v>282.72726954788737</v>
      </c>
      <c r="P29">
        <f t="shared" si="5"/>
        <v>28.214572415169982</v>
      </c>
      <c r="Q29">
        <f t="shared" si="6"/>
        <v>37.604092227099201</v>
      </c>
      <c r="R29">
        <f t="shared" si="7"/>
        <v>0.33303213598738968</v>
      </c>
      <c r="S29">
        <f t="shared" si="8"/>
        <v>2.927020715180741</v>
      </c>
      <c r="T29">
        <f t="shared" si="9"/>
        <v>0.31332227228343296</v>
      </c>
      <c r="U29">
        <f t="shared" si="10"/>
        <v>0.19749999462788928</v>
      </c>
      <c r="V29">
        <f t="shared" si="11"/>
        <v>110.01160315311073</v>
      </c>
      <c r="W29">
        <f t="shared" si="12"/>
        <v>24.600242521454575</v>
      </c>
      <c r="X29">
        <f t="shared" si="13"/>
        <v>24.903199999999998</v>
      </c>
      <c r="Y29">
        <f t="shared" si="14"/>
        <v>3.1613734702923697</v>
      </c>
      <c r="Z29">
        <f t="shared" si="15"/>
        <v>58.959828717748955</v>
      </c>
      <c r="AA29">
        <f t="shared" si="16"/>
        <v>1.87781952737703</v>
      </c>
      <c r="AB29">
        <f t="shared" si="17"/>
        <v>3.1849134711134957</v>
      </c>
      <c r="AC29">
        <f t="shared" si="18"/>
        <v>1.2835539429153398</v>
      </c>
      <c r="AD29">
        <f t="shared" si="19"/>
        <v>-182.32407862380632</v>
      </c>
      <c r="AE29">
        <f t="shared" si="20"/>
        <v>19.630511675125142</v>
      </c>
      <c r="AF29">
        <f t="shared" si="21"/>
        <v>1.4181251511331106</v>
      </c>
      <c r="AG29">
        <f t="shared" si="22"/>
        <v>-51.263838644437335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53146.891241022349</v>
      </c>
      <c r="AM29" t="s">
        <v>424</v>
      </c>
      <c r="AN29">
        <v>0</v>
      </c>
      <c r="AO29">
        <v>0</v>
      </c>
      <c r="AP29">
        <v>0</v>
      </c>
      <c r="AQ29" t="e">
        <f t="shared" si="26"/>
        <v>#DIV/0!</v>
      </c>
      <c r="AR29">
        <v>-1</v>
      </c>
      <c r="AS29" t="s">
        <v>575</v>
      </c>
      <c r="AT29">
        <v>10165.799999999999</v>
      </c>
      <c r="AU29">
        <v>1050.6728000000001</v>
      </c>
      <c r="AV29">
        <v>1862.3608482548459</v>
      </c>
      <c r="AW29">
        <f t="shared" si="27"/>
        <v>0.43583822598904542</v>
      </c>
      <c r="AX29">
        <v>0.5</v>
      </c>
      <c r="AY29">
        <f t="shared" si="28"/>
        <v>573.61811811042003</v>
      </c>
      <c r="AZ29">
        <f t="shared" si="29"/>
        <v>17.219138056650653</v>
      </c>
      <c r="BA29">
        <f t="shared" si="30"/>
        <v>125.0023514962101</v>
      </c>
      <c r="BB29">
        <f t="shared" si="31"/>
        <v>3.1761789736814962E-2</v>
      </c>
      <c r="BC29">
        <f t="shared" si="32"/>
        <v>-1</v>
      </c>
      <c r="BD29" t="e">
        <f t="shared" si="33"/>
        <v>#DIV/0!</v>
      </c>
      <c r="BE29" t="s">
        <v>424</v>
      </c>
      <c r="BF29">
        <v>0</v>
      </c>
      <c r="BG29" t="e">
        <f t="shared" si="34"/>
        <v>#DIV/0!</v>
      </c>
      <c r="BH29" t="e">
        <f t="shared" si="35"/>
        <v>#DIV/0!</v>
      </c>
      <c r="BI29" t="e">
        <f t="shared" si="36"/>
        <v>#DIV/0!</v>
      </c>
      <c r="BJ29" t="e">
        <f t="shared" si="37"/>
        <v>#DIV/0!</v>
      </c>
      <c r="BK29">
        <f t="shared" si="38"/>
        <v>0.43583822598904542</v>
      </c>
      <c r="BL29" t="e">
        <f t="shared" si="39"/>
        <v>#DIV/0!</v>
      </c>
      <c r="BM29" t="e">
        <f t="shared" si="40"/>
        <v>#DIV/0!</v>
      </c>
      <c r="BN29" t="e">
        <f t="shared" si="41"/>
        <v>#DIV/0!</v>
      </c>
      <c r="BO29">
        <v>594</v>
      </c>
      <c r="BP29">
        <v>290.00000000000011</v>
      </c>
      <c r="BQ29">
        <v>1765.49</v>
      </c>
      <c r="BR29">
        <v>135</v>
      </c>
      <c r="BS29">
        <v>10165.799999999999</v>
      </c>
      <c r="BT29">
        <v>1762.29</v>
      </c>
      <c r="BU29">
        <v>3.2</v>
      </c>
      <c r="BV29">
        <v>300.00000000000011</v>
      </c>
      <c r="BW29">
        <v>24.1</v>
      </c>
      <c r="BX29">
        <v>1862.3608482548459</v>
      </c>
      <c r="BY29">
        <v>2.5172865175048011</v>
      </c>
      <c r="BZ29">
        <v>-101.72905050266721</v>
      </c>
      <c r="CA29">
        <v>2.2367945506235412</v>
      </c>
      <c r="CB29">
        <v>0.98664386921666702</v>
      </c>
      <c r="CC29">
        <v>-7.8463105672970032E-3</v>
      </c>
      <c r="CD29">
        <v>289.99999999999989</v>
      </c>
      <c r="CE29">
        <v>1758</v>
      </c>
      <c r="CF29">
        <v>635</v>
      </c>
      <c r="CG29">
        <v>10141.299999999999</v>
      </c>
      <c r="CH29">
        <v>1762.05</v>
      </c>
      <c r="CI29">
        <v>-4.05</v>
      </c>
      <c r="CW29">
        <f t="shared" si="42"/>
        <v>682.178</v>
      </c>
      <c r="CX29">
        <f t="shared" si="43"/>
        <v>573.61811811042003</v>
      </c>
      <c r="CY29">
        <f t="shared" si="44"/>
        <v>0.84086282188874462</v>
      </c>
      <c r="CZ29">
        <f t="shared" si="45"/>
        <v>0.16126524624527722</v>
      </c>
      <c r="DA29">
        <v>6</v>
      </c>
      <c r="DB29">
        <v>0.5</v>
      </c>
      <c r="DC29" t="s">
        <v>426</v>
      </c>
      <c r="DD29">
        <v>2</v>
      </c>
      <c r="DE29">
        <v>1724941439.5999999</v>
      </c>
      <c r="DF29">
        <v>376.81599999999997</v>
      </c>
      <c r="DG29">
        <v>404.99400000000003</v>
      </c>
      <c r="DH29">
        <v>18.8169</v>
      </c>
      <c r="DI29">
        <v>12.7294</v>
      </c>
      <c r="DJ29">
        <v>379.70800000000003</v>
      </c>
      <c r="DK29">
        <v>18.8249</v>
      </c>
      <c r="DL29">
        <v>399.82299999999998</v>
      </c>
      <c r="DM29">
        <v>99.694400000000002</v>
      </c>
      <c r="DN29">
        <v>9.9908700000000003E-2</v>
      </c>
      <c r="DO29">
        <v>25.0276</v>
      </c>
      <c r="DP29">
        <v>24.903199999999998</v>
      </c>
      <c r="DQ29">
        <v>999.9</v>
      </c>
      <c r="DR29">
        <v>0</v>
      </c>
      <c r="DS29">
        <v>0</v>
      </c>
      <c r="DT29">
        <v>10016.200000000001</v>
      </c>
      <c r="DU29">
        <v>0</v>
      </c>
      <c r="DV29">
        <v>481.84899999999999</v>
      </c>
      <c r="DW29">
        <v>-28.255800000000001</v>
      </c>
      <c r="DX29">
        <v>383.96699999999998</v>
      </c>
      <c r="DY29">
        <v>410.21600000000001</v>
      </c>
      <c r="DZ29">
        <v>6.0988800000000003</v>
      </c>
      <c r="EA29">
        <v>404.99400000000003</v>
      </c>
      <c r="EB29">
        <v>12.7294</v>
      </c>
      <c r="EC29">
        <v>1.87707</v>
      </c>
      <c r="ED29">
        <v>1.26905</v>
      </c>
      <c r="EE29">
        <v>16.4438</v>
      </c>
      <c r="EF29">
        <v>10.437200000000001</v>
      </c>
      <c r="EG29">
        <v>682.178</v>
      </c>
      <c r="EH29">
        <v>0.97102599999999994</v>
      </c>
      <c r="EI29">
        <v>2.8974300000000001E-2</v>
      </c>
      <c r="EJ29">
        <v>0</v>
      </c>
      <c r="EK29">
        <v>1049.93</v>
      </c>
      <c r="EL29">
        <v>5.0001899999999999</v>
      </c>
      <c r="EM29">
        <v>9803.64</v>
      </c>
      <c r="EN29">
        <v>6077.78</v>
      </c>
      <c r="EO29">
        <v>44.936999999999998</v>
      </c>
      <c r="EP29">
        <v>48.811999999999998</v>
      </c>
      <c r="EQ29">
        <v>46.686999999999998</v>
      </c>
      <c r="ER29">
        <v>48.5</v>
      </c>
      <c r="ES29">
        <v>47.561999999999998</v>
      </c>
      <c r="ET29">
        <v>657.56</v>
      </c>
      <c r="EU29">
        <v>19.62</v>
      </c>
      <c r="EV29">
        <v>0</v>
      </c>
      <c r="EW29">
        <v>343.09999990463263</v>
      </c>
      <c r="EX29">
        <v>0</v>
      </c>
      <c r="EY29">
        <v>1050.6728000000001</v>
      </c>
      <c r="EZ29">
        <v>-8.1761538701040184</v>
      </c>
      <c r="FA29">
        <v>-364.06384900956971</v>
      </c>
      <c r="FB29">
        <v>9763.8167999999987</v>
      </c>
      <c r="FC29">
        <v>15</v>
      </c>
      <c r="FD29">
        <v>1724941466.5999999</v>
      </c>
      <c r="FE29" t="s">
        <v>576</v>
      </c>
      <c r="FF29">
        <v>1724941457.5999999</v>
      </c>
      <c r="FG29">
        <v>1724941466.5999999</v>
      </c>
      <c r="FH29">
        <v>6</v>
      </c>
      <c r="FI29">
        <v>7.9000000000000001E-2</v>
      </c>
      <c r="FJ29">
        <v>-1.0999999999999999E-2</v>
      </c>
      <c r="FK29">
        <v>-2.8919999999999999</v>
      </c>
      <c r="FL29">
        <v>-8.0000000000000002E-3</v>
      </c>
      <c r="FM29">
        <v>405</v>
      </c>
      <c r="FN29">
        <v>13</v>
      </c>
      <c r="FO29">
        <v>0.14000000000000001</v>
      </c>
      <c r="FP29">
        <v>0.02</v>
      </c>
      <c r="FQ29">
        <v>17.25001087841531</v>
      </c>
      <c r="FR29">
        <v>0.16633805921212291</v>
      </c>
      <c r="FS29">
        <v>8.1533124277097094E-2</v>
      </c>
      <c r="FT29">
        <v>1</v>
      </c>
      <c r="FU29">
        <v>1052.046078431373</v>
      </c>
      <c r="FV29">
        <v>-9.3364705891918316</v>
      </c>
      <c r="FW29">
        <v>1.392536236626944</v>
      </c>
      <c r="FX29">
        <v>-1</v>
      </c>
      <c r="FY29">
        <v>0.35639169993333569</v>
      </c>
      <c r="FZ29">
        <v>-4.8391738379465303E-2</v>
      </c>
      <c r="GA29">
        <v>7.1957438106281541E-3</v>
      </c>
      <c r="GB29">
        <v>1</v>
      </c>
      <c r="GC29">
        <v>2</v>
      </c>
      <c r="GD29">
        <v>2</v>
      </c>
      <c r="GE29" t="s">
        <v>428</v>
      </c>
      <c r="GF29">
        <v>3.0009299999999999</v>
      </c>
      <c r="GG29">
        <v>2.6374599999999999</v>
      </c>
      <c r="GH29">
        <v>8.4761600000000006E-2</v>
      </c>
      <c r="GI29">
        <v>9.0535400000000002E-2</v>
      </c>
      <c r="GJ29">
        <v>9.1005699999999995E-2</v>
      </c>
      <c r="GK29">
        <v>6.8483500000000003E-2</v>
      </c>
      <c r="GL29">
        <v>32246.1</v>
      </c>
      <c r="GM29">
        <v>27480.7</v>
      </c>
      <c r="GN29">
        <v>30629.200000000001</v>
      </c>
      <c r="GO29">
        <v>26420.400000000001</v>
      </c>
      <c r="GP29">
        <v>39041.199999999997</v>
      </c>
      <c r="GQ29">
        <v>37039.1</v>
      </c>
      <c r="GR29">
        <v>42977.3</v>
      </c>
      <c r="GS29">
        <v>40531.199999999997</v>
      </c>
      <c r="GT29">
        <v>1.76</v>
      </c>
      <c r="GU29">
        <v>2.04583</v>
      </c>
      <c r="GV29">
        <v>-5.7853799999999997E-2</v>
      </c>
      <c r="GW29">
        <v>0</v>
      </c>
      <c r="GX29">
        <v>25.851800000000001</v>
      </c>
      <c r="GY29">
        <v>999.9</v>
      </c>
      <c r="GZ29">
        <v>52.4</v>
      </c>
      <c r="HA29">
        <v>31.9</v>
      </c>
      <c r="HB29">
        <v>24.955400000000001</v>
      </c>
      <c r="HC29">
        <v>59.6937</v>
      </c>
      <c r="HD29">
        <v>31.298100000000002</v>
      </c>
      <c r="HE29">
        <v>1</v>
      </c>
      <c r="HF29">
        <v>0.38080000000000003</v>
      </c>
      <c r="HG29">
        <v>5.3644999999999996</v>
      </c>
      <c r="HH29">
        <v>20.226400000000002</v>
      </c>
      <c r="HI29">
        <v>5.2354099999999999</v>
      </c>
      <c r="HJ29">
        <v>12.069800000000001</v>
      </c>
      <c r="HK29">
        <v>4.9715499999999997</v>
      </c>
      <c r="HL29">
        <v>3.2902499999999999</v>
      </c>
      <c r="HM29">
        <v>9999</v>
      </c>
      <c r="HN29">
        <v>9999</v>
      </c>
      <c r="HO29">
        <v>9999</v>
      </c>
      <c r="HP29">
        <v>384.6</v>
      </c>
      <c r="HQ29">
        <v>1.8733500000000001</v>
      </c>
      <c r="HR29">
        <v>1.86951</v>
      </c>
      <c r="HS29">
        <v>1.8681000000000001</v>
      </c>
      <c r="HT29">
        <v>1.8686700000000001</v>
      </c>
      <c r="HU29">
        <v>1.8641099999999999</v>
      </c>
      <c r="HV29">
        <v>1.8660000000000001</v>
      </c>
      <c r="HW29">
        <v>1.8653900000000001</v>
      </c>
      <c r="HX29">
        <v>1.8724099999999999</v>
      </c>
      <c r="HY29">
        <v>5</v>
      </c>
      <c r="HZ29">
        <v>0</v>
      </c>
      <c r="IA29">
        <v>0</v>
      </c>
      <c r="IB29">
        <v>0</v>
      </c>
      <c r="IC29" t="s">
        <v>429</v>
      </c>
      <c r="ID29" t="s">
        <v>430</v>
      </c>
      <c r="IE29" t="s">
        <v>431</v>
      </c>
      <c r="IF29" t="s">
        <v>431</v>
      </c>
      <c r="IG29" t="s">
        <v>431</v>
      </c>
      <c r="IH29" t="s">
        <v>431</v>
      </c>
      <c r="II29">
        <v>0</v>
      </c>
      <c r="IJ29">
        <v>100</v>
      </c>
      <c r="IK29">
        <v>100</v>
      </c>
      <c r="IL29">
        <v>-2.8919999999999999</v>
      </c>
      <c r="IM29">
        <v>-8.0000000000000002E-3</v>
      </c>
      <c r="IN29">
        <v>-2.970400000000041</v>
      </c>
      <c r="IO29">
        <v>0</v>
      </c>
      <c r="IP29">
        <v>0</v>
      </c>
      <c r="IQ29">
        <v>0</v>
      </c>
      <c r="IR29">
        <v>3.3285714285700152E-3</v>
      </c>
      <c r="IS29">
        <v>0</v>
      </c>
      <c r="IT29">
        <v>0</v>
      </c>
      <c r="IU29">
        <v>0</v>
      </c>
      <c r="IV29">
        <v>-1</v>
      </c>
      <c r="IW29">
        <v>-1</v>
      </c>
      <c r="IX29">
        <v>-1</v>
      </c>
      <c r="IY29">
        <v>-1</v>
      </c>
      <c r="IZ29">
        <v>5.4</v>
      </c>
      <c r="JA29">
        <v>5.3</v>
      </c>
      <c r="JB29">
        <v>0.98266600000000004</v>
      </c>
      <c r="JC29">
        <v>2.50244</v>
      </c>
      <c r="JD29">
        <v>1.64673</v>
      </c>
      <c r="JE29">
        <v>2.34131</v>
      </c>
      <c r="JF29">
        <v>1.5466299999999999</v>
      </c>
      <c r="JG29">
        <v>2.2644000000000002</v>
      </c>
      <c r="JH29">
        <v>35.4754</v>
      </c>
      <c r="JI29">
        <v>15.5067</v>
      </c>
      <c r="JJ29">
        <v>18</v>
      </c>
      <c r="JK29">
        <v>392.46199999999999</v>
      </c>
      <c r="JL29">
        <v>662.45100000000002</v>
      </c>
      <c r="JM29">
        <v>20.628</v>
      </c>
      <c r="JN29">
        <v>32.053400000000003</v>
      </c>
      <c r="JO29">
        <v>30.000699999999998</v>
      </c>
      <c r="JP29">
        <v>32.0488</v>
      </c>
      <c r="JQ29">
        <v>32.0398</v>
      </c>
      <c r="JR29">
        <v>19.6709</v>
      </c>
      <c r="JS29">
        <v>50.359900000000003</v>
      </c>
      <c r="JT29">
        <v>0</v>
      </c>
      <c r="JU29">
        <v>20.601099999999999</v>
      </c>
      <c r="JV29">
        <v>405</v>
      </c>
      <c r="JW29">
        <v>12.8466</v>
      </c>
      <c r="JX29">
        <v>98.026399999999995</v>
      </c>
      <c r="JY29">
        <v>95.635900000000007</v>
      </c>
    </row>
    <row r="30" spans="1:285" x14ac:dyDescent="0.35">
      <c r="A30">
        <v>8</v>
      </c>
      <c r="B30">
        <v>1724941974.5999999</v>
      </c>
      <c r="C30">
        <v>0</v>
      </c>
      <c r="D30" t="s">
        <v>677</v>
      </c>
      <c r="E30" t="s">
        <v>678</v>
      </c>
      <c r="F30" t="s">
        <v>420</v>
      </c>
      <c r="G30" t="s">
        <v>458</v>
      </c>
      <c r="H30" t="s">
        <v>422</v>
      </c>
      <c r="I30" t="s">
        <v>679</v>
      </c>
      <c r="J30">
        <v>1724941974.5999999</v>
      </c>
      <c r="K30">
        <f t="shared" si="0"/>
        <v>1.0276645271645781E-2</v>
      </c>
      <c r="L30">
        <f t="shared" si="1"/>
        <v>10.276645271645782</v>
      </c>
      <c r="M30">
        <f t="shared" si="2"/>
        <v>22.845082378906653</v>
      </c>
      <c r="N30">
        <f t="shared" si="3"/>
        <v>365.065</v>
      </c>
      <c r="O30">
        <f t="shared" si="4"/>
        <v>327.57799842489175</v>
      </c>
      <c r="P30">
        <f t="shared" si="5"/>
        <v>32.713963027161959</v>
      </c>
      <c r="Q30">
        <f t="shared" si="6"/>
        <v>36.457646636634998</v>
      </c>
      <c r="R30">
        <f t="shared" si="7"/>
        <v>1.3755183319059976</v>
      </c>
      <c r="S30">
        <f t="shared" si="8"/>
        <v>2.9217139143541697</v>
      </c>
      <c r="T30">
        <f t="shared" si="9"/>
        <v>1.0942647733033155</v>
      </c>
      <c r="U30">
        <f t="shared" si="10"/>
        <v>0.7043536283731513</v>
      </c>
      <c r="V30">
        <f t="shared" si="11"/>
        <v>109.96797906683551</v>
      </c>
      <c r="W30">
        <f t="shared" si="12"/>
        <v>20.944593250960246</v>
      </c>
      <c r="X30">
        <f t="shared" si="13"/>
        <v>21.655999999999999</v>
      </c>
      <c r="Y30">
        <f t="shared" si="14"/>
        <v>2.5983458910146306</v>
      </c>
      <c r="Z30">
        <f t="shared" si="15"/>
        <v>59.674863187475893</v>
      </c>
      <c r="AA30">
        <f t="shared" si="16"/>
        <v>1.6805580468299</v>
      </c>
      <c r="AB30">
        <f t="shared" si="17"/>
        <v>2.8161908667477311</v>
      </c>
      <c r="AC30">
        <f t="shared" si="18"/>
        <v>0.91778784418473069</v>
      </c>
      <c r="AD30">
        <f t="shared" si="19"/>
        <v>-453.20005647957896</v>
      </c>
      <c r="AE30">
        <f t="shared" si="20"/>
        <v>208.44018248069096</v>
      </c>
      <c r="AF30">
        <f t="shared" si="21"/>
        <v>14.686738263266566</v>
      </c>
      <c r="AG30">
        <f t="shared" si="22"/>
        <v>-120.10515666878592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53361.048848531798</v>
      </c>
      <c r="AM30" t="s">
        <v>424</v>
      </c>
      <c r="AN30">
        <v>0</v>
      </c>
      <c r="AO30">
        <v>0</v>
      </c>
      <c r="AP30">
        <v>0</v>
      </c>
      <c r="AQ30" t="e">
        <f t="shared" si="26"/>
        <v>#DIV/0!</v>
      </c>
      <c r="AR30">
        <v>-1</v>
      </c>
      <c r="AS30" t="s">
        <v>680</v>
      </c>
      <c r="AT30">
        <v>10158.700000000001</v>
      </c>
      <c r="AU30">
        <v>1056.8155999999999</v>
      </c>
      <c r="AV30">
        <v>2056.1963809276758</v>
      </c>
      <c r="AW30">
        <f t="shared" si="27"/>
        <v>0.48603372236108799</v>
      </c>
      <c r="AX30">
        <v>0.5</v>
      </c>
      <c r="AY30">
        <f t="shared" si="28"/>
        <v>573.38574127815298</v>
      </c>
      <c r="AZ30">
        <f t="shared" si="29"/>
        <v>22.845082378906653</v>
      </c>
      <c r="BA30">
        <f t="shared" si="30"/>
        <v>139.34240309109623</v>
      </c>
      <c r="BB30">
        <f t="shared" si="31"/>
        <v>4.158645857804695E-2</v>
      </c>
      <c r="BC30">
        <f t="shared" si="32"/>
        <v>-1</v>
      </c>
      <c r="BD30" t="e">
        <f t="shared" si="33"/>
        <v>#DIV/0!</v>
      </c>
      <c r="BE30" t="s">
        <v>424</v>
      </c>
      <c r="BF30">
        <v>0</v>
      </c>
      <c r="BG30" t="e">
        <f t="shared" si="34"/>
        <v>#DIV/0!</v>
      </c>
      <c r="BH30" t="e">
        <f t="shared" si="35"/>
        <v>#DIV/0!</v>
      </c>
      <c r="BI30" t="e">
        <f t="shared" si="36"/>
        <v>#DIV/0!</v>
      </c>
      <c r="BJ30" t="e">
        <f t="shared" si="37"/>
        <v>#DIV/0!</v>
      </c>
      <c r="BK30">
        <f t="shared" si="38"/>
        <v>0.48603372236108799</v>
      </c>
      <c r="BL30" t="e">
        <f t="shared" si="39"/>
        <v>#DIV/0!</v>
      </c>
      <c r="BM30" t="e">
        <f t="shared" si="40"/>
        <v>#DIV/0!</v>
      </c>
      <c r="BN30" t="e">
        <f t="shared" si="41"/>
        <v>#DIV/0!</v>
      </c>
      <c r="BO30">
        <v>8421</v>
      </c>
      <c r="BP30">
        <v>290.00000000000011</v>
      </c>
      <c r="BQ30">
        <v>1942.73</v>
      </c>
      <c r="BR30">
        <v>195</v>
      </c>
      <c r="BS30">
        <v>10158.700000000001</v>
      </c>
      <c r="BT30">
        <v>1939.29</v>
      </c>
      <c r="BU30">
        <v>3.44</v>
      </c>
      <c r="BV30">
        <v>300.00000000000011</v>
      </c>
      <c r="BW30">
        <v>24.1</v>
      </c>
      <c r="BX30">
        <v>2056.1963809276758</v>
      </c>
      <c r="BY30">
        <v>2.939561558770512</v>
      </c>
      <c r="BZ30">
        <v>-118.7589380498967</v>
      </c>
      <c r="CA30">
        <v>2.6110698555480329</v>
      </c>
      <c r="CB30">
        <v>0.9866456241079653</v>
      </c>
      <c r="CC30">
        <v>-7.8295334816462694E-3</v>
      </c>
      <c r="CD30">
        <v>289.99999999999989</v>
      </c>
      <c r="CE30">
        <v>1935</v>
      </c>
      <c r="CF30">
        <v>855</v>
      </c>
      <c r="CG30">
        <v>10114.799999999999</v>
      </c>
      <c r="CH30">
        <v>1938.79</v>
      </c>
      <c r="CI30">
        <v>-3.79</v>
      </c>
      <c r="CW30">
        <f t="shared" si="42"/>
        <v>681.90099999999995</v>
      </c>
      <c r="CX30">
        <f t="shared" si="43"/>
        <v>573.38574127815298</v>
      </c>
      <c r="CY30">
        <f t="shared" si="44"/>
        <v>0.8408636169739494</v>
      </c>
      <c r="CZ30">
        <f t="shared" si="45"/>
        <v>0.16126678075972248</v>
      </c>
      <c r="DA30">
        <v>6</v>
      </c>
      <c r="DB30">
        <v>0.5</v>
      </c>
      <c r="DC30" t="s">
        <v>426</v>
      </c>
      <c r="DD30">
        <v>2</v>
      </c>
      <c r="DE30">
        <v>1724941974.5999999</v>
      </c>
      <c r="DF30">
        <v>365.065</v>
      </c>
      <c r="DG30">
        <v>404.95600000000002</v>
      </c>
      <c r="DH30">
        <v>16.828099999999999</v>
      </c>
      <c r="DI30">
        <v>1.6740900000000001</v>
      </c>
      <c r="DJ30">
        <v>364.73899999999998</v>
      </c>
      <c r="DK30">
        <v>16.921099999999999</v>
      </c>
      <c r="DL30">
        <v>400.041</v>
      </c>
      <c r="DM30">
        <v>99.766000000000005</v>
      </c>
      <c r="DN30">
        <v>0.100179</v>
      </c>
      <c r="DO30">
        <v>22.979299999999999</v>
      </c>
      <c r="DP30">
        <v>21.655999999999999</v>
      </c>
      <c r="DQ30">
        <v>999.9</v>
      </c>
      <c r="DR30">
        <v>0</v>
      </c>
      <c r="DS30">
        <v>0</v>
      </c>
      <c r="DT30">
        <v>9978.75</v>
      </c>
      <c r="DU30">
        <v>0</v>
      </c>
      <c r="DV30">
        <v>971.23699999999997</v>
      </c>
      <c r="DW30">
        <v>-40.4009</v>
      </c>
      <c r="DX30">
        <v>370.80099999999999</v>
      </c>
      <c r="DY30">
        <v>405.63499999999999</v>
      </c>
      <c r="DZ30">
        <v>15.170999999999999</v>
      </c>
      <c r="EA30">
        <v>404.95600000000002</v>
      </c>
      <c r="EB30">
        <v>1.6740900000000001</v>
      </c>
      <c r="EC30">
        <v>1.6805699999999999</v>
      </c>
      <c r="ED30">
        <v>0.167018</v>
      </c>
      <c r="EE30">
        <v>14.7181</v>
      </c>
      <c r="EF30">
        <v>-16.6769</v>
      </c>
      <c r="EG30">
        <v>681.90099999999995</v>
      </c>
      <c r="EH30">
        <v>0.97100500000000001</v>
      </c>
      <c r="EI30">
        <v>2.8994900000000001E-2</v>
      </c>
      <c r="EJ30">
        <v>0</v>
      </c>
      <c r="EK30">
        <v>1055.55</v>
      </c>
      <c r="EL30">
        <v>4.9995200000000004</v>
      </c>
      <c r="EM30">
        <v>11090.4</v>
      </c>
      <c r="EN30">
        <v>6130.74</v>
      </c>
      <c r="EO30">
        <v>44.811999999999998</v>
      </c>
      <c r="EP30">
        <v>48</v>
      </c>
      <c r="EQ30">
        <v>46.5</v>
      </c>
      <c r="ER30">
        <v>48</v>
      </c>
      <c r="ES30">
        <v>46.625</v>
      </c>
      <c r="ET30">
        <v>657.27</v>
      </c>
      <c r="EU30">
        <v>19.63</v>
      </c>
      <c r="EV30">
        <v>0</v>
      </c>
      <c r="EW30">
        <v>1724941973.4000001</v>
      </c>
      <c r="EX30">
        <v>0</v>
      </c>
      <c r="EY30">
        <v>1056.8155999999999</v>
      </c>
      <c r="EZ30">
        <v>-8.3853846141451864</v>
      </c>
      <c r="FA30">
        <v>1565.3153800948689</v>
      </c>
      <c r="FB30">
        <v>10992.716</v>
      </c>
      <c r="FC30">
        <v>15</v>
      </c>
      <c r="FD30">
        <v>1724942015.0999999</v>
      </c>
      <c r="FE30" t="s">
        <v>681</v>
      </c>
      <c r="FF30">
        <v>1724942007.0999999</v>
      </c>
      <c r="FG30">
        <v>1724942015.0999999</v>
      </c>
      <c r="FH30">
        <v>1</v>
      </c>
      <c r="FI30">
        <v>0.51</v>
      </c>
      <c r="FJ30">
        <v>-1.7000000000000001E-2</v>
      </c>
      <c r="FK30">
        <v>0.32600000000000001</v>
      </c>
      <c r="FL30">
        <v>-9.2999999999999999E-2</v>
      </c>
      <c r="FM30">
        <v>405</v>
      </c>
      <c r="FN30">
        <v>2</v>
      </c>
      <c r="FO30">
        <v>7.0000000000000007E-2</v>
      </c>
      <c r="FP30">
        <v>0.01</v>
      </c>
      <c r="FQ30">
        <v>23.216022955969581</v>
      </c>
      <c r="FR30">
        <v>1.400524586865139E-2</v>
      </c>
      <c r="FS30">
        <v>1.5940679700744441E-2</v>
      </c>
      <c r="FT30">
        <v>1</v>
      </c>
      <c r="FU30">
        <v>1057.9996000000001</v>
      </c>
      <c r="FV30">
        <v>-8.6677551064793832</v>
      </c>
      <c r="FW30">
        <v>1.262004690958006</v>
      </c>
      <c r="FX30">
        <v>-1</v>
      </c>
      <c r="FY30">
        <v>1.388092385832578</v>
      </c>
      <c r="FZ30">
        <v>-4.290056835913688E-2</v>
      </c>
      <c r="GA30">
        <v>6.8855199600512881E-3</v>
      </c>
      <c r="GB30">
        <v>1</v>
      </c>
      <c r="GC30">
        <v>2</v>
      </c>
      <c r="GD30">
        <v>2</v>
      </c>
      <c r="GE30" t="s">
        <v>428</v>
      </c>
      <c r="GF30">
        <v>3.0256599999999998</v>
      </c>
      <c r="GG30">
        <v>2.75162</v>
      </c>
      <c r="GH30">
        <v>8.9055999999999996E-2</v>
      </c>
      <c r="GI30">
        <v>9.8246399999999998E-2</v>
      </c>
      <c r="GJ30">
        <v>8.5786200000000007E-2</v>
      </c>
      <c r="GK30">
        <v>1.2348400000000001E-2</v>
      </c>
      <c r="GL30">
        <v>24299.1</v>
      </c>
      <c r="GM30">
        <v>21039</v>
      </c>
      <c r="GN30">
        <v>24608.7</v>
      </c>
      <c r="GO30">
        <v>22392.7</v>
      </c>
      <c r="GP30">
        <v>30616.400000000001</v>
      </c>
      <c r="GQ30">
        <v>30726.2</v>
      </c>
      <c r="GR30">
        <v>34294.300000000003</v>
      </c>
      <c r="GS30">
        <v>31919.5</v>
      </c>
      <c r="GT30">
        <v>1.74783</v>
      </c>
      <c r="GU30">
        <v>2.0986199999999999</v>
      </c>
      <c r="GV30">
        <v>-0.155475</v>
      </c>
      <c r="GW30">
        <v>0</v>
      </c>
      <c r="GX30">
        <v>24.215399999999999</v>
      </c>
      <c r="GY30">
        <v>999.9</v>
      </c>
      <c r="GZ30">
        <v>48.4</v>
      </c>
      <c r="HA30">
        <v>35.299999999999997</v>
      </c>
      <c r="HB30">
        <v>27.8599</v>
      </c>
      <c r="HC30">
        <v>61.283200000000001</v>
      </c>
      <c r="HD30">
        <v>31.7989</v>
      </c>
      <c r="HE30">
        <v>1</v>
      </c>
      <c r="HF30">
        <v>0.57787900000000003</v>
      </c>
      <c r="HG30">
        <v>6.5767199999999999</v>
      </c>
      <c r="HH30">
        <v>20.270499999999998</v>
      </c>
      <c r="HI30">
        <v>5.2443900000000001</v>
      </c>
      <c r="HJ30">
        <v>12.027900000000001</v>
      </c>
      <c r="HK30">
        <v>4.9579500000000003</v>
      </c>
      <c r="HL30">
        <v>3.306</v>
      </c>
      <c r="HM30">
        <v>9999</v>
      </c>
      <c r="HN30">
        <v>9999</v>
      </c>
      <c r="HO30">
        <v>9999</v>
      </c>
      <c r="HP30">
        <v>434.8</v>
      </c>
      <c r="HQ30">
        <v>1.86615</v>
      </c>
      <c r="HR30">
        <v>1.87073</v>
      </c>
      <c r="HS30">
        <v>1.87348</v>
      </c>
      <c r="HT30">
        <v>1.8757600000000001</v>
      </c>
      <c r="HU30">
        <v>1.86829</v>
      </c>
      <c r="HV30">
        <v>1.86988</v>
      </c>
      <c r="HW30">
        <v>1.8669100000000001</v>
      </c>
      <c r="HX30">
        <v>1.87103</v>
      </c>
      <c r="HY30">
        <v>5</v>
      </c>
      <c r="HZ30">
        <v>0</v>
      </c>
      <c r="IA30">
        <v>0</v>
      </c>
      <c r="IB30">
        <v>0</v>
      </c>
      <c r="IC30" t="s">
        <v>429</v>
      </c>
      <c r="ID30" t="s">
        <v>430</v>
      </c>
      <c r="IE30" t="s">
        <v>431</v>
      </c>
      <c r="IF30" t="s">
        <v>431</v>
      </c>
      <c r="IG30" t="s">
        <v>431</v>
      </c>
      <c r="IH30" t="s">
        <v>431</v>
      </c>
      <c r="II30">
        <v>0</v>
      </c>
      <c r="IJ30">
        <v>100</v>
      </c>
      <c r="IK30">
        <v>100</v>
      </c>
      <c r="IL30">
        <v>0.32600000000000001</v>
      </c>
      <c r="IM30">
        <v>-9.2999999999999999E-2</v>
      </c>
      <c r="IN30">
        <v>-0.184</v>
      </c>
      <c r="IO30">
        <v>0</v>
      </c>
      <c r="IP30">
        <v>0</v>
      </c>
      <c r="IQ30">
        <v>0</v>
      </c>
      <c r="IR30">
        <v>-7.5999999999999998E-2</v>
      </c>
      <c r="IS30">
        <v>0</v>
      </c>
      <c r="IT30">
        <v>0</v>
      </c>
      <c r="IU30">
        <v>0</v>
      </c>
      <c r="IV30">
        <v>-1</v>
      </c>
      <c r="IW30">
        <v>-1</v>
      </c>
      <c r="IX30">
        <v>-1</v>
      </c>
      <c r="IY30">
        <v>-1</v>
      </c>
      <c r="IZ30">
        <v>10974.3</v>
      </c>
      <c r="JA30">
        <v>10974.1</v>
      </c>
      <c r="JB30">
        <v>1.06934</v>
      </c>
      <c r="JC30">
        <v>2.7050800000000002</v>
      </c>
      <c r="JD30">
        <v>1.64551</v>
      </c>
      <c r="JE30">
        <v>2.3303199999999999</v>
      </c>
      <c r="JF30">
        <v>1.64429</v>
      </c>
      <c r="JG30">
        <v>2.31934</v>
      </c>
      <c r="JH30">
        <v>38.994</v>
      </c>
      <c r="JI30">
        <v>15.156499999999999</v>
      </c>
      <c r="JJ30">
        <v>18</v>
      </c>
      <c r="JK30">
        <v>400.34</v>
      </c>
      <c r="JL30">
        <v>632.57299999999998</v>
      </c>
      <c r="JM30">
        <v>18.319800000000001</v>
      </c>
      <c r="JN30">
        <v>34.453299999999999</v>
      </c>
      <c r="JO30">
        <v>29.999600000000001</v>
      </c>
      <c r="JP30">
        <v>34.372100000000003</v>
      </c>
      <c r="JQ30">
        <v>34.297499999999999</v>
      </c>
      <c r="JR30">
        <v>21.4985</v>
      </c>
      <c r="JS30">
        <v>87.305599999999998</v>
      </c>
      <c r="JT30">
        <v>0</v>
      </c>
      <c r="JU30">
        <v>18.329799999999999</v>
      </c>
      <c r="JV30">
        <v>405</v>
      </c>
      <c r="JW30">
        <v>1.72418</v>
      </c>
      <c r="JX30">
        <v>98.368799999999993</v>
      </c>
      <c r="JY30">
        <v>96.908199999999994</v>
      </c>
    </row>
    <row r="31" spans="1:285" x14ac:dyDescent="0.35">
      <c r="A31">
        <v>8</v>
      </c>
      <c r="B31">
        <v>1724942881.0999999</v>
      </c>
      <c r="C31">
        <v>906.5</v>
      </c>
      <c r="D31" t="s">
        <v>682</v>
      </c>
      <c r="E31" t="s">
        <v>683</v>
      </c>
      <c r="F31" t="s">
        <v>420</v>
      </c>
      <c r="G31" t="s">
        <v>458</v>
      </c>
      <c r="H31" t="s">
        <v>422</v>
      </c>
      <c r="I31" t="s">
        <v>679</v>
      </c>
      <c r="J31">
        <v>1724942881.0999999</v>
      </c>
      <c r="K31">
        <f t="shared" si="0"/>
        <v>1.0603651834603977E-2</v>
      </c>
      <c r="L31">
        <f t="shared" si="1"/>
        <v>10.603651834603976</v>
      </c>
      <c r="M31">
        <f t="shared" si="2"/>
        <v>22.851754298175191</v>
      </c>
      <c r="N31">
        <f t="shared" si="3"/>
        <v>364.89699999999999</v>
      </c>
      <c r="O31">
        <f t="shared" si="4"/>
        <v>327.23831298915712</v>
      </c>
      <c r="P31">
        <f t="shared" si="5"/>
        <v>32.676804077299025</v>
      </c>
      <c r="Q31">
        <f t="shared" si="6"/>
        <v>36.437260871068197</v>
      </c>
      <c r="R31">
        <f t="shared" si="7"/>
        <v>1.3748773552643534</v>
      </c>
      <c r="S31">
        <f t="shared" si="8"/>
        <v>2.9257110423111392</v>
      </c>
      <c r="T31">
        <f t="shared" si="9"/>
        <v>1.0941586634231344</v>
      </c>
      <c r="U31">
        <f t="shared" si="10"/>
        <v>0.70425544128038442</v>
      </c>
      <c r="V31">
        <f t="shared" si="11"/>
        <v>109.98089166746277</v>
      </c>
      <c r="W31">
        <f t="shared" si="12"/>
        <v>21.081697767083043</v>
      </c>
      <c r="X31">
        <f t="shared" si="13"/>
        <v>22.042300000000001</v>
      </c>
      <c r="Y31">
        <f t="shared" si="14"/>
        <v>2.6603599757775491</v>
      </c>
      <c r="Z31">
        <f t="shared" si="15"/>
        <v>60.053820464694411</v>
      </c>
      <c r="AA31">
        <f t="shared" si="16"/>
        <v>1.7138335155677999</v>
      </c>
      <c r="AB31">
        <f t="shared" si="17"/>
        <v>2.853829285641138</v>
      </c>
      <c r="AC31">
        <f t="shared" si="18"/>
        <v>0.94652646020974918</v>
      </c>
      <c r="AD31">
        <f t="shared" si="19"/>
        <v>-467.62104590603536</v>
      </c>
      <c r="AE31">
        <f t="shared" si="20"/>
        <v>182.41582483917449</v>
      </c>
      <c r="AF31">
        <f t="shared" si="21"/>
        <v>12.875017023318147</v>
      </c>
      <c r="AG31">
        <f t="shared" si="22"/>
        <v>-162.34931237607992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53438.106691154309</v>
      </c>
      <c r="AM31" t="s">
        <v>424</v>
      </c>
      <c r="AN31">
        <v>0</v>
      </c>
      <c r="AO31">
        <v>0</v>
      </c>
      <c r="AP31">
        <v>0</v>
      </c>
      <c r="AQ31" t="e">
        <f t="shared" si="26"/>
        <v>#DIV/0!</v>
      </c>
      <c r="AR31">
        <v>-1</v>
      </c>
      <c r="AS31" t="s">
        <v>684</v>
      </c>
      <c r="AT31">
        <v>10155.5</v>
      </c>
      <c r="AU31">
        <v>1196.4849999999999</v>
      </c>
      <c r="AV31">
        <v>2303.5237674116552</v>
      </c>
      <c r="AW31">
        <f t="shared" si="27"/>
        <v>0.48058491215637633</v>
      </c>
      <c r="AX31">
        <v>0.5</v>
      </c>
      <c r="AY31">
        <f t="shared" si="28"/>
        <v>573.45377350645731</v>
      </c>
      <c r="AZ31">
        <f t="shared" si="29"/>
        <v>22.851754298175191</v>
      </c>
      <c r="BA31">
        <f t="shared" si="30"/>
        <v>137.79661568317167</v>
      </c>
      <c r="BB31">
        <f t="shared" si="31"/>
        <v>4.1593159553786792E-2</v>
      </c>
      <c r="BC31">
        <f t="shared" si="32"/>
        <v>-1</v>
      </c>
      <c r="BD31" t="e">
        <f t="shared" si="33"/>
        <v>#DIV/0!</v>
      </c>
      <c r="BE31" t="s">
        <v>424</v>
      </c>
      <c r="BF31">
        <v>0</v>
      </c>
      <c r="BG31" t="e">
        <f t="shared" si="34"/>
        <v>#DIV/0!</v>
      </c>
      <c r="BH31" t="e">
        <f t="shared" si="35"/>
        <v>#DIV/0!</v>
      </c>
      <c r="BI31" t="e">
        <f t="shared" si="36"/>
        <v>#DIV/0!</v>
      </c>
      <c r="BJ31" t="e">
        <f t="shared" si="37"/>
        <v>#DIV/0!</v>
      </c>
      <c r="BK31">
        <f t="shared" si="38"/>
        <v>0.48058491215637628</v>
      </c>
      <c r="BL31" t="e">
        <f t="shared" si="39"/>
        <v>#DIV/0!</v>
      </c>
      <c r="BM31" t="e">
        <f t="shared" si="40"/>
        <v>#DIV/0!</v>
      </c>
      <c r="BN31" t="e">
        <f t="shared" si="41"/>
        <v>#DIV/0!</v>
      </c>
      <c r="BO31">
        <v>8422</v>
      </c>
      <c r="BP31">
        <v>290.00000000000011</v>
      </c>
      <c r="BQ31">
        <v>2175.89</v>
      </c>
      <c r="BR31">
        <v>125</v>
      </c>
      <c r="BS31">
        <v>10155.5</v>
      </c>
      <c r="BT31">
        <v>2169.5300000000002</v>
      </c>
      <c r="BU31">
        <v>6.36</v>
      </c>
      <c r="BV31">
        <v>300.00000000000011</v>
      </c>
      <c r="BW31">
        <v>24.1</v>
      </c>
      <c r="BX31">
        <v>2303.5237674116552</v>
      </c>
      <c r="BY31">
        <v>2.1339111956850672</v>
      </c>
      <c r="BZ31">
        <v>-136.0795301555207</v>
      </c>
      <c r="CA31">
        <v>1.892205970166839</v>
      </c>
      <c r="CB31">
        <v>0.99461526461591232</v>
      </c>
      <c r="CC31">
        <v>-7.8164889877641829E-3</v>
      </c>
      <c r="CD31">
        <v>289.99999999999989</v>
      </c>
      <c r="CE31">
        <v>2161.87</v>
      </c>
      <c r="CF31">
        <v>735</v>
      </c>
      <c r="CG31">
        <v>10104</v>
      </c>
      <c r="CH31">
        <v>2168.84</v>
      </c>
      <c r="CI31">
        <v>-6.97</v>
      </c>
      <c r="CW31">
        <f t="shared" si="42"/>
        <v>681.98199999999997</v>
      </c>
      <c r="CX31">
        <f t="shared" si="43"/>
        <v>573.45377350645731</v>
      </c>
      <c r="CY31">
        <f t="shared" si="44"/>
        <v>0.84086350300514878</v>
      </c>
      <c r="CZ31">
        <f t="shared" si="45"/>
        <v>0.1612665607999372</v>
      </c>
      <c r="DA31">
        <v>6</v>
      </c>
      <c r="DB31">
        <v>0.5</v>
      </c>
      <c r="DC31" t="s">
        <v>426</v>
      </c>
      <c r="DD31">
        <v>2</v>
      </c>
      <c r="DE31">
        <v>1724942881.0999999</v>
      </c>
      <c r="DF31">
        <v>364.89699999999999</v>
      </c>
      <c r="DG31">
        <v>404.98200000000003</v>
      </c>
      <c r="DH31">
        <v>17.163</v>
      </c>
      <c r="DI31">
        <v>1.5291399999999999</v>
      </c>
      <c r="DJ31">
        <v>364.637</v>
      </c>
      <c r="DK31">
        <v>17.260000000000002</v>
      </c>
      <c r="DL31">
        <v>399.96499999999997</v>
      </c>
      <c r="DM31">
        <v>99.756399999999999</v>
      </c>
      <c r="DN31">
        <v>9.9890599999999996E-2</v>
      </c>
      <c r="DO31">
        <v>23.198799999999999</v>
      </c>
      <c r="DP31">
        <v>22.042300000000001</v>
      </c>
      <c r="DQ31">
        <v>999.9</v>
      </c>
      <c r="DR31">
        <v>0</v>
      </c>
      <c r="DS31">
        <v>0</v>
      </c>
      <c r="DT31">
        <v>10002.5</v>
      </c>
      <c r="DU31">
        <v>0</v>
      </c>
      <c r="DV31">
        <v>1236.1199999999999</v>
      </c>
      <c r="DW31">
        <v>-40.019199999999998</v>
      </c>
      <c r="DX31">
        <v>371.33800000000002</v>
      </c>
      <c r="DY31">
        <v>405.60300000000001</v>
      </c>
      <c r="DZ31">
        <v>15.6379</v>
      </c>
      <c r="EA31">
        <v>404.98200000000003</v>
      </c>
      <c r="EB31">
        <v>1.5291399999999999</v>
      </c>
      <c r="EC31">
        <v>1.71252</v>
      </c>
      <c r="ED31">
        <v>0.15254100000000001</v>
      </c>
      <c r="EE31">
        <v>15.010400000000001</v>
      </c>
      <c r="EF31">
        <v>-17.7531</v>
      </c>
      <c r="EG31">
        <v>681.98199999999997</v>
      </c>
      <c r="EH31">
        <v>0.97101000000000004</v>
      </c>
      <c r="EI31">
        <v>2.8989600000000001E-2</v>
      </c>
      <c r="EJ31">
        <v>0</v>
      </c>
      <c r="EK31">
        <v>1194.8399999999999</v>
      </c>
      <c r="EL31">
        <v>4.9995200000000004</v>
      </c>
      <c r="EM31">
        <v>14251.8</v>
      </c>
      <c r="EN31">
        <v>6131.48</v>
      </c>
      <c r="EO31">
        <v>45.25</v>
      </c>
      <c r="EP31">
        <v>48.75</v>
      </c>
      <c r="EQ31">
        <v>46.875</v>
      </c>
      <c r="ER31">
        <v>48.625</v>
      </c>
      <c r="ES31">
        <v>47.25</v>
      </c>
      <c r="ET31">
        <v>657.36</v>
      </c>
      <c r="EU31">
        <v>19.63</v>
      </c>
      <c r="EV31">
        <v>0</v>
      </c>
      <c r="EW31">
        <v>905.70000004768372</v>
      </c>
      <c r="EX31">
        <v>0</v>
      </c>
      <c r="EY31">
        <v>1196.4849999999999</v>
      </c>
      <c r="EZ31">
        <v>-15.82529915911463</v>
      </c>
      <c r="FA31">
        <v>-338.30427415068431</v>
      </c>
      <c r="FB31">
        <v>14268.030769230771</v>
      </c>
      <c r="FC31">
        <v>15</v>
      </c>
      <c r="FD31">
        <v>1724942921.5999999</v>
      </c>
      <c r="FE31" t="s">
        <v>685</v>
      </c>
      <c r="FF31">
        <v>1724942899.0999999</v>
      </c>
      <c r="FG31">
        <v>1724942921.5999999</v>
      </c>
      <c r="FH31">
        <v>2</v>
      </c>
      <c r="FI31">
        <v>-6.6000000000000003E-2</v>
      </c>
      <c r="FJ31">
        <v>-4.0000000000000001E-3</v>
      </c>
      <c r="FK31">
        <v>0.26</v>
      </c>
      <c r="FL31">
        <v>-9.7000000000000003E-2</v>
      </c>
      <c r="FM31">
        <v>405</v>
      </c>
      <c r="FN31">
        <v>2</v>
      </c>
      <c r="FO31">
        <v>7.0000000000000007E-2</v>
      </c>
      <c r="FP31">
        <v>0.01</v>
      </c>
      <c r="FQ31">
        <v>22.79026507253819</v>
      </c>
      <c r="FR31">
        <v>0.1145638189950139</v>
      </c>
      <c r="FS31">
        <v>2.9611879165417139E-2</v>
      </c>
      <c r="FT31">
        <v>1</v>
      </c>
      <c r="FU31">
        <v>1198.3658</v>
      </c>
      <c r="FV31">
        <v>-15.67015606627159</v>
      </c>
      <c r="FW31">
        <v>2.2711513291720529</v>
      </c>
      <c r="FX31">
        <v>-1</v>
      </c>
      <c r="FY31">
        <v>1.3809339000649621</v>
      </c>
      <c r="FZ31">
        <v>-1.5140697094954889E-2</v>
      </c>
      <c r="GA31">
        <v>2.3469514388409249E-3</v>
      </c>
      <c r="GB31">
        <v>1</v>
      </c>
      <c r="GC31">
        <v>2</v>
      </c>
      <c r="GD31">
        <v>2</v>
      </c>
      <c r="GE31" t="s">
        <v>428</v>
      </c>
      <c r="GF31">
        <v>3.0257100000000001</v>
      </c>
      <c r="GG31">
        <v>2.7515299999999998</v>
      </c>
      <c r="GH31">
        <v>8.9268399999999998E-2</v>
      </c>
      <c r="GI31">
        <v>9.8498600000000006E-2</v>
      </c>
      <c r="GJ31">
        <v>8.7281899999999996E-2</v>
      </c>
      <c r="GK31">
        <v>1.13787E-2</v>
      </c>
      <c r="GL31">
        <v>24348.799999999999</v>
      </c>
      <c r="GM31">
        <v>21074.6</v>
      </c>
      <c r="GN31">
        <v>24660.799999999999</v>
      </c>
      <c r="GO31">
        <v>22433.599999999999</v>
      </c>
      <c r="GP31">
        <v>30629</v>
      </c>
      <c r="GQ31">
        <v>30814.9</v>
      </c>
      <c r="GR31">
        <v>34366.199999999997</v>
      </c>
      <c r="GS31">
        <v>31979.8</v>
      </c>
      <c r="GT31">
        <v>1.75522</v>
      </c>
      <c r="GU31">
        <v>2.11103</v>
      </c>
      <c r="GV31">
        <v>-0.20399700000000001</v>
      </c>
      <c r="GW31">
        <v>0</v>
      </c>
      <c r="GX31">
        <v>25.396000000000001</v>
      </c>
      <c r="GY31">
        <v>999.9</v>
      </c>
      <c r="GZ31">
        <v>47.5</v>
      </c>
      <c r="HA31">
        <v>35.6</v>
      </c>
      <c r="HB31">
        <v>27.802700000000002</v>
      </c>
      <c r="HC31">
        <v>61.063400000000001</v>
      </c>
      <c r="HD31">
        <v>32.447899999999997</v>
      </c>
      <c r="HE31">
        <v>1</v>
      </c>
      <c r="HF31">
        <v>0.51102599999999998</v>
      </c>
      <c r="HG31">
        <v>9.2810500000000005</v>
      </c>
      <c r="HH31">
        <v>20.148700000000002</v>
      </c>
      <c r="HI31">
        <v>5.2439499999999999</v>
      </c>
      <c r="HJ31">
        <v>12.027900000000001</v>
      </c>
      <c r="HK31">
        <v>4.9578499999999996</v>
      </c>
      <c r="HL31">
        <v>3.3054000000000001</v>
      </c>
      <c r="HM31">
        <v>9999</v>
      </c>
      <c r="HN31">
        <v>9999</v>
      </c>
      <c r="HO31">
        <v>9999</v>
      </c>
      <c r="HP31">
        <v>435.1</v>
      </c>
      <c r="HQ31">
        <v>1.86605</v>
      </c>
      <c r="HR31">
        <v>1.8706100000000001</v>
      </c>
      <c r="HS31">
        <v>1.87347</v>
      </c>
      <c r="HT31">
        <v>1.87568</v>
      </c>
      <c r="HU31">
        <v>1.86815</v>
      </c>
      <c r="HV31">
        <v>1.86982</v>
      </c>
      <c r="HW31">
        <v>1.8667800000000001</v>
      </c>
      <c r="HX31">
        <v>1.87097</v>
      </c>
      <c r="HY31">
        <v>5</v>
      </c>
      <c r="HZ31">
        <v>0</v>
      </c>
      <c r="IA31">
        <v>0</v>
      </c>
      <c r="IB31">
        <v>0</v>
      </c>
      <c r="IC31" t="s">
        <v>429</v>
      </c>
      <c r="ID31" t="s">
        <v>430</v>
      </c>
      <c r="IE31" t="s">
        <v>431</v>
      </c>
      <c r="IF31" t="s">
        <v>431</v>
      </c>
      <c r="IG31" t="s">
        <v>431</v>
      </c>
      <c r="IH31" t="s">
        <v>431</v>
      </c>
      <c r="II31">
        <v>0</v>
      </c>
      <c r="IJ31">
        <v>100</v>
      </c>
      <c r="IK31">
        <v>100</v>
      </c>
      <c r="IL31">
        <v>0.26</v>
      </c>
      <c r="IM31">
        <v>-9.7000000000000003E-2</v>
      </c>
      <c r="IN31">
        <v>0.32638095238093001</v>
      </c>
      <c r="IO31">
        <v>0</v>
      </c>
      <c r="IP31">
        <v>0</v>
      </c>
      <c r="IQ31">
        <v>0</v>
      </c>
      <c r="IR31">
        <v>-9.3002857142856499E-2</v>
      </c>
      <c r="IS31">
        <v>0</v>
      </c>
      <c r="IT31">
        <v>0</v>
      </c>
      <c r="IU31">
        <v>0</v>
      </c>
      <c r="IV31">
        <v>-1</v>
      </c>
      <c r="IW31">
        <v>-1</v>
      </c>
      <c r="IX31">
        <v>-1</v>
      </c>
      <c r="IY31">
        <v>-1</v>
      </c>
      <c r="IZ31">
        <v>14.6</v>
      </c>
      <c r="JA31">
        <v>14.4</v>
      </c>
      <c r="JB31">
        <v>1.07056</v>
      </c>
      <c r="JC31">
        <v>2.6965300000000001</v>
      </c>
      <c r="JD31">
        <v>1.64551</v>
      </c>
      <c r="JE31">
        <v>2.3278799999999999</v>
      </c>
      <c r="JF31">
        <v>1.64429</v>
      </c>
      <c r="JG31">
        <v>2.33643</v>
      </c>
      <c r="JH31">
        <v>38.5259</v>
      </c>
      <c r="JI31">
        <v>14.8325</v>
      </c>
      <c r="JJ31">
        <v>18</v>
      </c>
      <c r="JK31">
        <v>398.30500000000001</v>
      </c>
      <c r="JL31">
        <v>631.62300000000005</v>
      </c>
      <c r="JM31">
        <v>17.228200000000001</v>
      </c>
      <c r="JN31">
        <v>33.5379</v>
      </c>
      <c r="JO31">
        <v>30.000399999999999</v>
      </c>
      <c r="JP31">
        <v>33.3354</v>
      </c>
      <c r="JQ31">
        <v>33.250399999999999</v>
      </c>
      <c r="JR31">
        <v>21.523599999999998</v>
      </c>
      <c r="JS31">
        <v>87.935199999999995</v>
      </c>
      <c r="JT31">
        <v>0</v>
      </c>
      <c r="JU31">
        <v>15.567299999999999</v>
      </c>
      <c r="JV31">
        <v>405</v>
      </c>
      <c r="JW31">
        <v>1.5609900000000001</v>
      </c>
      <c r="JX31">
        <v>98.575800000000001</v>
      </c>
      <c r="JY31">
        <v>97.0886</v>
      </c>
    </row>
    <row r="32" spans="1:285" x14ac:dyDescent="0.35">
      <c r="A32">
        <v>8</v>
      </c>
      <c r="B32">
        <v>1724943520.0999999</v>
      </c>
      <c r="C32">
        <v>1545.5</v>
      </c>
      <c r="D32" t="s">
        <v>686</v>
      </c>
      <c r="E32" t="s">
        <v>687</v>
      </c>
      <c r="F32" t="s">
        <v>420</v>
      </c>
      <c r="G32" t="s">
        <v>688</v>
      </c>
      <c r="H32" t="s">
        <v>422</v>
      </c>
      <c r="I32" t="s">
        <v>679</v>
      </c>
      <c r="J32">
        <v>1724943520.0999999</v>
      </c>
      <c r="K32">
        <f t="shared" si="0"/>
        <v>6.5289721050266897E-3</v>
      </c>
      <c r="L32">
        <f t="shared" si="1"/>
        <v>6.52897210502669</v>
      </c>
      <c r="M32">
        <f t="shared" si="2"/>
        <v>22.741280903151392</v>
      </c>
      <c r="N32">
        <f t="shared" si="3"/>
        <v>367.25200000000001</v>
      </c>
      <c r="O32">
        <f t="shared" si="4"/>
        <v>291.7135693046904</v>
      </c>
      <c r="P32">
        <f t="shared" si="5"/>
        <v>29.128026672025225</v>
      </c>
      <c r="Q32">
        <f t="shared" si="6"/>
        <v>36.670649489675995</v>
      </c>
      <c r="R32">
        <f t="shared" si="7"/>
        <v>0.57634872968559347</v>
      </c>
      <c r="S32">
        <f t="shared" si="8"/>
        <v>2.9238682898548425</v>
      </c>
      <c r="T32">
        <f t="shared" si="9"/>
        <v>0.51987558311780191</v>
      </c>
      <c r="U32">
        <f t="shared" si="10"/>
        <v>0.32953378279248147</v>
      </c>
      <c r="V32">
        <f t="shared" si="11"/>
        <v>110.0206304061051</v>
      </c>
      <c r="W32">
        <f t="shared" si="12"/>
        <v>24.112132965658645</v>
      </c>
      <c r="X32">
        <f t="shared" si="13"/>
        <v>25.0136</v>
      </c>
      <c r="Y32">
        <f t="shared" si="14"/>
        <v>3.182256648569965</v>
      </c>
      <c r="Z32">
        <f t="shared" si="15"/>
        <v>61.057183009219592</v>
      </c>
      <c r="AA32">
        <f t="shared" si="16"/>
        <v>1.9605435354197998</v>
      </c>
      <c r="AB32">
        <f t="shared" si="17"/>
        <v>3.2109957236706435</v>
      </c>
      <c r="AC32">
        <f t="shared" si="18"/>
        <v>1.2217131131501653</v>
      </c>
      <c r="AD32">
        <f t="shared" si="19"/>
        <v>-287.92766983167701</v>
      </c>
      <c r="AE32">
        <f t="shared" si="20"/>
        <v>23.786606514916539</v>
      </c>
      <c r="AF32">
        <f t="shared" si="21"/>
        <v>1.7223602250359651</v>
      </c>
      <c r="AG32">
        <f t="shared" si="22"/>
        <v>-152.39807268561938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53032.187975516215</v>
      </c>
      <c r="AM32" t="s">
        <v>424</v>
      </c>
      <c r="AN32">
        <v>0</v>
      </c>
      <c r="AO32">
        <v>0</v>
      </c>
      <c r="AP32">
        <v>0</v>
      </c>
      <c r="AQ32" t="e">
        <f t="shared" si="26"/>
        <v>#DIV/0!</v>
      </c>
      <c r="AR32">
        <v>-1</v>
      </c>
      <c r="AS32" t="s">
        <v>689</v>
      </c>
      <c r="AT32">
        <v>10190.6</v>
      </c>
      <c r="AU32">
        <v>1198.6464000000001</v>
      </c>
      <c r="AV32">
        <v>2556.054974216795</v>
      </c>
      <c r="AW32">
        <f t="shared" si="27"/>
        <v>0.531056095392753</v>
      </c>
      <c r="AX32">
        <v>0.5</v>
      </c>
      <c r="AY32">
        <f t="shared" si="28"/>
        <v>573.66293264565024</v>
      </c>
      <c r="AZ32">
        <f t="shared" si="29"/>
        <v>22.741280903151392</v>
      </c>
      <c r="BA32">
        <f t="shared" si="30"/>
        <v>152.32359854117743</v>
      </c>
      <c r="BB32">
        <f t="shared" si="31"/>
        <v>4.1385419123491293E-2</v>
      </c>
      <c r="BC32">
        <f t="shared" si="32"/>
        <v>-1</v>
      </c>
      <c r="BD32" t="e">
        <f t="shared" si="33"/>
        <v>#DIV/0!</v>
      </c>
      <c r="BE32" t="s">
        <v>424</v>
      </c>
      <c r="BF32">
        <v>0</v>
      </c>
      <c r="BG32" t="e">
        <f t="shared" si="34"/>
        <v>#DIV/0!</v>
      </c>
      <c r="BH32" t="e">
        <f t="shared" si="35"/>
        <v>#DIV/0!</v>
      </c>
      <c r="BI32" t="e">
        <f t="shared" si="36"/>
        <v>#DIV/0!</v>
      </c>
      <c r="BJ32" t="e">
        <f t="shared" si="37"/>
        <v>#DIV/0!</v>
      </c>
      <c r="BK32">
        <f t="shared" si="38"/>
        <v>0.53105609539275289</v>
      </c>
      <c r="BL32" t="e">
        <f t="shared" si="39"/>
        <v>#DIV/0!</v>
      </c>
      <c r="BM32" t="e">
        <f t="shared" si="40"/>
        <v>#DIV/0!</v>
      </c>
      <c r="BN32" t="e">
        <f t="shared" si="41"/>
        <v>#DIV/0!</v>
      </c>
      <c r="BO32">
        <v>8423</v>
      </c>
      <c r="BP32">
        <v>290.00000000000011</v>
      </c>
      <c r="BQ32">
        <v>2393.4499999999998</v>
      </c>
      <c r="BR32">
        <v>105</v>
      </c>
      <c r="BS32">
        <v>10190.6</v>
      </c>
      <c r="BT32">
        <v>2383.79</v>
      </c>
      <c r="BU32">
        <v>9.66</v>
      </c>
      <c r="BV32">
        <v>300.00000000000011</v>
      </c>
      <c r="BW32">
        <v>24.1</v>
      </c>
      <c r="BX32">
        <v>2556.054974216795</v>
      </c>
      <c r="BY32">
        <v>2.7657828223722021</v>
      </c>
      <c r="BZ32">
        <v>-175.5471902591845</v>
      </c>
      <c r="CA32">
        <v>2.4598060342364172</v>
      </c>
      <c r="CB32">
        <v>0.99453247271518075</v>
      </c>
      <c r="CC32">
        <v>-7.8403348164627299E-3</v>
      </c>
      <c r="CD32">
        <v>289.99999999999989</v>
      </c>
      <c r="CE32">
        <v>2373.81</v>
      </c>
      <c r="CF32">
        <v>635</v>
      </c>
      <c r="CG32">
        <v>10142</v>
      </c>
      <c r="CH32">
        <v>2382.9699999999998</v>
      </c>
      <c r="CI32">
        <v>-9.16</v>
      </c>
      <c r="CW32">
        <f t="shared" si="42"/>
        <v>682.23099999999999</v>
      </c>
      <c r="CX32">
        <f t="shared" si="43"/>
        <v>573.66293264565024</v>
      </c>
      <c r="CY32">
        <f t="shared" si="44"/>
        <v>0.84086318658291737</v>
      </c>
      <c r="CZ32">
        <f t="shared" si="45"/>
        <v>0.16126595010503056</v>
      </c>
      <c r="DA32">
        <v>6</v>
      </c>
      <c r="DB32">
        <v>0.5</v>
      </c>
      <c r="DC32" t="s">
        <v>426</v>
      </c>
      <c r="DD32">
        <v>2</v>
      </c>
      <c r="DE32">
        <v>1724943520.0999999</v>
      </c>
      <c r="DF32">
        <v>367.25200000000001</v>
      </c>
      <c r="DG32">
        <v>404.96699999999998</v>
      </c>
      <c r="DH32">
        <v>19.634599999999999</v>
      </c>
      <c r="DI32">
        <v>10.0318</v>
      </c>
      <c r="DJ32">
        <v>367.06200000000001</v>
      </c>
      <c r="DK32">
        <v>19.7056</v>
      </c>
      <c r="DL32">
        <v>399.93200000000002</v>
      </c>
      <c r="DM32">
        <v>99.751300000000001</v>
      </c>
      <c r="DN32">
        <v>0.100163</v>
      </c>
      <c r="DO32">
        <v>25.1645</v>
      </c>
      <c r="DP32">
        <v>25.0136</v>
      </c>
      <c r="DQ32">
        <v>999.9</v>
      </c>
      <c r="DR32">
        <v>0</v>
      </c>
      <c r="DS32">
        <v>0</v>
      </c>
      <c r="DT32">
        <v>9992.5</v>
      </c>
      <c r="DU32">
        <v>0</v>
      </c>
      <c r="DV32">
        <v>1220.6500000000001</v>
      </c>
      <c r="DW32">
        <v>-37.6447</v>
      </c>
      <c r="DX32">
        <v>374.66899999999998</v>
      </c>
      <c r="DY32">
        <v>409.07100000000003</v>
      </c>
      <c r="DZ32">
        <v>9.5769699999999993</v>
      </c>
      <c r="EA32">
        <v>404.96699999999998</v>
      </c>
      <c r="EB32">
        <v>10.0318</v>
      </c>
      <c r="EC32">
        <v>1.956</v>
      </c>
      <c r="ED32">
        <v>1.00068</v>
      </c>
      <c r="EE32">
        <v>17.092600000000001</v>
      </c>
      <c r="EF32">
        <v>6.9263199999999996</v>
      </c>
      <c r="EG32">
        <v>682.23099999999999</v>
      </c>
      <c r="EH32">
        <v>0.97102200000000005</v>
      </c>
      <c r="EI32">
        <v>2.8978400000000001E-2</v>
      </c>
      <c r="EJ32">
        <v>0</v>
      </c>
      <c r="EK32">
        <v>1200.8800000000001</v>
      </c>
      <c r="EL32">
        <v>4.9995200000000004</v>
      </c>
      <c r="EM32">
        <v>12624</v>
      </c>
      <c r="EN32">
        <v>6133.76</v>
      </c>
      <c r="EO32">
        <v>45.375</v>
      </c>
      <c r="EP32">
        <v>48.75</v>
      </c>
      <c r="EQ32">
        <v>47</v>
      </c>
      <c r="ER32">
        <v>48.936999999999998</v>
      </c>
      <c r="ES32">
        <v>47.5</v>
      </c>
      <c r="ET32">
        <v>657.61</v>
      </c>
      <c r="EU32">
        <v>19.63</v>
      </c>
      <c r="EV32">
        <v>0</v>
      </c>
      <c r="EW32">
        <v>638.70000004768372</v>
      </c>
      <c r="EX32">
        <v>0</v>
      </c>
      <c r="EY32">
        <v>1198.6464000000001</v>
      </c>
      <c r="EZ32">
        <v>15.510000017878079</v>
      </c>
      <c r="FA32">
        <v>142.66923114417779</v>
      </c>
      <c r="FB32">
        <v>12601.232</v>
      </c>
      <c r="FC32">
        <v>15</v>
      </c>
      <c r="FD32">
        <v>1724943557.0999999</v>
      </c>
      <c r="FE32" t="s">
        <v>690</v>
      </c>
      <c r="FF32">
        <v>1724943541.0999999</v>
      </c>
      <c r="FG32">
        <v>1724943557.0999999</v>
      </c>
      <c r="FH32">
        <v>3</v>
      </c>
      <c r="FI32">
        <v>-7.0000000000000007E-2</v>
      </c>
      <c r="FJ32">
        <v>2.5999999999999999E-2</v>
      </c>
      <c r="FK32">
        <v>0.19</v>
      </c>
      <c r="FL32">
        <v>-7.0999999999999994E-2</v>
      </c>
      <c r="FM32">
        <v>405</v>
      </c>
      <c r="FN32">
        <v>10</v>
      </c>
      <c r="FO32">
        <v>0.05</v>
      </c>
      <c r="FP32">
        <v>0.01</v>
      </c>
      <c r="FQ32">
        <v>22.864838910286281</v>
      </c>
      <c r="FR32">
        <v>-0.38571383048096058</v>
      </c>
      <c r="FS32">
        <v>6.5021867336230735E-2</v>
      </c>
      <c r="FT32">
        <v>1</v>
      </c>
      <c r="FU32">
        <v>1196.1884</v>
      </c>
      <c r="FV32">
        <v>16.018727485733901</v>
      </c>
      <c r="FW32">
        <v>2.3199459993715208</v>
      </c>
      <c r="FX32">
        <v>-1</v>
      </c>
      <c r="FY32">
        <v>0.5721130324830983</v>
      </c>
      <c r="FZ32">
        <v>-1.2625558981760069E-2</v>
      </c>
      <c r="GA32">
        <v>2.7469838119800589E-3</v>
      </c>
      <c r="GB32">
        <v>1</v>
      </c>
      <c r="GC32">
        <v>2</v>
      </c>
      <c r="GD32">
        <v>2</v>
      </c>
      <c r="GE32" t="s">
        <v>428</v>
      </c>
      <c r="GF32">
        <v>3.0307400000000002</v>
      </c>
      <c r="GG32">
        <v>2.7517200000000002</v>
      </c>
      <c r="GH32">
        <v>8.9678599999999997E-2</v>
      </c>
      <c r="GI32">
        <v>9.8489599999999997E-2</v>
      </c>
      <c r="GJ32">
        <v>9.6219299999999994E-2</v>
      </c>
      <c r="GK32">
        <v>5.8795500000000001E-2</v>
      </c>
      <c r="GL32">
        <v>24308.799999999999</v>
      </c>
      <c r="GM32">
        <v>21046.9</v>
      </c>
      <c r="GN32">
        <v>24632.7</v>
      </c>
      <c r="GO32">
        <v>22404.5</v>
      </c>
      <c r="GP32">
        <v>30294.7</v>
      </c>
      <c r="GQ32">
        <v>29300.1</v>
      </c>
      <c r="GR32">
        <v>34327.800000000003</v>
      </c>
      <c r="GS32">
        <v>31942.1</v>
      </c>
      <c r="GT32">
        <v>1.7538199999999999</v>
      </c>
      <c r="GU32">
        <v>2.1135700000000002</v>
      </c>
      <c r="GV32">
        <v>-0.1196</v>
      </c>
      <c r="GW32">
        <v>0</v>
      </c>
      <c r="GX32">
        <v>26.9726</v>
      </c>
      <c r="GY32">
        <v>999.9</v>
      </c>
      <c r="GZ32">
        <v>47.8</v>
      </c>
      <c r="HA32">
        <v>35.700000000000003</v>
      </c>
      <c r="HB32">
        <v>28.133500000000002</v>
      </c>
      <c r="HC32">
        <v>61.303400000000003</v>
      </c>
      <c r="HD32">
        <v>32.347799999999999</v>
      </c>
      <c r="HE32">
        <v>1</v>
      </c>
      <c r="HF32">
        <v>0.54730400000000001</v>
      </c>
      <c r="HG32">
        <v>9.2810500000000005</v>
      </c>
      <c r="HH32">
        <v>20.145</v>
      </c>
      <c r="HI32">
        <v>5.2391500000000004</v>
      </c>
      <c r="HJ32">
        <v>12.027900000000001</v>
      </c>
      <c r="HK32">
        <v>4.9576500000000001</v>
      </c>
      <c r="HL32">
        <v>3.3047300000000002</v>
      </c>
      <c r="HM32">
        <v>9999</v>
      </c>
      <c r="HN32">
        <v>9999</v>
      </c>
      <c r="HO32">
        <v>9999</v>
      </c>
      <c r="HP32">
        <v>435.3</v>
      </c>
      <c r="HQ32">
        <v>1.86602</v>
      </c>
      <c r="HR32">
        <v>1.8705700000000001</v>
      </c>
      <c r="HS32">
        <v>1.8734200000000001</v>
      </c>
      <c r="HT32">
        <v>1.8756299999999999</v>
      </c>
      <c r="HU32">
        <v>1.8681399999999999</v>
      </c>
      <c r="HV32">
        <v>1.86981</v>
      </c>
      <c r="HW32">
        <v>1.86676</v>
      </c>
      <c r="HX32">
        <v>1.87093</v>
      </c>
      <c r="HY32">
        <v>5</v>
      </c>
      <c r="HZ32">
        <v>0</v>
      </c>
      <c r="IA32">
        <v>0</v>
      </c>
      <c r="IB32">
        <v>0</v>
      </c>
      <c r="IC32" t="s">
        <v>429</v>
      </c>
      <c r="ID32" t="s">
        <v>430</v>
      </c>
      <c r="IE32" t="s">
        <v>431</v>
      </c>
      <c r="IF32" t="s">
        <v>431</v>
      </c>
      <c r="IG32" t="s">
        <v>431</v>
      </c>
      <c r="IH32" t="s">
        <v>431</v>
      </c>
      <c r="II32">
        <v>0</v>
      </c>
      <c r="IJ32">
        <v>100</v>
      </c>
      <c r="IK32">
        <v>100</v>
      </c>
      <c r="IL32">
        <v>0.19</v>
      </c>
      <c r="IM32">
        <v>-7.0999999999999994E-2</v>
      </c>
      <c r="IN32">
        <v>0.2600500000000352</v>
      </c>
      <c r="IO32">
        <v>0</v>
      </c>
      <c r="IP32">
        <v>0</v>
      </c>
      <c r="IQ32">
        <v>0</v>
      </c>
      <c r="IR32">
        <v>-9.6876666666666722E-2</v>
      </c>
      <c r="IS32">
        <v>0</v>
      </c>
      <c r="IT32">
        <v>0</v>
      </c>
      <c r="IU32">
        <v>0</v>
      </c>
      <c r="IV32">
        <v>-1</v>
      </c>
      <c r="IW32">
        <v>-1</v>
      </c>
      <c r="IX32">
        <v>-1</v>
      </c>
      <c r="IY32">
        <v>-1</v>
      </c>
      <c r="IZ32">
        <v>10.3</v>
      </c>
      <c r="JA32">
        <v>10</v>
      </c>
      <c r="JB32">
        <v>1.07666</v>
      </c>
      <c r="JC32">
        <v>2.6965300000000001</v>
      </c>
      <c r="JD32">
        <v>1.64551</v>
      </c>
      <c r="JE32">
        <v>2.32666</v>
      </c>
      <c r="JF32">
        <v>1.64429</v>
      </c>
      <c r="JG32">
        <v>2.3022499999999999</v>
      </c>
      <c r="JH32">
        <v>38.256799999999998</v>
      </c>
      <c r="JI32">
        <v>14.692399999999999</v>
      </c>
      <c r="JJ32">
        <v>18</v>
      </c>
      <c r="JK32">
        <v>399.39299999999997</v>
      </c>
      <c r="JL32">
        <v>637.13099999999997</v>
      </c>
      <c r="JM32">
        <v>18.8889</v>
      </c>
      <c r="JN32">
        <v>33.838999999999999</v>
      </c>
      <c r="JO32">
        <v>30.001000000000001</v>
      </c>
      <c r="JP32">
        <v>33.651400000000002</v>
      </c>
      <c r="JQ32">
        <v>33.58</v>
      </c>
      <c r="JR32">
        <v>21.653199999999998</v>
      </c>
      <c r="JS32">
        <v>59.396500000000003</v>
      </c>
      <c r="JT32">
        <v>0</v>
      </c>
      <c r="JU32">
        <v>17.787700000000001</v>
      </c>
      <c r="JV32">
        <v>405</v>
      </c>
      <c r="JW32">
        <v>9.9488299999999992</v>
      </c>
      <c r="JX32">
        <v>98.464699999999993</v>
      </c>
      <c r="JY32">
        <v>96.969499999999996</v>
      </c>
    </row>
    <row r="33" spans="1:285" x14ac:dyDescent="0.35">
      <c r="A33">
        <v>8</v>
      </c>
      <c r="B33">
        <v>1724943790.5999999</v>
      </c>
      <c r="C33">
        <v>1816</v>
      </c>
      <c r="D33" t="s">
        <v>691</v>
      </c>
      <c r="E33" t="s">
        <v>692</v>
      </c>
      <c r="F33" t="s">
        <v>420</v>
      </c>
      <c r="G33" t="s">
        <v>688</v>
      </c>
      <c r="H33" t="s">
        <v>434</v>
      </c>
      <c r="I33" t="s">
        <v>679</v>
      </c>
      <c r="J33">
        <v>1724943790.5999999</v>
      </c>
      <c r="K33">
        <f t="shared" si="0"/>
        <v>3.4008190444065407E-3</v>
      </c>
      <c r="L33">
        <f t="shared" si="1"/>
        <v>3.4008190444065409</v>
      </c>
      <c r="M33">
        <f t="shared" si="2"/>
        <v>15.573034600572363</v>
      </c>
      <c r="N33">
        <f t="shared" si="3"/>
        <v>379.76299999999998</v>
      </c>
      <c r="O33">
        <f t="shared" si="4"/>
        <v>265.90186145507869</v>
      </c>
      <c r="P33">
        <f t="shared" si="5"/>
        <v>26.550309641051033</v>
      </c>
      <c r="Q33">
        <f t="shared" si="6"/>
        <v>37.919348082178999</v>
      </c>
      <c r="R33">
        <f t="shared" si="7"/>
        <v>0.24351387243730813</v>
      </c>
      <c r="S33">
        <f t="shared" si="8"/>
        <v>2.9245012547300764</v>
      </c>
      <c r="T33">
        <f t="shared" si="9"/>
        <v>0.23278387416641824</v>
      </c>
      <c r="U33">
        <f t="shared" si="10"/>
        <v>0.14641456683278728</v>
      </c>
      <c r="V33">
        <f t="shared" si="11"/>
        <v>109.99478853349001</v>
      </c>
      <c r="W33">
        <f t="shared" si="12"/>
        <v>24.778623613805067</v>
      </c>
      <c r="X33">
        <f t="shared" si="13"/>
        <v>25.721699999999998</v>
      </c>
      <c r="Y33">
        <f t="shared" si="14"/>
        <v>3.3190893938256125</v>
      </c>
      <c r="Z33">
        <f t="shared" si="15"/>
        <v>59.65228834147316</v>
      </c>
      <c r="AA33">
        <f t="shared" si="16"/>
        <v>1.8984586624323001</v>
      </c>
      <c r="AB33">
        <f t="shared" si="17"/>
        <v>3.1825412154597927</v>
      </c>
      <c r="AC33">
        <f t="shared" si="18"/>
        <v>1.4206307313933124</v>
      </c>
      <c r="AD33">
        <f t="shared" si="19"/>
        <v>-149.97611985832845</v>
      </c>
      <c r="AE33">
        <f t="shared" si="20"/>
        <v>-111.40659184836228</v>
      </c>
      <c r="AF33">
        <f t="shared" si="21"/>
        <v>-8.0877807470608012</v>
      </c>
      <c r="AG33">
        <f t="shared" si="22"/>
        <v>-159.47570392026154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53077.129633137156</v>
      </c>
      <c r="AM33" t="s">
        <v>424</v>
      </c>
      <c r="AN33">
        <v>0</v>
      </c>
      <c r="AO33">
        <v>0</v>
      </c>
      <c r="AP33">
        <v>0</v>
      </c>
      <c r="AQ33" t="e">
        <f t="shared" si="26"/>
        <v>#DIV/0!</v>
      </c>
      <c r="AR33">
        <v>-1</v>
      </c>
      <c r="AS33" t="s">
        <v>693</v>
      </c>
      <c r="AT33">
        <v>10186.5</v>
      </c>
      <c r="AU33">
        <v>1403.3635999999999</v>
      </c>
      <c r="AV33">
        <v>2244.8235859743882</v>
      </c>
      <c r="AW33">
        <f t="shared" si="27"/>
        <v>0.37484459412838189</v>
      </c>
      <c r="AX33">
        <v>0.5</v>
      </c>
      <c r="AY33">
        <f t="shared" si="28"/>
        <v>573.52685955103107</v>
      </c>
      <c r="AZ33">
        <f t="shared" si="29"/>
        <v>15.573034600572363</v>
      </c>
      <c r="BA33">
        <f t="shared" si="30"/>
        <v>107.49172144506586</v>
      </c>
      <c r="BB33">
        <f t="shared" si="31"/>
        <v>2.8896701740431276E-2</v>
      </c>
      <c r="BC33">
        <f t="shared" si="32"/>
        <v>-1</v>
      </c>
      <c r="BD33" t="e">
        <f t="shared" si="33"/>
        <v>#DIV/0!</v>
      </c>
      <c r="BE33" t="s">
        <v>424</v>
      </c>
      <c r="BF33">
        <v>0</v>
      </c>
      <c r="BG33" t="e">
        <f t="shared" si="34"/>
        <v>#DIV/0!</v>
      </c>
      <c r="BH33" t="e">
        <f t="shared" si="35"/>
        <v>#DIV/0!</v>
      </c>
      <c r="BI33" t="e">
        <f t="shared" si="36"/>
        <v>#DIV/0!</v>
      </c>
      <c r="BJ33" t="e">
        <f t="shared" si="37"/>
        <v>#DIV/0!</v>
      </c>
      <c r="BK33">
        <f t="shared" si="38"/>
        <v>0.37484459412838184</v>
      </c>
      <c r="BL33" t="e">
        <f t="shared" si="39"/>
        <v>#DIV/0!</v>
      </c>
      <c r="BM33" t="e">
        <f t="shared" si="40"/>
        <v>#DIV/0!</v>
      </c>
      <c r="BN33" t="e">
        <f t="shared" si="41"/>
        <v>#DIV/0!</v>
      </c>
      <c r="BO33">
        <v>8424</v>
      </c>
      <c r="BP33">
        <v>290.00000000000011</v>
      </c>
      <c r="BQ33">
        <v>2152.83</v>
      </c>
      <c r="BR33">
        <v>115</v>
      </c>
      <c r="BS33">
        <v>10186.5</v>
      </c>
      <c r="BT33">
        <v>2145.6999999999998</v>
      </c>
      <c r="BU33">
        <v>7.13</v>
      </c>
      <c r="BV33">
        <v>300.00000000000011</v>
      </c>
      <c r="BW33">
        <v>24.1</v>
      </c>
      <c r="BX33">
        <v>2244.8235859743882</v>
      </c>
      <c r="BY33">
        <v>2.7970456962487189</v>
      </c>
      <c r="BZ33">
        <v>-100.9725776381749</v>
      </c>
      <c r="CA33">
        <v>2.4872306954002719</v>
      </c>
      <c r="CB33">
        <v>0.98329421957864216</v>
      </c>
      <c r="CC33">
        <v>-7.838572858731933E-3</v>
      </c>
      <c r="CD33">
        <v>289.99999999999989</v>
      </c>
      <c r="CE33">
        <v>2143.37</v>
      </c>
      <c r="CF33">
        <v>885</v>
      </c>
      <c r="CG33">
        <v>10124.5</v>
      </c>
      <c r="CH33">
        <v>2145.09</v>
      </c>
      <c r="CI33">
        <v>-1.72</v>
      </c>
      <c r="CW33">
        <f t="shared" si="42"/>
        <v>682.06899999999996</v>
      </c>
      <c r="CX33">
        <f t="shared" si="43"/>
        <v>573.52685955103107</v>
      </c>
      <c r="CY33">
        <f t="shared" si="44"/>
        <v>0.84086340172479779</v>
      </c>
      <c r="CZ33">
        <f t="shared" si="45"/>
        <v>0.16126636532885971</v>
      </c>
      <c r="DA33">
        <v>6</v>
      </c>
      <c r="DB33">
        <v>0.5</v>
      </c>
      <c r="DC33" t="s">
        <v>426</v>
      </c>
      <c r="DD33">
        <v>2</v>
      </c>
      <c r="DE33">
        <v>1724943790.5999999</v>
      </c>
      <c r="DF33">
        <v>379.76299999999998</v>
      </c>
      <c r="DG33">
        <v>405.04899999999998</v>
      </c>
      <c r="DH33">
        <v>19.013100000000001</v>
      </c>
      <c r="DI33">
        <v>14.010999999999999</v>
      </c>
      <c r="DJ33">
        <v>379.726</v>
      </c>
      <c r="DK33">
        <v>19.0351</v>
      </c>
      <c r="DL33">
        <v>400.17099999999999</v>
      </c>
      <c r="DM33">
        <v>99.749899999999997</v>
      </c>
      <c r="DN33">
        <v>0.100133</v>
      </c>
      <c r="DO33">
        <v>25.0151</v>
      </c>
      <c r="DP33">
        <v>25.721699999999998</v>
      </c>
      <c r="DQ33">
        <v>999.9</v>
      </c>
      <c r="DR33">
        <v>0</v>
      </c>
      <c r="DS33">
        <v>0</v>
      </c>
      <c r="DT33">
        <v>9996.25</v>
      </c>
      <c r="DU33">
        <v>0</v>
      </c>
      <c r="DV33">
        <v>1285.74</v>
      </c>
      <c r="DW33">
        <v>-25.133299999999998</v>
      </c>
      <c r="DX33">
        <v>387.26</v>
      </c>
      <c r="DY33">
        <v>410.80500000000001</v>
      </c>
      <c r="DZ33">
        <v>4.9531999999999998</v>
      </c>
      <c r="EA33">
        <v>405.04899999999998</v>
      </c>
      <c r="EB33">
        <v>14.010999999999999</v>
      </c>
      <c r="EC33">
        <v>1.89168</v>
      </c>
      <c r="ED33">
        <v>1.3976</v>
      </c>
      <c r="EE33">
        <v>16.5657</v>
      </c>
      <c r="EF33">
        <v>11.8916</v>
      </c>
      <c r="EG33">
        <v>682.06899999999996</v>
      </c>
      <c r="EH33">
        <v>0.97101099999999996</v>
      </c>
      <c r="EI33">
        <v>2.8989299999999999E-2</v>
      </c>
      <c r="EJ33">
        <v>0</v>
      </c>
      <c r="EK33">
        <v>1401.68</v>
      </c>
      <c r="EL33">
        <v>4.9995200000000004</v>
      </c>
      <c r="EM33">
        <v>14175</v>
      </c>
      <c r="EN33">
        <v>6132.27</v>
      </c>
      <c r="EO33">
        <v>45.375</v>
      </c>
      <c r="EP33">
        <v>48.561999999999998</v>
      </c>
      <c r="EQ33">
        <v>47</v>
      </c>
      <c r="ER33">
        <v>48.436999999999998</v>
      </c>
      <c r="ES33">
        <v>47.375</v>
      </c>
      <c r="ET33">
        <v>657.44</v>
      </c>
      <c r="EU33">
        <v>19.63</v>
      </c>
      <c r="EV33">
        <v>0</v>
      </c>
      <c r="EW33">
        <v>270.10000014305109</v>
      </c>
      <c r="EX33">
        <v>0</v>
      </c>
      <c r="EY33">
        <v>1403.3635999999999</v>
      </c>
      <c r="EZ33">
        <v>-13.260769220801921</v>
      </c>
      <c r="FA33">
        <v>-71.899999438169516</v>
      </c>
      <c r="FB33">
        <v>14198.052</v>
      </c>
      <c r="FC33">
        <v>15</v>
      </c>
      <c r="FD33">
        <v>1724943817.5999999</v>
      </c>
      <c r="FE33" t="s">
        <v>694</v>
      </c>
      <c r="FF33">
        <v>1724943808.5999999</v>
      </c>
      <c r="FG33">
        <v>1724943817.5999999</v>
      </c>
      <c r="FH33">
        <v>4</v>
      </c>
      <c r="FI33">
        <v>-0.153</v>
      </c>
      <c r="FJ33">
        <v>4.9000000000000002E-2</v>
      </c>
      <c r="FK33">
        <v>3.6999999999999998E-2</v>
      </c>
      <c r="FL33">
        <v>-2.1999999999999999E-2</v>
      </c>
      <c r="FM33">
        <v>405</v>
      </c>
      <c r="FN33">
        <v>14</v>
      </c>
      <c r="FO33">
        <v>0.06</v>
      </c>
      <c r="FP33">
        <v>0.02</v>
      </c>
      <c r="FQ33">
        <v>15.335676388280451</v>
      </c>
      <c r="FR33">
        <v>0.34594137855910689</v>
      </c>
      <c r="FS33">
        <v>5.3892338482096493E-2</v>
      </c>
      <c r="FT33">
        <v>1</v>
      </c>
      <c r="FU33">
        <v>1405.1756</v>
      </c>
      <c r="FV33">
        <v>-12.95990396372042</v>
      </c>
      <c r="FW33">
        <v>1.909053336080468</v>
      </c>
      <c r="FX33">
        <v>-1</v>
      </c>
      <c r="FY33">
        <v>0.2486171349599002</v>
      </c>
      <c r="FZ33">
        <v>-3.0674534762405069E-2</v>
      </c>
      <c r="GA33">
        <v>4.5316745982273013E-3</v>
      </c>
      <c r="GB33">
        <v>1</v>
      </c>
      <c r="GC33">
        <v>2</v>
      </c>
      <c r="GD33">
        <v>2</v>
      </c>
      <c r="GE33" t="s">
        <v>428</v>
      </c>
      <c r="GF33">
        <v>3.0333700000000001</v>
      </c>
      <c r="GG33">
        <v>2.7517200000000002</v>
      </c>
      <c r="GH33">
        <v>9.2011800000000005E-2</v>
      </c>
      <c r="GI33">
        <v>9.8455899999999999E-2</v>
      </c>
      <c r="GJ33">
        <v>9.3711600000000006E-2</v>
      </c>
      <c r="GK33">
        <v>7.6143199999999994E-2</v>
      </c>
      <c r="GL33">
        <v>24223.8</v>
      </c>
      <c r="GM33">
        <v>21030.6</v>
      </c>
      <c r="GN33">
        <v>24611.4</v>
      </c>
      <c r="GO33">
        <v>22387.7</v>
      </c>
      <c r="GP33">
        <v>30354.6</v>
      </c>
      <c r="GQ33">
        <v>28738.400000000001</v>
      </c>
      <c r="GR33">
        <v>34299.199999999997</v>
      </c>
      <c r="GS33">
        <v>31917.8</v>
      </c>
      <c r="GT33">
        <v>1.74732</v>
      </c>
      <c r="GU33">
        <v>2.1105200000000002</v>
      </c>
      <c r="GV33">
        <v>-3.5192800000000003E-2</v>
      </c>
      <c r="GW33">
        <v>0</v>
      </c>
      <c r="GX33">
        <v>26.298200000000001</v>
      </c>
      <c r="GY33">
        <v>999.9</v>
      </c>
      <c r="GZ33">
        <v>47.7</v>
      </c>
      <c r="HA33">
        <v>35.700000000000003</v>
      </c>
      <c r="HB33">
        <v>28.075199999999999</v>
      </c>
      <c r="HC33">
        <v>60.973500000000001</v>
      </c>
      <c r="HD33">
        <v>32.431899999999999</v>
      </c>
      <c r="HE33">
        <v>1</v>
      </c>
      <c r="HF33">
        <v>0.56669999999999998</v>
      </c>
      <c r="HG33">
        <v>6.3339600000000003</v>
      </c>
      <c r="HH33">
        <v>20.277200000000001</v>
      </c>
      <c r="HI33">
        <v>5.2448399999999999</v>
      </c>
      <c r="HJ33">
        <v>12.027900000000001</v>
      </c>
      <c r="HK33">
        <v>4.9578499999999996</v>
      </c>
      <c r="HL33">
        <v>3.306</v>
      </c>
      <c r="HM33">
        <v>9999</v>
      </c>
      <c r="HN33">
        <v>9999</v>
      </c>
      <c r="HO33">
        <v>9999</v>
      </c>
      <c r="HP33">
        <v>435.3</v>
      </c>
      <c r="HQ33">
        <v>1.86605</v>
      </c>
      <c r="HR33">
        <v>1.87063</v>
      </c>
      <c r="HS33">
        <v>1.8734599999999999</v>
      </c>
      <c r="HT33">
        <v>1.8756999999999999</v>
      </c>
      <c r="HU33">
        <v>1.8681700000000001</v>
      </c>
      <c r="HV33">
        <v>1.86982</v>
      </c>
      <c r="HW33">
        <v>1.8668199999999999</v>
      </c>
      <c r="HX33">
        <v>1.87096</v>
      </c>
      <c r="HY33">
        <v>5</v>
      </c>
      <c r="HZ33">
        <v>0</v>
      </c>
      <c r="IA33">
        <v>0</v>
      </c>
      <c r="IB33">
        <v>0</v>
      </c>
      <c r="IC33" t="s">
        <v>429</v>
      </c>
      <c r="ID33" t="s">
        <v>430</v>
      </c>
      <c r="IE33" t="s">
        <v>431</v>
      </c>
      <c r="IF33" t="s">
        <v>431</v>
      </c>
      <c r="IG33" t="s">
        <v>431</v>
      </c>
      <c r="IH33" t="s">
        <v>431</v>
      </c>
      <c r="II33">
        <v>0</v>
      </c>
      <c r="IJ33">
        <v>100</v>
      </c>
      <c r="IK33">
        <v>100</v>
      </c>
      <c r="IL33">
        <v>3.6999999999999998E-2</v>
      </c>
      <c r="IM33">
        <v>-2.1999999999999999E-2</v>
      </c>
      <c r="IN33">
        <v>0.1901000000000295</v>
      </c>
      <c r="IO33">
        <v>0</v>
      </c>
      <c r="IP33">
        <v>0</v>
      </c>
      <c r="IQ33">
        <v>0</v>
      </c>
      <c r="IR33">
        <v>-7.0899999999999963E-2</v>
      </c>
      <c r="IS33">
        <v>0</v>
      </c>
      <c r="IT33">
        <v>0</v>
      </c>
      <c r="IU33">
        <v>0</v>
      </c>
      <c r="IV33">
        <v>-1</v>
      </c>
      <c r="IW33">
        <v>-1</v>
      </c>
      <c r="IX33">
        <v>-1</v>
      </c>
      <c r="IY33">
        <v>-1</v>
      </c>
      <c r="IZ33">
        <v>4.2</v>
      </c>
      <c r="JA33">
        <v>3.9</v>
      </c>
      <c r="JB33">
        <v>1.0803199999999999</v>
      </c>
      <c r="JC33">
        <v>2.6892100000000001</v>
      </c>
      <c r="JD33">
        <v>1.64551</v>
      </c>
      <c r="JE33">
        <v>2.3278799999999999</v>
      </c>
      <c r="JF33">
        <v>1.64429</v>
      </c>
      <c r="JG33">
        <v>2.4645999999999999</v>
      </c>
      <c r="JH33">
        <v>38.207999999999998</v>
      </c>
      <c r="JI33">
        <v>14.7712</v>
      </c>
      <c r="JJ33">
        <v>18</v>
      </c>
      <c r="JK33">
        <v>397.99599999999998</v>
      </c>
      <c r="JL33">
        <v>638.28300000000002</v>
      </c>
      <c r="JM33">
        <v>20.3794</v>
      </c>
      <c r="JN33">
        <v>34.240200000000002</v>
      </c>
      <c r="JO33">
        <v>30.0001</v>
      </c>
      <c r="JP33">
        <v>34.010899999999999</v>
      </c>
      <c r="JQ33">
        <v>33.924100000000003</v>
      </c>
      <c r="JR33">
        <v>21.722200000000001</v>
      </c>
      <c r="JS33">
        <v>47.926099999999998</v>
      </c>
      <c r="JT33">
        <v>0</v>
      </c>
      <c r="JU33">
        <v>20.394500000000001</v>
      </c>
      <c r="JV33">
        <v>405</v>
      </c>
      <c r="JW33">
        <v>14.1088</v>
      </c>
      <c r="JX33">
        <v>98.381399999999999</v>
      </c>
      <c r="JY33">
        <v>96.896199999999993</v>
      </c>
    </row>
    <row r="34" spans="1:285" x14ac:dyDescent="0.35">
      <c r="A34">
        <v>8</v>
      </c>
      <c r="B34">
        <v>1724944713</v>
      </c>
      <c r="C34">
        <v>2738.400000095367</v>
      </c>
      <c r="D34" t="s">
        <v>695</v>
      </c>
      <c r="E34" t="s">
        <v>696</v>
      </c>
      <c r="F34" t="s">
        <v>420</v>
      </c>
      <c r="G34" t="s">
        <v>697</v>
      </c>
      <c r="H34" t="s">
        <v>422</v>
      </c>
      <c r="I34" t="s">
        <v>679</v>
      </c>
      <c r="J34">
        <v>1724944713</v>
      </c>
      <c r="K34">
        <f t="shared" si="0"/>
        <v>4.4181208158801961E-3</v>
      </c>
      <c r="L34">
        <f t="shared" si="1"/>
        <v>4.4181208158801963</v>
      </c>
      <c r="M34">
        <f t="shared" si="2"/>
        <v>19.105725365869681</v>
      </c>
      <c r="N34">
        <f t="shared" si="3"/>
        <v>373.79300000000001</v>
      </c>
      <c r="O34">
        <f t="shared" si="4"/>
        <v>272.13043294495594</v>
      </c>
      <c r="P34">
        <f t="shared" si="5"/>
        <v>27.174054350976267</v>
      </c>
      <c r="Q34">
        <f t="shared" si="6"/>
        <v>37.325745555510998</v>
      </c>
      <c r="R34">
        <f t="shared" si="7"/>
        <v>0.34098620962601472</v>
      </c>
      <c r="S34">
        <f t="shared" si="8"/>
        <v>2.9261544184108974</v>
      </c>
      <c r="T34">
        <f t="shared" si="9"/>
        <v>0.3203491932384992</v>
      </c>
      <c r="U34">
        <f t="shared" si="10"/>
        <v>0.2019682351423607</v>
      </c>
      <c r="V34">
        <f t="shared" si="11"/>
        <v>109.99080686564504</v>
      </c>
      <c r="W34">
        <f t="shared" si="12"/>
        <v>24.362963363091186</v>
      </c>
      <c r="X34">
        <f t="shared" si="13"/>
        <v>25.2209</v>
      </c>
      <c r="Y34">
        <f t="shared" si="14"/>
        <v>3.2217952427159209</v>
      </c>
      <c r="Z34">
        <f t="shared" si="15"/>
        <v>59.598388130872493</v>
      </c>
      <c r="AA34">
        <f t="shared" si="16"/>
        <v>1.8797929001022999</v>
      </c>
      <c r="AB34">
        <f t="shared" si="17"/>
        <v>3.1541002350171792</v>
      </c>
      <c r="AC34">
        <f t="shared" si="18"/>
        <v>1.3420023426136209</v>
      </c>
      <c r="AD34">
        <f t="shared" si="19"/>
        <v>-194.83912798031665</v>
      </c>
      <c r="AE34">
        <f t="shared" si="20"/>
        <v>-56.208048425012883</v>
      </c>
      <c r="AF34">
        <f t="shared" si="21"/>
        <v>-4.0648854774386738</v>
      </c>
      <c r="AG34">
        <f t="shared" si="22"/>
        <v>-145.12125501712316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53152.152698439575</v>
      </c>
      <c r="AM34" t="s">
        <v>424</v>
      </c>
      <c r="AN34">
        <v>0</v>
      </c>
      <c r="AO34">
        <v>0</v>
      </c>
      <c r="AP34">
        <v>0</v>
      </c>
      <c r="AQ34" t="e">
        <f t="shared" si="26"/>
        <v>#DIV/0!</v>
      </c>
      <c r="AR34">
        <v>-1</v>
      </c>
      <c r="AS34" t="s">
        <v>698</v>
      </c>
      <c r="AT34">
        <v>10141.4</v>
      </c>
      <c r="AU34">
        <v>1187.8012000000001</v>
      </c>
      <c r="AV34">
        <v>2193.589457502957</v>
      </c>
      <c r="AW34">
        <f t="shared" si="27"/>
        <v>0.45851253253554669</v>
      </c>
      <c r="AX34">
        <v>0.5</v>
      </c>
      <c r="AY34">
        <f t="shared" si="28"/>
        <v>573.50586386820987</v>
      </c>
      <c r="AZ34">
        <f t="shared" si="29"/>
        <v>19.105725365869681</v>
      </c>
      <c r="BA34">
        <f t="shared" si="30"/>
        <v>131.4798130330997</v>
      </c>
      <c r="BB34">
        <f t="shared" si="31"/>
        <v>3.5057575924785873E-2</v>
      </c>
      <c r="BC34">
        <f t="shared" si="32"/>
        <v>-1</v>
      </c>
      <c r="BD34" t="e">
        <f t="shared" si="33"/>
        <v>#DIV/0!</v>
      </c>
      <c r="BE34" t="s">
        <v>424</v>
      </c>
      <c r="BF34">
        <v>0</v>
      </c>
      <c r="BG34" t="e">
        <f t="shared" si="34"/>
        <v>#DIV/0!</v>
      </c>
      <c r="BH34" t="e">
        <f t="shared" si="35"/>
        <v>#DIV/0!</v>
      </c>
      <c r="BI34" t="e">
        <f t="shared" si="36"/>
        <v>#DIV/0!</v>
      </c>
      <c r="BJ34" t="e">
        <f t="shared" si="37"/>
        <v>#DIV/0!</v>
      </c>
      <c r="BK34">
        <f t="shared" si="38"/>
        <v>0.45851253253554675</v>
      </c>
      <c r="BL34" t="e">
        <f t="shared" si="39"/>
        <v>#DIV/0!</v>
      </c>
      <c r="BM34" t="e">
        <f t="shared" si="40"/>
        <v>#DIV/0!</v>
      </c>
      <c r="BN34" t="e">
        <f t="shared" si="41"/>
        <v>#DIV/0!</v>
      </c>
      <c r="BO34">
        <v>8425</v>
      </c>
      <c r="BP34">
        <v>290.00000000000011</v>
      </c>
      <c r="BQ34">
        <v>2087.61</v>
      </c>
      <c r="BR34">
        <v>125</v>
      </c>
      <c r="BS34">
        <v>10141.4</v>
      </c>
      <c r="BT34">
        <v>2080.6799999999998</v>
      </c>
      <c r="BU34">
        <v>6.93</v>
      </c>
      <c r="BV34">
        <v>300.00000000000011</v>
      </c>
      <c r="BW34">
        <v>24.2</v>
      </c>
      <c r="BX34">
        <v>2193.589457502957</v>
      </c>
      <c r="BY34">
        <v>2.4135110283029531</v>
      </c>
      <c r="BZ34">
        <v>-114.5110480636924</v>
      </c>
      <c r="CA34">
        <v>2.1368376608199271</v>
      </c>
      <c r="CB34">
        <v>0.99034410726477617</v>
      </c>
      <c r="CC34">
        <v>-7.8059610678531642E-3</v>
      </c>
      <c r="CD34">
        <v>289.99999999999989</v>
      </c>
      <c r="CE34">
        <v>2077.23</v>
      </c>
      <c r="CF34">
        <v>635</v>
      </c>
      <c r="CG34">
        <v>10096</v>
      </c>
      <c r="CH34">
        <v>2080.17</v>
      </c>
      <c r="CI34">
        <v>-2.94</v>
      </c>
      <c r="CW34">
        <f t="shared" si="42"/>
        <v>682.04399999999998</v>
      </c>
      <c r="CX34">
        <f t="shared" si="43"/>
        <v>573.50586386820987</v>
      </c>
      <c r="CY34">
        <f t="shared" si="44"/>
        <v>0.84086343970214517</v>
      </c>
      <c r="CZ34">
        <f t="shared" si="45"/>
        <v>0.16126643862514009</v>
      </c>
      <c r="DA34">
        <v>6</v>
      </c>
      <c r="DB34">
        <v>0.5</v>
      </c>
      <c r="DC34" t="s">
        <v>426</v>
      </c>
      <c r="DD34">
        <v>2</v>
      </c>
      <c r="DE34">
        <v>1724944713</v>
      </c>
      <c r="DF34">
        <v>373.79300000000001</v>
      </c>
      <c r="DG34">
        <v>404.92099999999999</v>
      </c>
      <c r="DH34">
        <v>18.8249</v>
      </c>
      <c r="DI34">
        <v>12.3241</v>
      </c>
      <c r="DJ34">
        <v>373.74599999999998</v>
      </c>
      <c r="DK34">
        <v>18.8629</v>
      </c>
      <c r="DL34">
        <v>400.1</v>
      </c>
      <c r="DM34">
        <v>99.756699999999995</v>
      </c>
      <c r="DN34">
        <v>0.100027</v>
      </c>
      <c r="DO34">
        <v>24.864599999999999</v>
      </c>
      <c r="DP34">
        <v>25.2209</v>
      </c>
      <c r="DQ34">
        <v>999.9</v>
      </c>
      <c r="DR34">
        <v>0</v>
      </c>
      <c r="DS34">
        <v>0</v>
      </c>
      <c r="DT34">
        <v>10005</v>
      </c>
      <c r="DU34">
        <v>0</v>
      </c>
      <c r="DV34">
        <v>1389.01</v>
      </c>
      <c r="DW34">
        <v>-31.138300000000001</v>
      </c>
      <c r="DX34">
        <v>380.96</v>
      </c>
      <c r="DY34">
        <v>409.97300000000001</v>
      </c>
      <c r="DZ34">
        <v>6.5169899999999998</v>
      </c>
      <c r="EA34">
        <v>404.92099999999999</v>
      </c>
      <c r="EB34">
        <v>12.3241</v>
      </c>
      <c r="EC34">
        <v>1.8795299999999999</v>
      </c>
      <c r="ED34">
        <v>1.2294099999999999</v>
      </c>
      <c r="EE34">
        <v>16.464400000000001</v>
      </c>
      <c r="EF34">
        <v>9.9625800000000009</v>
      </c>
      <c r="EG34">
        <v>682.04399999999998</v>
      </c>
      <c r="EH34">
        <v>0.97100500000000001</v>
      </c>
      <c r="EI34">
        <v>2.8995199999999999E-2</v>
      </c>
      <c r="EJ34">
        <v>0</v>
      </c>
      <c r="EK34">
        <v>1184.06</v>
      </c>
      <c r="EL34">
        <v>4.9995200000000004</v>
      </c>
      <c r="EM34">
        <v>13793</v>
      </c>
      <c r="EN34">
        <v>6132.03</v>
      </c>
      <c r="EO34">
        <v>46.811999999999998</v>
      </c>
      <c r="EP34">
        <v>50.436999999999998</v>
      </c>
      <c r="EQ34">
        <v>48.5</v>
      </c>
      <c r="ER34">
        <v>50.125</v>
      </c>
      <c r="ES34">
        <v>48.811999999999998</v>
      </c>
      <c r="ET34">
        <v>657.41</v>
      </c>
      <c r="EU34">
        <v>19.63</v>
      </c>
      <c r="EV34">
        <v>0</v>
      </c>
      <c r="EW34">
        <v>921.70000004768372</v>
      </c>
      <c r="EX34">
        <v>0</v>
      </c>
      <c r="EY34">
        <v>1187.8012000000001</v>
      </c>
      <c r="EZ34">
        <v>-30.169230828187811</v>
      </c>
      <c r="FA34">
        <v>-450.03846233211362</v>
      </c>
      <c r="FB34">
        <v>13830.656000000001</v>
      </c>
      <c r="FC34">
        <v>15</v>
      </c>
      <c r="FD34">
        <v>1724944747</v>
      </c>
      <c r="FE34" t="s">
        <v>699</v>
      </c>
      <c r="FF34">
        <v>1724944730</v>
      </c>
      <c r="FG34">
        <v>1724944747</v>
      </c>
      <c r="FH34">
        <v>5</v>
      </c>
      <c r="FI34">
        <v>0.01</v>
      </c>
      <c r="FJ34">
        <v>-1.6E-2</v>
      </c>
      <c r="FK34">
        <v>4.7E-2</v>
      </c>
      <c r="FL34">
        <v>-3.7999999999999999E-2</v>
      </c>
      <c r="FM34">
        <v>405</v>
      </c>
      <c r="FN34">
        <v>12</v>
      </c>
      <c r="FO34">
        <v>0.08</v>
      </c>
      <c r="FP34">
        <v>0.03</v>
      </c>
      <c r="FQ34">
        <v>19.38331758845381</v>
      </c>
      <c r="FR34">
        <v>-0.83710277555849533</v>
      </c>
      <c r="FS34">
        <v>0.1328650105357253</v>
      </c>
      <c r="FT34">
        <v>1</v>
      </c>
      <c r="FU34">
        <v>1191.086862745098</v>
      </c>
      <c r="FV34">
        <v>-25.931131227242549</v>
      </c>
      <c r="FW34">
        <v>3.8325599340163921</v>
      </c>
      <c r="FX34">
        <v>-1</v>
      </c>
      <c r="FY34">
        <v>0.34483268820401131</v>
      </c>
      <c r="FZ34">
        <v>-3.0794234490234929E-2</v>
      </c>
      <c r="GA34">
        <v>5.3384265351152553E-3</v>
      </c>
      <c r="GB34">
        <v>1</v>
      </c>
      <c r="GC34">
        <v>2</v>
      </c>
      <c r="GD34">
        <v>2</v>
      </c>
      <c r="GE34" t="s">
        <v>428</v>
      </c>
      <c r="GF34">
        <v>3.03206</v>
      </c>
      <c r="GG34">
        <v>2.7517</v>
      </c>
      <c r="GH34">
        <v>9.0706800000000004E-2</v>
      </c>
      <c r="GI34">
        <v>9.8240800000000003E-2</v>
      </c>
      <c r="GJ34">
        <v>9.2926300000000003E-2</v>
      </c>
      <c r="GK34">
        <v>6.8886199999999995E-2</v>
      </c>
      <c r="GL34">
        <v>24229.9</v>
      </c>
      <c r="GM34">
        <v>21018.1</v>
      </c>
      <c r="GN34">
        <v>24585.5</v>
      </c>
      <c r="GO34">
        <v>22371.7</v>
      </c>
      <c r="GP34">
        <v>30351.8</v>
      </c>
      <c r="GQ34">
        <v>28942.7</v>
      </c>
      <c r="GR34">
        <v>34265</v>
      </c>
      <c r="GS34">
        <v>31893.3</v>
      </c>
      <c r="GT34">
        <v>1.74387</v>
      </c>
      <c r="GU34">
        <v>2.09728</v>
      </c>
      <c r="GV34">
        <v>-9.70438E-2</v>
      </c>
      <c r="GW34">
        <v>0</v>
      </c>
      <c r="GX34">
        <v>26.810400000000001</v>
      </c>
      <c r="GY34">
        <v>999.9</v>
      </c>
      <c r="GZ34">
        <v>47.6</v>
      </c>
      <c r="HA34">
        <v>35.9</v>
      </c>
      <c r="HB34">
        <v>28.324400000000001</v>
      </c>
      <c r="HC34">
        <v>60.833599999999997</v>
      </c>
      <c r="HD34">
        <v>32.5</v>
      </c>
      <c r="HE34">
        <v>1</v>
      </c>
      <c r="HF34">
        <v>0.62022100000000002</v>
      </c>
      <c r="HG34">
        <v>6.0207499999999996</v>
      </c>
      <c r="HH34">
        <v>20.2959</v>
      </c>
      <c r="HI34">
        <v>5.2428999999999997</v>
      </c>
      <c r="HJ34">
        <v>12.027900000000001</v>
      </c>
      <c r="HK34">
        <v>4.9579000000000004</v>
      </c>
      <c r="HL34">
        <v>3.3060299999999998</v>
      </c>
      <c r="HM34">
        <v>9999</v>
      </c>
      <c r="HN34">
        <v>9999</v>
      </c>
      <c r="HO34">
        <v>9999</v>
      </c>
      <c r="HP34">
        <v>435.6</v>
      </c>
      <c r="HQ34">
        <v>1.86615</v>
      </c>
      <c r="HR34">
        <v>1.87073</v>
      </c>
      <c r="HS34">
        <v>1.8735200000000001</v>
      </c>
      <c r="HT34">
        <v>1.8757600000000001</v>
      </c>
      <c r="HU34">
        <v>1.86829</v>
      </c>
      <c r="HV34">
        <v>1.8699600000000001</v>
      </c>
      <c r="HW34">
        <v>1.8669100000000001</v>
      </c>
      <c r="HX34">
        <v>1.87103</v>
      </c>
      <c r="HY34">
        <v>5</v>
      </c>
      <c r="HZ34">
        <v>0</v>
      </c>
      <c r="IA34">
        <v>0</v>
      </c>
      <c r="IB34">
        <v>0</v>
      </c>
      <c r="IC34" t="s">
        <v>429</v>
      </c>
      <c r="ID34" t="s">
        <v>430</v>
      </c>
      <c r="IE34" t="s">
        <v>431</v>
      </c>
      <c r="IF34" t="s">
        <v>431</v>
      </c>
      <c r="IG34" t="s">
        <v>431</v>
      </c>
      <c r="IH34" t="s">
        <v>431</v>
      </c>
      <c r="II34">
        <v>0</v>
      </c>
      <c r="IJ34">
        <v>100</v>
      </c>
      <c r="IK34">
        <v>100</v>
      </c>
      <c r="IL34">
        <v>4.7E-2</v>
      </c>
      <c r="IM34">
        <v>-3.7999999999999999E-2</v>
      </c>
      <c r="IN34">
        <v>3.6949999999990268E-2</v>
      </c>
      <c r="IO34">
        <v>0</v>
      </c>
      <c r="IP34">
        <v>0</v>
      </c>
      <c r="IQ34">
        <v>0</v>
      </c>
      <c r="IR34">
        <v>-2.183499999999761E-2</v>
      </c>
      <c r="IS34">
        <v>0</v>
      </c>
      <c r="IT34">
        <v>0</v>
      </c>
      <c r="IU34">
        <v>0</v>
      </c>
      <c r="IV34">
        <v>-1</v>
      </c>
      <c r="IW34">
        <v>-1</v>
      </c>
      <c r="IX34">
        <v>-1</v>
      </c>
      <c r="IY34">
        <v>-1</v>
      </c>
      <c r="IZ34">
        <v>15.1</v>
      </c>
      <c r="JA34">
        <v>14.9</v>
      </c>
      <c r="JB34">
        <v>1.0790999999999999</v>
      </c>
      <c r="JC34">
        <v>2.6940900000000001</v>
      </c>
      <c r="JD34">
        <v>1.64551</v>
      </c>
      <c r="JE34">
        <v>2.3290999999999999</v>
      </c>
      <c r="JF34">
        <v>1.64429</v>
      </c>
      <c r="JG34">
        <v>2.4352999999999998</v>
      </c>
      <c r="JH34">
        <v>38.796399999999998</v>
      </c>
      <c r="JI34">
        <v>15.821899999999999</v>
      </c>
      <c r="JJ34">
        <v>18</v>
      </c>
      <c r="JK34">
        <v>400.33800000000002</v>
      </c>
      <c r="JL34">
        <v>635.24900000000002</v>
      </c>
      <c r="JM34">
        <v>19.7865</v>
      </c>
      <c r="JN34">
        <v>34.986400000000003</v>
      </c>
      <c r="JO34">
        <v>29.9956</v>
      </c>
      <c r="JP34">
        <v>34.743400000000001</v>
      </c>
      <c r="JQ34">
        <v>34.662999999999997</v>
      </c>
      <c r="JR34">
        <v>21.702999999999999</v>
      </c>
      <c r="JS34">
        <v>51.770600000000002</v>
      </c>
      <c r="JT34">
        <v>0</v>
      </c>
      <c r="JU34">
        <v>19.999700000000001</v>
      </c>
      <c r="JV34">
        <v>405</v>
      </c>
      <c r="JW34">
        <v>12.355399999999999</v>
      </c>
      <c r="JX34">
        <v>98.281000000000006</v>
      </c>
      <c r="JY34">
        <v>96.823899999999995</v>
      </c>
    </row>
    <row r="35" spans="1:285" x14ac:dyDescent="0.35">
      <c r="A35">
        <v>8</v>
      </c>
      <c r="B35">
        <v>1724945056</v>
      </c>
      <c r="C35">
        <v>3081.400000095367</v>
      </c>
      <c r="D35" t="s">
        <v>700</v>
      </c>
      <c r="E35" t="s">
        <v>701</v>
      </c>
      <c r="F35" t="s">
        <v>420</v>
      </c>
      <c r="G35" t="s">
        <v>697</v>
      </c>
      <c r="H35" t="s">
        <v>434</v>
      </c>
      <c r="I35" t="s">
        <v>679</v>
      </c>
      <c r="J35">
        <v>1724945056</v>
      </c>
      <c r="K35">
        <f t="shared" si="0"/>
        <v>6.5277012133847425E-3</v>
      </c>
      <c r="L35">
        <f t="shared" si="1"/>
        <v>6.5277012133847423</v>
      </c>
      <c r="M35">
        <f t="shared" si="2"/>
        <v>21.935660882410229</v>
      </c>
      <c r="N35">
        <f t="shared" si="3"/>
        <v>368.46499999999997</v>
      </c>
      <c r="O35">
        <f t="shared" si="4"/>
        <v>294.92423441371386</v>
      </c>
      <c r="P35">
        <f t="shared" si="5"/>
        <v>29.451296551806625</v>
      </c>
      <c r="Q35">
        <f t="shared" si="6"/>
        <v>36.795117924214999</v>
      </c>
      <c r="R35">
        <f t="shared" si="7"/>
        <v>0.57288421739422291</v>
      </c>
      <c r="S35">
        <f t="shared" si="8"/>
        <v>2.9240299083498078</v>
      </c>
      <c r="T35">
        <f t="shared" si="9"/>
        <v>0.51705558479903813</v>
      </c>
      <c r="U35">
        <f t="shared" si="10"/>
        <v>0.32772114956223608</v>
      </c>
      <c r="V35">
        <f t="shared" si="11"/>
        <v>110.0178728000986</v>
      </c>
      <c r="W35">
        <f t="shared" si="12"/>
        <v>23.917863379146052</v>
      </c>
      <c r="X35">
        <f t="shared" si="13"/>
        <v>24.668900000000001</v>
      </c>
      <c r="Y35">
        <f t="shared" si="14"/>
        <v>3.1174498737237823</v>
      </c>
      <c r="Z35">
        <f t="shared" si="15"/>
        <v>59.493889949476795</v>
      </c>
      <c r="AA35">
        <f t="shared" si="16"/>
        <v>1.8883330612446998</v>
      </c>
      <c r="AB35">
        <f t="shared" si="17"/>
        <v>3.1739949477976706</v>
      </c>
      <c r="AC35">
        <f t="shared" si="18"/>
        <v>1.2291168124790826</v>
      </c>
      <c r="AD35">
        <f t="shared" si="19"/>
        <v>-287.87162351026717</v>
      </c>
      <c r="AE35">
        <f t="shared" si="20"/>
        <v>47.465494456147006</v>
      </c>
      <c r="AF35">
        <f t="shared" si="21"/>
        <v>3.4274149712596391</v>
      </c>
      <c r="AG35">
        <f t="shared" si="22"/>
        <v>-126.96084128276192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53071.699069106886</v>
      </c>
      <c r="AM35" t="s">
        <v>424</v>
      </c>
      <c r="AN35">
        <v>0</v>
      </c>
      <c r="AO35">
        <v>0</v>
      </c>
      <c r="AP35">
        <v>0</v>
      </c>
      <c r="AQ35" t="e">
        <f t="shared" si="26"/>
        <v>#DIV/0!</v>
      </c>
      <c r="AR35">
        <v>-1</v>
      </c>
      <c r="AS35" t="s">
        <v>702</v>
      </c>
      <c r="AT35">
        <v>10154.5</v>
      </c>
      <c r="AU35">
        <v>1361.4664</v>
      </c>
      <c r="AV35">
        <v>2581.1398669729988</v>
      </c>
      <c r="AW35">
        <f t="shared" si="27"/>
        <v>0.47253288462951692</v>
      </c>
      <c r="AX35">
        <v>0.5</v>
      </c>
      <c r="AY35">
        <f t="shared" si="28"/>
        <v>573.64560041455888</v>
      </c>
      <c r="AZ35">
        <f t="shared" si="29"/>
        <v>21.935660882410229</v>
      </c>
      <c r="BA35">
        <f t="shared" si="30"/>
        <v>135.53320515946135</v>
      </c>
      <c r="BB35">
        <f t="shared" si="31"/>
        <v>3.9982283252648007E-2</v>
      </c>
      <c r="BC35">
        <f t="shared" si="32"/>
        <v>-1</v>
      </c>
      <c r="BD35" t="e">
        <f t="shared" si="33"/>
        <v>#DIV/0!</v>
      </c>
      <c r="BE35" t="s">
        <v>424</v>
      </c>
      <c r="BF35">
        <v>0</v>
      </c>
      <c r="BG35" t="e">
        <f t="shared" si="34"/>
        <v>#DIV/0!</v>
      </c>
      <c r="BH35" t="e">
        <f t="shared" si="35"/>
        <v>#DIV/0!</v>
      </c>
      <c r="BI35" t="e">
        <f t="shared" si="36"/>
        <v>#DIV/0!</v>
      </c>
      <c r="BJ35" t="e">
        <f t="shared" si="37"/>
        <v>#DIV/0!</v>
      </c>
      <c r="BK35">
        <f t="shared" si="38"/>
        <v>0.47253288462951692</v>
      </c>
      <c r="BL35" t="e">
        <f t="shared" si="39"/>
        <v>#DIV/0!</v>
      </c>
      <c r="BM35" t="e">
        <f t="shared" si="40"/>
        <v>#DIV/0!</v>
      </c>
      <c r="BN35" t="e">
        <f t="shared" si="41"/>
        <v>#DIV/0!</v>
      </c>
      <c r="BO35">
        <v>8426</v>
      </c>
      <c r="BP35">
        <v>290.00000000000011</v>
      </c>
      <c r="BQ35">
        <v>2440.1999999999998</v>
      </c>
      <c r="BR35">
        <v>105</v>
      </c>
      <c r="BS35">
        <v>10154.5</v>
      </c>
      <c r="BT35">
        <v>2432.33</v>
      </c>
      <c r="BU35">
        <v>7.87</v>
      </c>
      <c r="BV35">
        <v>300.00000000000011</v>
      </c>
      <c r="BW35">
        <v>24.2</v>
      </c>
      <c r="BX35">
        <v>2581.1398669729988</v>
      </c>
      <c r="BY35">
        <v>3.097039688182889</v>
      </c>
      <c r="BZ35">
        <v>-151.11379174277661</v>
      </c>
      <c r="CA35">
        <v>2.7442116276458761</v>
      </c>
      <c r="CB35">
        <v>0.99085058773523416</v>
      </c>
      <c r="CC35">
        <v>-7.8126275862069015E-3</v>
      </c>
      <c r="CD35">
        <v>289.99999999999989</v>
      </c>
      <c r="CE35">
        <v>2421.63</v>
      </c>
      <c r="CF35">
        <v>685</v>
      </c>
      <c r="CG35">
        <v>10099.700000000001</v>
      </c>
      <c r="CH35">
        <v>2431.52</v>
      </c>
      <c r="CI35">
        <v>-9.89</v>
      </c>
      <c r="CW35">
        <f t="shared" si="42"/>
        <v>682.21</v>
      </c>
      <c r="CX35">
        <f t="shared" si="43"/>
        <v>573.64560041455888</v>
      </c>
      <c r="CY35">
        <f t="shared" si="44"/>
        <v>0.84086366428894166</v>
      </c>
      <c r="CZ35">
        <f t="shared" si="45"/>
        <v>0.1612668720776573</v>
      </c>
      <c r="DA35">
        <v>6</v>
      </c>
      <c r="DB35">
        <v>0.5</v>
      </c>
      <c r="DC35" t="s">
        <v>426</v>
      </c>
      <c r="DD35">
        <v>2</v>
      </c>
      <c r="DE35">
        <v>1724945056</v>
      </c>
      <c r="DF35">
        <v>368.46499999999997</v>
      </c>
      <c r="DG35">
        <v>404.983</v>
      </c>
      <c r="DH35">
        <v>18.909700000000001</v>
      </c>
      <c r="DI35">
        <v>9.3015500000000007</v>
      </c>
      <c r="DJ35">
        <v>368.346</v>
      </c>
      <c r="DK35">
        <v>18.977699999999999</v>
      </c>
      <c r="DL35">
        <v>399.92700000000002</v>
      </c>
      <c r="DM35">
        <v>99.760499999999993</v>
      </c>
      <c r="DN35">
        <v>0.100051</v>
      </c>
      <c r="DO35">
        <v>24.97</v>
      </c>
      <c r="DP35">
        <v>24.668900000000001</v>
      </c>
      <c r="DQ35">
        <v>999.9</v>
      </c>
      <c r="DR35">
        <v>0</v>
      </c>
      <c r="DS35">
        <v>0</v>
      </c>
      <c r="DT35">
        <v>9992.5</v>
      </c>
      <c r="DU35">
        <v>0</v>
      </c>
      <c r="DV35">
        <v>1449.99</v>
      </c>
      <c r="DW35">
        <v>-36.589799999999997</v>
      </c>
      <c r="DX35">
        <v>375.505</v>
      </c>
      <c r="DY35">
        <v>408.78500000000003</v>
      </c>
      <c r="DZ35">
        <v>9.6383100000000006</v>
      </c>
      <c r="EA35">
        <v>404.983</v>
      </c>
      <c r="EB35">
        <v>9.3015500000000007</v>
      </c>
      <c r="EC35">
        <v>1.8894500000000001</v>
      </c>
      <c r="ED35">
        <v>0.92792799999999998</v>
      </c>
      <c r="EE35">
        <v>16.5471</v>
      </c>
      <c r="EF35">
        <v>5.8313100000000002</v>
      </c>
      <c r="EG35">
        <v>682.21</v>
      </c>
      <c r="EH35">
        <v>0.97099400000000002</v>
      </c>
      <c r="EI35">
        <v>2.90061E-2</v>
      </c>
      <c r="EJ35">
        <v>0</v>
      </c>
      <c r="EK35">
        <v>1360.76</v>
      </c>
      <c r="EL35">
        <v>4.9995200000000004</v>
      </c>
      <c r="EM35">
        <v>14033.4</v>
      </c>
      <c r="EN35">
        <v>6133.51</v>
      </c>
      <c r="EO35">
        <v>46.936999999999998</v>
      </c>
      <c r="EP35">
        <v>50.936999999999998</v>
      </c>
      <c r="EQ35">
        <v>48.75</v>
      </c>
      <c r="ER35">
        <v>50.125</v>
      </c>
      <c r="ES35">
        <v>48.75</v>
      </c>
      <c r="ET35">
        <v>657.57</v>
      </c>
      <c r="EU35">
        <v>19.64</v>
      </c>
      <c r="EV35">
        <v>0</v>
      </c>
      <c r="EW35">
        <v>342.30000019073492</v>
      </c>
      <c r="EX35">
        <v>0</v>
      </c>
      <c r="EY35">
        <v>1361.4664</v>
      </c>
      <c r="EZ35">
        <v>-9.1076922865109537</v>
      </c>
      <c r="FA35">
        <v>-90.507692203987304</v>
      </c>
      <c r="FB35">
        <v>14052.54</v>
      </c>
      <c r="FC35">
        <v>15</v>
      </c>
      <c r="FD35">
        <v>1724945088.5</v>
      </c>
      <c r="FE35" t="s">
        <v>703</v>
      </c>
      <c r="FF35">
        <v>1724945076</v>
      </c>
      <c r="FG35">
        <v>1724945088.5</v>
      </c>
      <c r="FH35">
        <v>6</v>
      </c>
      <c r="FI35">
        <v>7.1999999999999995E-2</v>
      </c>
      <c r="FJ35">
        <v>-0.03</v>
      </c>
      <c r="FK35">
        <v>0.11899999999999999</v>
      </c>
      <c r="FL35">
        <v>-6.8000000000000005E-2</v>
      </c>
      <c r="FM35">
        <v>405</v>
      </c>
      <c r="FN35">
        <v>9</v>
      </c>
      <c r="FO35">
        <v>0.05</v>
      </c>
      <c r="FP35">
        <v>0.01</v>
      </c>
      <c r="FQ35">
        <v>21.93878106211557</v>
      </c>
      <c r="FR35">
        <v>0.18373271719429191</v>
      </c>
      <c r="FS35">
        <v>5.3599895537072111E-2</v>
      </c>
      <c r="FT35">
        <v>1</v>
      </c>
      <c r="FU35">
        <v>1362.5512000000001</v>
      </c>
      <c r="FV35">
        <v>-7.9969267734970471</v>
      </c>
      <c r="FW35">
        <v>1.1886810169258979</v>
      </c>
      <c r="FX35">
        <v>-1</v>
      </c>
      <c r="FY35">
        <v>0.58694721693250407</v>
      </c>
      <c r="FZ35">
        <v>-3.921581274132515E-2</v>
      </c>
      <c r="GA35">
        <v>5.9999140062360241E-3</v>
      </c>
      <c r="GB35">
        <v>1</v>
      </c>
      <c r="GC35">
        <v>2</v>
      </c>
      <c r="GD35">
        <v>2</v>
      </c>
      <c r="GE35" t="s">
        <v>428</v>
      </c>
      <c r="GF35">
        <v>3.0299700000000001</v>
      </c>
      <c r="GG35">
        <v>2.7516099999999999</v>
      </c>
      <c r="GH35">
        <v>8.9626399999999995E-2</v>
      </c>
      <c r="GI35">
        <v>9.8173099999999999E-2</v>
      </c>
      <c r="GJ35">
        <v>9.3298800000000001E-2</v>
      </c>
      <c r="GK35">
        <v>5.5179499999999999E-2</v>
      </c>
      <c r="GL35">
        <v>24245.9</v>
      </c>
      <c r="GM35">
        <v>21012</v>
      </c>
      <c r="GN35">
        <v>24573.200000000001</v>
      </c>
      <c r="GO35">
        <v>22364.3</v>
      </c>
      <c r="GP35">
        <v>30325.1</v>
      </c>
      <c r="GQ35">
        <v>29357.8</v>
      </c>
      <c r="GR35">
        <v>34248.699999999997</v>
      </c>
      <c r="GS35">
        <v>31881.1</v>
      </c>
      <c r="GT35">
        <v>1.74275</v>
      </c>
      <c r="GU35">
        <v>2.0918000000000001</v>
      </c>
      <c r="GV35">
        <v>-0.10373400000000001</v>
      </c>
      <c r="GW35">
        <v>0</v>
      </c>
      <c r="GX35">
        <v>26.369399999999999</v>
      </c>
      <c r="GY35">
        <v>999.9</v>
      </c>
      <c r="GZ35">
        <v>48</v>
      </c>
      <c r="HA35">
        <v>36.1</v>
      </c>
      <c r="HB35">
        <v>28.878799999999998</v>
      </c>
      <c r="HC35">
        <v>61.273600000000002</v>
      </c>
      <c r="HD35">
        <v>32.111400000000003</v>
      </c>
      <c r="HE35">
        <v>1</v>
      </c>
      <c r="HF35">
        <v>0.63591699999999995</v>
      </c>
      <c r="HG35">
        <v>6.1284900000000002</v>
      </c>
      <c r="HH35">
        <v>20.285</v>
      </c>
      <c r="HI35">
        <v>5.2428999999999997</v>
      </c>
      <c r="HJ35">
        <v>12.027900000000001</v>
      </c>
      <c r="HK35">
        <v>4.9580000000000002</v>
      </c>
      <c r="HL35">
        <v>3.306</v>
      </c>
      <c r="HM35">
        <v>9999</v>
      </c>
      <c r="HN35">
        <v>9999</v>
      </c>
      <c r="HO35">
        <v>9999</v>
      </c>
      <c r="HP35">
        <v>435.7</v>
      </c>
      <c r="HQ35">
        <v>1.86615</v>
      </c>
      <c r="HR35">
        <v>1.87073</v>
      </c>
      <c r="HS35">
        <v>1.87347</v>
      </c>
      <c r="HT35">
        <v>1.8757600000000001</v>
      </c>
      <c r="HU35">
        <v>1.86829</v>
      </c>
      <c r="HV35">
        <v>1.86995</v>
      </c>
      <c r="HW35">
        <v>1.8669100000000001</v>
      </c>
      <c r="HX35">
        <v>1.87103</v>
      </c>
      <c r="HY35">
        <v>5</v>
      </c>
      <c r="HZ35">
        <v>0</v>
      </c>
      <c r="IA35">
        <v>0</v>
      </c>
      <c r="IB35">
        <v>0</v>
      </c>
      <c r="IC35" t="s">
        <v>429</v>
      </c>
      <c r="ID35" t="s">
        <v>430</v>
      </c>
      <c r="IE35" t="s">
        <v>431</v>
      </c>
      <c r="IF35" t="s">
        <v>431</v>
      </c>
      <c r="IG35" t="s">
        <v>431</v>
      </c>
      <c r="IH35" t="s">
        <v>431</v>
      </c>
      <c r="II35">
        <v>0</v>
      </c>
      <c r="IJ35">
        <v>100</v>
      </c>
      <c r="IK35">
        <v>100</v>
      </c>
      <c r="IL35">
        <v>0.11899999999999999</v>
      </c>
      <c r="IM35">
        <v>-6.8000000000000005E-2</v>
      </c>
      <c r="IN35">
        <v>4.6750000000031378E-2</v>
      </c>
      <c r="IO35">
        <v>0</v>
      </c>
      <c r="IP35">
        <v>0</v>
      </c>
      <c r="IQ35">
        <v>0</v>
      </c>
      <c r="IR35">
        <v>-3.7869999999999848E-2</v>
      </c>
      <c r="IS35">
        <v>0</v>
      </c>
      <c r="IT35">
        <v>0</v>
      </c>
      <c r="IU35">
        <v>0</v>
      </c>
      <c r="IV35">
        <v>-1</v>
      </c>
      <c r="IW35">
        <v>-1</v>
      </c>
      <c r="IX35">
        <v>-1</v>
      </c>
      <c r="IY35">
        <v>-1</v>
      </c>
      <c r="IZ35">
        <v>5.4</v>
      </c>
      <c r="JA35">
        <v>5.2</v>
      </c>
      <c r="JB35">
        <v>1.07666</v>
      </c>
      <c r="JC35">
        <v>2.6953100000000001</v>
      </c>
      <c r="JD35">
        <v>1.64551</v>
      </c>
      <c r="JE35">
        <v>2.3290999999999999</v>
      </c>
      <c r="JF35">
        <v>1.64429</v>
      </c>
      <c r="JG35">
        <v>2.3303199999999999</v>
      </c>
      <c r="JH35">
        <v>38.969299999999997</v>
      </c>
      <c r="JI35">
        <v>15.7256</v>
      </c>
      <c r="JJ35">
        <v>18</v>
      </c>
      <c r="JK35">
        <v>400.98500000000001</v>
      </c>
      <c r="JL35">
        <v>633.12400000000002</v>
      </c>
      <c r="JM35">
        <v>20.415800000000001</v>
      </c>
      <c r="JN35">
        <v>35.144100000000002</v>
      </c>
      <c r="JO35">
        <v>29.9999</v>
      </c>
      <c r="JP35">
        <v>34.963200000000001</v>
      </c>
      <c r="JQ35">
        <v>34.886699999999998</v>
      </c>
      <c r="JR35">
        <v>21.636299999999999</v>
      </c>
      <c r="JS35">
        <v>61.538499999999999</v>
      </c>
      <c r="JT35">
        <v>0</v>
      </c>
      <c r="JU35">
        <v>20.430199999999999</v>
      </c>
      <c r="JV35">
        <v>405</v>
      </c>
      <c r="JW35">
        <v>9.4236900000000006</v>
      </c>
      <c r="JX35">
        <v>98.233400000000003</v>
      </c>
      <c r="JY35">
        <v>96.789000000000001</v>
      </c>
    </row>
    <row r="36" spans="1:285" x14ac:dyDescent="0.35">
      <c r="A36">
        <v>10</v>
      </c>
      <c r="B36">
        <v>1724946260.5</v>
      </c>
      <c r="C36">
        <v>7672.4000000953674</v>
      </c>
      <c r="D36" t="s">
        <v>456</v>
      </c>
      <c r="E36" t="s">
        <v>457</v>
      </c>
      <c r="F36" t="s">
        <v>420</v>
      </c>
      <c r="G36" t="s">
        <v>458</v>
      </c>
      <c r="H36" t="s">
        <v>422</v>
      </c>
      <c r="I36" t="s">
        <v>423</v>
      </c>
      <c r="J36">
        <v>1724946260.5</v>
      </c>
      <c r="K36">
        <f t="shared" ref="K36:K53" si="46">(L36)/1000</f>
        <v>1.2567600992474831E-2</v>
      </c>
      <c r="L36">
        <f t="shared" ref="L36:L53" si="47">1000*DL36*AJ36*(DH36-DI36)/(100*DA36*(1000-AJ36*DH36))</f>
        <v>12.567600992474832</v>
      </c>
      <c r="M36">
        <f t="shared" ref="M36:M53" si="48">DL36*AJ36*(DG36-DF36*(1000-AJ36*DI36)/(1000-AJ36*DH36))/(100*DA36)</f>
        <v>29.921497482391889</v>
      </c>
      <c r="N36">
        <f t="shared" ref="N36:N53" si="49">DF36 - IF(AJ36&gt;1, M36*DA36*100/(AL36), 0)</f>
        <v>353.46800000000002</v>
      </c>
      <c r="O36">
        <f t="shared" ref="O36:O53" si="50">((U36-K36/2)*N36-M36)/(U36+K36/2)</f>
        <v>300.03567385611592</v>
      </c>
      <c r="P36">
        <f t="shared" ref="P36:P53" si="51">O36*(DM36+DN36)/1000</f>
        <v>29.961541388774567</v>
      </c>
      <c r="Q36">
        <f t="shared" ref="Q36:Q53" si="52">(DF36 - IF(AJ36&gt;1, M36*DA36*100/(AL36), 0))*(DM36+DN36)/1000</f>
        <v>35.297289737240007</v>
      </c>
      <c r="R36">
        <f t="shared" ref="R36:R53" si="53">2/((1/T36-1/S36)+SIGN(T36)*SQRT((1/T36-1/S36)*(1/T36-1/S36) + 4*DB36/((DB36+1)*(DB36+1))*(2*1/T36*1/S36-1/S36*1/S36)))</f>
        <v>1.217941243829096</v>
      </c>
      <c r="S36">
        <f t="shared" ref="S36:S53" si="54">IF(LEFT(DC36,1)&lt;&gt;"0",IF(LEFT(DC36,1)="1",3,DD36),$D$4+$E$4*(DT36*DM36/($K$4*1000))+$F$4*(DT36*DM36/($K$4*1000))*MAX(MIN(DA36,$J$4),$I$4)*MAX(MIN(DA36,$J$4),$I$4)+$G$4*MAX(MIN(DA36,$J$4),$I$4)*(DT36*DM36/($K$4*1000))+$H$4*(DT36*DM36/($K$4*1000))*(DT36*DM36/($K$4*1000)))</f>
        <v>2.9261002438714465</v>
      </c>
      <c r="T36">
        <f t="shared" ref="T36:T53" si="55">K36*(1000-(1000*0.61365*EXP(17.502*X36/(240.97+X36))/(DM36+DN36)+DH36)/2)/(1000*0.61365*EXP(17.502*X36/(240.97+X36))/(DM36+DN36)-DH36)</f>
        <v>0.99210701189257777</v>
      </c>
      <c r="U36">
        <f t="shared" ref="U36:U53" si="56">1/((DB36+1)/(R36/1.6)+1/(S36/1.37)) + DB36/((DB36+1)/(R36/1.6) + DB36/(S36/1.37))</f>
        <v>0.63684265028683984</v>
      </c>
      <c r="V36">
        <f t="shared" ref="V36:V53" si="57">(CW36*CZ36)</f>
        <v>226.13862323403873</v>
      </c>
      <c r="W36">
        <f t="shared" ref="W36:W53" si="58">(DO36+(V36+2*0.95*0.0000000567*(((DO36+$B$8)+273)^4-(DO36+273)^4)-44100*K36)/(1.84*29.3*S36+8*0.95*0.0000000567*(DO36+273)^3))</f>
        <v>27.043601740540367</v>
      </c>
      <c r="X36">
        <f t="shared" ref="X36:X53" si="59">($C$8*DP36+$D$8*DQ36+$E$8*W36)</f>
        <v>27.279199999999999</v>
      </c>
      <c r="Y36">
        <f t="shared" ref="Y36:Y53" si="60">0.61365*EXP(17.502*X36/(240.97+X36))</f>
        <v>3.6382728953323489</v>
      </c>
      <c r="Z36">
        <f t="shared" ref="Z36:Z53" si="61">(AA36/AB36*100)</f>
        <v>60.040527295433691</v>
      </c>
      <c r="AA36">
        <f t="shared" ref="AA36:AA53" si="62">DH36*(DM36+DN36)/1000</f>
        <v>2.4116073235069999</v>
      </c>
      <c r="AB36">
        <f t="shared" ref="AB36:AB53" si="63">0.61365*EXP(17.502*DO36/(240.97+DO36))</f>
        <v>4.0166324849888717</v>
      </c>
      <c r="AC36">
        <f t="shared" ref="AC36:AC53" si="64">(Y36-DH36*(DM36+DN36)/1000)</f>
        <v>1.226665571825349</v>
      </c>
      <c r="AD36">
        <f t="shared" ref="AD36:AD53" si="65">(-K36*44100)</f>
        <v>-554.23120376814006</v>
      </c>
      <c r="AE36">
        <f t="shared" ref="AE36:AE53" si="66">2*29.3*S36*0.92*(DO36-X36)</f>
        <v>267.97318029966414</v>
      </c>
      <c r="AF36">
        <f t="shared" ref="AF36:AF53" si="67">2*0.95*0.0000000567*(((DO36+$B$8)+273)^4-(X36+273)^4)</f>
        <v>19.988149625038965</v>
      </c>
      <c r="AG36">
        <f t="shared" ref="AG36:AG53" si="68">V36+AF36+AD36+AE36</f>
        <v>-40.131250609398194</v>
      </c>
      <c r="AH36">
        <v>0</v>
      </c>
      <c r="AI36">
        <v>0</v>
      </c>
      <c r="AJ36">
        <f t="shared" ref="AJ36:AJ53" si="69">IF(AH36*$H$14&gt;=AL36,1,(AL36/(AL36-AH36*$H$14)))</f>
        <v>1</v>
      </c>
      <c r="AK36">
        <f t="shared" ref="AK36:AK53" si="70">(AJ36-1)*100</f>
        <v>0</v>
      </c>
      <c r="AL36">
        <f t="shared" ref="AL36:AL53" si="71">MAX(0,($B$14+$C$14*DT36)/(1+$D$14*DT36)*DM36/(DO36+273)*$E$14)</f>
        <v>52426.665617862171</v>
      </c>
      <c r="AM36" t="s">
        <v>424</v>
      </c>
      <c r="AN36">
        <v>0</v>
      </c>
      <c r="AO36">
        <v>0</v>
      </c>
      <c r="AP36">
        <v>0</v>
      </c>
      <c r="AQ36" t="e">
        <f t="shared" ref="AQ36:AQ53" si="72">1-AO36/AP36</f>
        <v>#DIV/0!</v>
      </c>
      <c r="AR36">
        <v>-1</v>
      </c>
      <c r="AS36" t="s">
        <v>459</v>
      </c>
      <c r="AT36">
        <v>10257.299999999999</v>
      </c>
      <c r="AU36">
        <v>984.77880769230774</v>
      </c>
      <c r="AV36">
        <v>1565.9286754443499</v>
      </c>
      <c r="AW36">
        <f t="shared" ref="AW36:AW53" si="73">1-AU36/AV36</f>
        <v>0.37112154395354846</v>
      </c>
      <c r="AX36">
        <v>0.5</v>
      </c>
      <c r="AY36">
        <f t="shared" ref="AY36:AY53" si="74">CX36</f>
        <v>1184.8047001212633</v>
      </c>
      <c r="AZ36">
        <f t="shared" ref="AZ36:AZ53" si="75">M36</f>
        <v>29.921497482391889</v>
      </c>
      <c r="BA36">
        <f t="shared" ref="BA36:BA53" si="76">AW36*AX36*AY36</f>
        <v>219.85327479621211</v>
      </c>
      <c r="BB36">
        <f t="shared" ref="BB36:BB53" si="77">(AZ36-AR36)/AY36</f>
        <v>2.6098391979055377E-2</v>
      </c>
      <c r="BC36">
        <f t="shared" ref="BC36:BC53" si="78">(AP36-AV36)/AV36</f>
        <v>-1</v>
      </c>
      <c r="BD36" t="e">
        <f t="shared" ref="BD36:BD53" si="79">AO36/(AQ36+AO36/AV36)</f>
        <v>#DIV/0!</v>
      </c>
      <c r="BE36" t="s">
        <v>424</v>
      </c>
      <c r="BF36">
        <v>0</v>
      </c>
      <c r="BG36" t="e">
        <f t="shared" ref="BG36:BG53" si="80">IF(BF36&lt;&gt;0, BF36, BD36)</f>
        <v>#DIV/0!</v>
      </c>
      <c r="BH36" t="e">
        <f t="shared" ref="BH36:BH53" si="81">1-BG36/AV36</f>
        <v>#DIV/0!</v>
      </c>
      <c r="BI36" t="e">
        <f t="shared" ref="BI36:BI53" si="82">(AV36-AU36)/(AV36-BG36)</f>
        <v>#DIV/0!</v>
      </c>
      <c r="BJ36" t="e">
        <f t="shared" ref="BJ36:BJ53" si="83">(AP36-AV36)/(AP36-BG36)</f>
        <v>#DIV/0!</v>
      </c>
      <c r="BK36">
        <f t="shared" ref="BK36:BK53" si="84">(AV36-AU36)/(AV36-AO36)</f>
        <v>0.37112154395354841</v>
      </c>
      <c r="BL36" t="e">
        <f t="shared" ref="BL36:BL53" si="85">(AP36-AV36)/(AP36-AO36)</f>
        <v>#DIV/0!</v>
      </c>
      <c r="BM36" t="e">
        <f t="shared" ref="BM36:BM53" si="86">(BI36*BG36/AU36)</f>
        <v>#DIV/0!</v>
      </c>
      <c r="BN36" t="e">
        <f t="shared" ref="BN36:BN53" si="87">(1-BM36)</f>
        <v>#DIV/0!</v>
      </c>
      <c r="BO36">
        <v>7909</v>
      </c>
      <c r="BP36">
        <v>290.00000000000011</v>
      </c>
      <c r="BQ36">
        <v>1449.51</v>
      </c>
      <c r="BR36">
        <v>135</v>
      </c>
      <c r="BS36">
        <v>10257.299999999999</v>
      </c>
      <c r="BT36">
        <v>1447.78</v>
      </c>
      <c r="BU36">
        <v>1.73</v>
      </c>
      <c r="BV36">
        <v>300.00000000000011</v>
      </c>
      <c r="BW36">
        <v>24</v>
      </c>
      <c r="BX36">
        <v>1565.9286754443499</v>
      </c>
      <c r="BY36">
        <v>2.7859523595434128</v>
      </c>
      <c r="BZ36">
        <v>-121.18543413828171</v>
      </c>
      <c r="CA36">
        <v>2.526936361951936</v>
      </c>
      <c r="CB36">
        <v>0.98797208175781814</v>
      </c>
      <c r="CC36">
        <v>-7.3128849833147911E-3</v>
      </c>
      <c r="CD36">
        <v>289.99999999999989</v>
      </c>
      <c r="CE36">
        <v>1445.02</v>
      </c>
      <c r="CF36">
        <v>815</v>
      </c>
      <c r="CG36">
        <v>10224</v>
      </c>
      <c r="CH36">
        <v>1447.4</v>
      </c>
      <c r="CI36">
        <v>-2.38</v>
      </c>
      <c r="CW36">
        <f t="shared" ref="CW36:CW53" si="88">$B$12*DU36+$C$12*DV36+$F$12*EG36*(1-EJ36)</f>
        <v>1409.78</v>
      </c>
      <c r="CX36">
        <f t="shared" ref="CX36:CX53" si="89">CW36*CY36</f>
        <v>1184.8047001212633</v>
      </c>
      <c r="CY36">
        <f t="shared" ref="CY36:CY53" si="90">($B$12*$D$10+$C$12*$D$10+$F$12*((ET36+EL36)/MAX(ET36+EL36+EU36, 0.1)*$I$10+EU36/MAX(ET36+EL36+EU36, 0.1)*$J$10))/($B$12+$C$12+$F$12)</f>
        <v>0.84041815043571577</v>
      </c>
      <c r="CZ36">
        <f t="shared" ref="CZ36:CZ53" si="91">($B$12*$K$10+$C$12*$K$10+$F$12*((ET36+EL36)/MAX(ET36+EL36+EU36, 0.1)*$P$10+EU36/MAX(ET36+EL36+EU36, 0.1)*$Q$10))/($B$12+$C$12+$F$12)</f>
        <v>0.16040703034093173</v>
      </c>
      <c r="DA36">
        <v>6</v>
      </c>
      <c r="DB36">
        <v>0.5</v>
      </c>
      <c r="DC36" t="s">
        <v>426</v>
      </c>
      <c r="DD36">
        <v>2</v>
      </c>
      <c r="DE36">
        <v>1724946260.5</v>
      </c>
      <c r="DF36">
        <v>353.46800000000002</v>
      </c>
      <c r="DG36">
        <v>405.01400000000001</v>
      </c>
      <c r="DH36">
        <v>24.149899999999999</v>
      </c>
      <c r="DI36">
        <v>5.7536199999999997</v>
      </c>
      <c r="DJ36">
        <v>353.65300000000002</v>
      </c>
      <c r="DK36">
        <v>24.364899999999999</v>
      </c>
      <c r="DL36">
        <v>399.99700000000001</v>
      </c>
      <c r="DM36">
        <v>99.759600000000006</v>
      </c>
      <c r="DN36">
        <v>0.10033</v>
      </c>
      <c r="DO36">
        <v>28.977900000000002</v>
      </c>
      <c r="DP36">
        <v>27.279199999999999</v>
      </c>
      <c r="DQ36">
        <v>999.9</v>
      </c>
      <c r="DR36">
        <v>0</v>
      </c>
      <c r="DS36">
        <v>0</v>
      </c>
      <c r="DT36">
        <v>10004.4</v>
      </c>
      <c r="DU36">
        <v>0</v>
      </c>
      <c r="DV36">
        <v>1495</v>
      </c>
      <c r="DW36">
        <v>-51.636800000000001</v>
      </c>
      <c r="DX36">
        <v>362.14</v>
      </c>
      <c r="DY36">
        <v>407.358</v>
      </c>
      <c r="DZ36">
        <v>18.4437</v>
      </c>
      <c r="EA36">
        <v>405.01400000000001</v>
      </c>
      <c r="EB36">
        <v>5.7536199999999997</v>
      </c>
      <c r="EC36">
        <v>2.4139200000000001</v>
      </c>
      <c r="ED36">
        <v>0.57397900000000002</v>
      </c>
      <c r="EE36">
        <v>20.4574</v>
      </c>
      <c r="EF36">
        <v>-0.91665600000000003</v>
      </c>
      <c r="EG36">
        <v>1409.78</v>
      </c>
      <c r="EH36">
        <v>0.98601000000000005</v>
      </c>
      <c r="EI36">
        <v>1.3990499999999999E-2</v>
      </c>
      <c r="EJ36">
        <v>0</v>
      </c>
      <c r="EK36">
        <v>983.28099999999995</v>
      </c>
      <c r="EL36">
        <v>4.9997100000000003</v>
      </c>
      <c r="EM36">
        <v>15405.1</v>
      </c>
      <c r="EN36">
        <v>11909.4</v>
      </c>
      <c r="EO36">
        <v>47.686999999999998</v>
      </c>
      <c r="EP36">
        <v>49.75</v>
      </c>
      <c r="EQ36">
        <v>48.75</v>
      </c>
      <c r="ER36">
        <v>49.5</v>
      </c>
      <c r="ES36">
        <v>49.75</v>
      </c>
      <c r="ET36">
        <v>1385.13</v>
      </c>
      <c r="EU36">
        <v>19.649999999999999</v>
      </c>
      <c r="EV36">
        <v>0</v>
      </c>
      <c r="EW36">
        <v>5314.5</v>
      </c>
      <c r="EX36">
        <v>0</v>
      </c>
      <c r="EY36">
        <v>984.77880769230774</v>
      </c>
      <c r="EZ36">
        <v>-11.25377774707459</v>
      </c>
      <c r="FA36">
        <v>-195.2547004507413</v>
      </c>
      <c r="FB36">
        <v>15433.792307692311</v>
      </c>
      <c r="FC36">
        <v>15</v>
      </c>
      <c r="FD36">
        <v>1724946301</v>
      </c>
      <c r="FE36" t="s">
        <v>460</v>
      </c>
      <c r="FF36">
        <v>1724946286</v>
      </c>
      <c r="FG36">
        <v>1724946301</v>
      </c>
      <c r="FH36">
        <v>7</v>
      </c>
      <c r="FI36">
        <v>9.0999999999999998E-2</v>
      </c>
      <c r="FJ36">
        <v>-4.8000000000000001E-2</v>
      </c>
      <c r="FK36">
        <v>-0.185</v>
      </c>
      <c r="FL36">
        <v>-0.215</v>
      </c>
      <c r="FM36">
        <v>405</v>
      </c>
      <c r="FN36">
        <v>6</v>
      </c>
      <c r="FO36">
        <v>0.03</v>
      </c>
      <c r="FP36">
        <v>0.01</v>
      </c>
      <c r="FQ36">
        <v>29.925933497018029</v>
      </c>
      <c r="FR36">
        <v>-3.7729281444022343E-2</v>
      </c>
      <c r="FS36">
        <v>2.9280820701029921E-2</v>
      </c>
      <c r="FT36">
        <v>1</v>
      </c>
      <c r="FU36">
        <v>986.29639215686291</v>
      </c>
      <c r="FV36">
        <v>-11.205674206701049</v>
      </c>
      <c r="FW36">
        <v>1.6628197534572129</v>
      </c>
      <c r="FX36">
        <v>-1</v>
      </c>
      <c r="FY36">
        <v>1.2342822803163309</v>
      </c>
      <c r="FZ36">
        <v>-4.7578062154529626E-3</v>
      </c>
      <c r="GA36">
        <v>3.0975091719779701E-3</v>
      </c>
      <c r="GB36">
        <v>1</v>
      </c>
      <c r="GC36">
        <v>2</v>
      </c>
      <c r="GD36">
        <v>2</v>
      </c>
      <c r="GE36" t="s">
        <v>428</v>
      </c>
      <c r="GF36">
        <v>2.9993300000000001</v>
      </c>
      <c r="GG36">
        <v>2.7400199999999999</v>
      </c>
      <c r="GH36">
        <v>8.1680500000000003E-2</v>
      </c>
      <c r="GI36">
        <v>8.9797199999999994E-2</v>
      </c>
      <c r="GJ36">
        <v>0.113944</v>
      </c>
      <c r="GK36">
        <v>3.6783799999999998E-2</v>
      </c>
      <c r="GL36">
        <v>24030.400000000001</v>
      </c>
      <c r="GM36">
        <v>21117.5</v>
      </c>
      <c r="GN36">
        <v>24067.599999999999</v>
      </c>
      <c r="GO36">
        <v>21916.6</v>
      </c>
      <c r="GP36">
        <v>29975.9</v>
      </c>
      <c r="GQ36">
        <v>29440.799999999999</v>
      </c>
      <c r="GR36">
        <v>34803.1</v>
      </c>
      <c r="GS36">
        <v>31519.3</v>
      </c>
      <c r="GT36">
        <v>1.70147</v>
      </c>
      <c r="GU36">
        <v>1.9157</v>
      </c>
      <c r="GV36">
        <v>-9.0267500000000001E-2</v>
      </c>
      <c r="GW36">
        <v>0</v>
      </c>
      <c r="GX36">
        <v>28.7529</v>
      </c>
      <c r="GY36">
        <v>999.9</v>
      </c>
      <c r="GZ36">
        <v>60.3</v>
      </c>
      <c r="HA36">
        <v>37.4</v>
      </c>
      <c r="HB36">
        <v>38.948900000000002</v>
      </c>
      <c r="HC36">
        <v>60.813899999999997</v>
      </c>
      <c r="HD36">
        <v>14.8918</v>
      </c>
      <c r="HE36">
        <v>1</v>
      </c>
      <c r="HF36">
        <v>0.87634100000000004</v>
      </c>
      <c r="HG36">
        <v>1.98787</v>
      </c>
      <c r="HH36">
        <v>20.161999999999999</v>
      </c>
      <c r="HI36">
        <v>5.2452899999999998</v>
      </c>
      <c r="HJ36">
        <v>12.0589</v>
      </c>
      <c r="HK36">
        <v>4.97905</v>
      </c>
      <c r="HL36">
        <v>3.3005300000000002</v>
      </c>
      <c r="HM36">
        <v>9999</v>
      </c>
      <c r="HN36">
        <v>9999</v>
      </c>
      <c r="HO36">
        <v>9999</v>
      </c>
      <c r="HP36">
        <v>423.6</v>
      </c>
      <c r="HQ36">
        <v>3.3111600000000001E-3</v>
      </c>
      <c r="HR36">
        <v>3.0593899999999999E-3</v>
      </c>
      <c r="HS36">
        <v>-9.1552699999999996E-4</v>
      </c>
      <c r="HT36">
        <v>-1.07956E-3</v>
      </c>
      <c r="HU36">
        <v>9.0789799999999997E-4</v>
      </c>
      <c r="HV36">
        <v>-1.21689E-3</v>
      </c>
      <c r="HW36">
        <v>-4.57764E-3</v>
      </c>
      <c r="HX36">
        <v>6.6375699999999995E-4</v>
      </c>
      <c r="HY36">
        <v>5</v>
      </c>
      <c r="HZ36">
        <v>0</v>
      </c>
      <c r="IA36">
        <v>0</v>
      </c>
      <c r="IB36">
        <v>0</v>
      </c>
      <c r="IC36" t="s">
        <v>429</v>
      </c>
      <c r="ID36" t="s">
        <v>430</v>
      </c>
      <c r="IE36" t="s">
        <v>431</v>
      </c>
      <c r="IF36" t="s">
        <v>431</v>
      </c>
      <c r="IG36" t="s">
        <v>431</v>
      </c>
      <c r="IH36" t="s">
        <v>431</v>
      </c>
      <c r="II36">
        <v>0</v>
      </c>
      <c r="IJ36">
        <v>100</v>
      </c>
      <c r="IK36">
        <v>100</v>
      </c>
      <c r="IL36">
        <v>-0.185</v>
      </c>
      <c r="IM36">
        <v>-0.215</v>
      </c>
      <c r="IN36">
        <v>-0.27565000000004147</v>
      </c>
      <c r="IO36">
        <v>0</v>
      </c>
      <c r="IP36">
        <v>0</v>
      </c>
      <c r="IQ36">
        <v>0</v>
      </c>
      <c r="IR36">
        <v>-0.16754999999999851</v>
      </c>
      <c r="IS36">
        <v>0</v>
      </c>
      <c r="IT36">
        <v>0</v>
      </c>
      <c r="IU36">
        <v>0</v>
      </c>
      <c r="IV36">
        <v>-1</v>
      </c>
      <c r="IW36">
        <v>-1</v>
      </c>
      <c r="IX36">
        <v>-1</v>
      </c>
      <c r="IY36">
        <v>-1</v>
      </c>
      <c r="IZ36">
        <v>88.1</v>
      </c>
      <c r="JA36">
        <v>88.1</v>
      </c>
      <c r="JB36">
        <v>1.02173</v>
      </c>
      <c r="JC36">
        <v>2.68066</v>
      </c>
      <c r="JD36">
        <v>1.5954600000000001</v>
      </c>
      <c r="JE36">
        <v>2.3022499999999999</v>
      </c>
      <c r="JF36">
        <v>1.54541</v>
      </c>
      <c r="JG36">
        <v>2.2656200000000002</v>
      </c>
      <c r="JH36">
        <v>39.217300000000002</v>
      </c>
      <c r="JI36">
        <v>16.040800000000001</v>
      </c>
      <c r="JJ36">
        <v>18</v>
      </c>
      <c r="JK36">
        <v>396.35599999999999</v>
      </c>
      <c r="JL36">
        <v>604.37800000000004</v>
      </c>
      <c r="JM36">
        <v>26.332599999999999</v>
      </c>
      <c r="JN36">
        <v>37.876800000000003</v>
      </c>
      <c r="JO36">
        <v>29.9953</v>
      </c>
      <c r="JP36">
        <v>38.11</v>
      </c>
      <c r="JQ36">
        <v>38.087800000000001</v>
      </c>
      <c r="JR36">
        <v>20.4893</v>
      </c>
      <c r="JS36">
        <v>79.726900000000001</v>
      </c>
      <c r="JT36">
        <v>0</v>
      </c>
      <c r="JU36">
        <v>26.489100000000001</v>
      </c>
      <c r="JV36">
        <v>405</v>
      </c>
      <c r="JW36">
        <v>5.7002199999999998</v>
      </c>
      <c r="JX36">
        <v>98.124099999999999</v>
      </c>
      <c r="JY36">
        <v>96.145499999999998</v>
      </c>
    </row>
    <row r="37" spans="1:285" x14ac:dyDescent="0.35">
      <c r="A37">
        <v>10</v>
      </c>
      <c r="B37">
        <v>1724946593</v>
      </c>
      <c r="C37">
        <v>8004.9000000953674</v>
      </c>
      <c r="D37" t="s">
        <v>461</v>
      </c>
      <c r="E37" t="s">
        <v>462</v>
      </c>
      <c r="F37" t="s">
        <v>420</v>
      </c>
      <c r="G37" t="s">
        <v>421</v>
      </c>
      <c r="H37" t="s">
        <v>434</v>
      </c>
      <c r="I37" t="s">
        <v>423</v>
      </c>
      <c r="J37">
        <v>1724946593</v>
      </c>
      <c r="K37">
        <f t="shared" si="46"/>
        <v>1.3928645154063824E-2</v>
      </c>
      <c r="L37">
        <f t="shared" si="47"/>
        <v>13.928645154063824</v>
      </c>
      <c r="M37">
        <f t="shared" si="48"/>
        <v>25.583650986820587</v>
      </c>
      <c r="N37">
        <f t="shared" si="49"/>
        <v>359.06799999999998</v>
      </c>
      <c r="O37">
        <f t="shared" si="50"/>
        <v>316.12568738095706</v>
      </c>
      <c r="P37">
        <f t="shared" si="51"/>
        <v>31.570604918237439</v>
      </c>
      <c r="Q37">
        <f t="shared" si="52"/>
        <v>35.8591358415012</v>
      </c>
      <c r="R37">
        <f t="shared" si="53"/>
        <v>1.3769658979250559</v>
      </c>
      <c r="S37">
        <f t="shared" si="54"/>
        <v>2.9288628180410572</v>
      </c>
      <c r="T37">
        <f t="shared" si="55"/>
        <v>1.0957234740771791</v>
      </c>
      <c r="U37">
        <f t="shared" si="56"/>
        <v>0.7052698324935307</v>
      </c>
      <c r="V37">
        <f t="shared" si="57"/>
        <v>226.17808523423713</v>
      </c>
      <c r="W37">
        <f t="shared" si="58"/>
        <v>26.717717192425244</v>
      </c>
      <c r="X37">
        <f t="shared" si="59"/>
        <v>27.2895</v>
      </c>
      <c r="Y37">
        <f t="shared" si="60"/>
        <v>3.6404698479827</v>
      </c>
      <c r="Z37">
        <f t="shared" si="61"/>
        <v>59.897106331694395</v>
      </c>
      <c r="AA37">
        <f t="shared" si="62"/>
        <v>2.4094273760201701</v>
      </c>
      <c r="AB37">
        <f t="shared" si="63"/>
        <v>4.0226106461260347</v>
      </c>
      <c r="AC37">
        <f t="shared" si="64"/>
        <v>1.2310424719625299</v>
      </c>
      <c r="AD37">
        <f t="shared" si="65"/>
        <v>-614.25325129421469</v>
      </c>
      <c r="AE37">
        <f t="shared" si="66"/>
        <v>270.65785083526168</v>
      </c>
      <c r="AF37">
        <f t="shared" si="67"/>
        <v>20.17297731368922</v>
      </c>
      <c r="AG37">
        <f t="shared" si="68"/>
        <v>-97.244337911026662</v>
      </c>
      <c r="AH37">
        <v>0</v>
      </c>
      <c r="AI37">
        <v>0</v>
      </c>
      <c r="AJ37">
        <f t="shared" si="69"/>
        <v>1</v>
      </c>
      <c r="AK37">
        <f t="shared" si="70"/>
        <v>0</v>
      </c>
      <c r="AL37">
        <f t="shared" si="71"/>
        <v>52501.617606735577</v>
      </c>
      <c r="AM37" t="s">
        <v>424</v>
      </c>
      <c r="AN37">
        <v>0</v>
      </c>
      <c r="AO37">
        <v>0</v>
      </c>
      <c r="AP37">
        <v>0</v>
      </c>
      <c r="AQ37" t="e">
        <f t="shared" si="72"/>
        <v>#DIV/0!</v>
      </c>
      <c r="AR37">
        <v>-1</v>
      </c>
      <c r="AS37" t="s">
        <v>463</v>
      </c>
      <c r="AT37">
        <v>10274.6</v>
      </c>
      <c r="AU37">
        <v>987.29211538461539</v>
      </c>
      <c r="AV37">
        <v>1448.5418924540411</v>
      </c>
      <c r="AW37">
        <f t="shared" si="73"/>
        <v>0.31842349846575813</v>
      </c>
      <c r="AX37">
        <v>0.5</v>
      </c>
      <c r="AY37">
        <f t="shared" si="74"/>
        <v>1185.0069001213662</v>
      </c>
      <c r="AZ37">
        <f t="shared" si="75"/>
        <v>25.583650986820587</v>
      </c>
      <c r="BA37">
        <f t="shared" si="76"/>
        <v>188.66702142135432</v>
      </c>
      <c r="BB37">
        <f t="shared" si="77"/>
        <v>2.2433330121620337E-2</v>
      </c>
      <c r="BC37">
        <f t="shared" si="78"/>
        <v>-1</v>
      </c>
      <c r="BD37" t="e">
        <f t="shared" si="79"/>
        <v>#DIV/0!</v>
      </c>
      <c r="BE37" t="s">
        <v>424</v>
      </c>
      <c r="BF37">
        <v>0</v>
      </c>
      <c r="BG37" t="e">
        <f t="shared" si="80"/>
        <v>#DIV/0!</v>
      </c>
      <c r="BH37" t="e">
        <f t="shared" si="81"/>
        <v>#DIV/0!</v>
      </c>
      <c r="BI37" t="e">
        <f t="shared" si="82"/>
        <v>#DIV/0!</v>
      </c>
      <c r="BJ37" t="e">
        <f t="shared" si="83"/>
        <v>#DIV/0!</v>
      </c>
      <c r="BK37">
        <f t="shared" si="84"/>
        <v>0.31842349846575813</v>
      </c>
      <c r="BL37" t="e">
        <f t="shared" si="85"/>
        <v>#DIV/0!</v>
      </c>
      <c r="BM37" t="e">
        <f t="shared" si="86"/>
        <v>#DIV/0!</v>
      </c>
      <c r="BN37" t="e">
        <f t="shared" si="87"/>
        <v>#DIV/0!</v>
      </c>
      <c r="BO37">
        <v>7910</v>
      </c>
      <c r="BP37">
        <v>290.00000000000011</v>
      </c>
      <c r="BQ37">
        <v>1352.27</v>
      </c>
      <c r="BR37">
        <v>185</v>
      </c>
      <c r="BS37">
        <v>10274.6</v>
      </c>
      <c r="BT37">
        <v>1349.79</v>
      </c>
      <c r="BU37">
        <v>2.48</v>
      </c>
      <c r="BV37">
        <v>300.00000000000011</v>
      </c>
      <c r="BW37">
        <v>24</v>
      </c>
      <c r="BX37">
        <v>1448.5418924540411</v>
      </c>
      <c r="BY37">
        <v>2.3487839043096841</v>
      </c>
      <c r="BZ37">
        <v>-101.46300438916541</v>
      </c>
      <c r="CA37">
        <v>2.13520553053156</v>
      </c>
      <c r="CB37">
        <v>0.98775186888215183</v>
      </c>
      <c r="CC37">
        <v>-7.329703225806462E-3</v>
      </c>
      <c r="CD37">
        <v>289.99999999999989</v>
      </c>
      <c r="CE37">
        <v>1345.74</v>
      </c>
      <c r="CF37">
        <v>645</v>
      </c>
      <c r="CG37">
        <v>10253.799999999999</v>
      </c>
      <c r="CH37">
        <v>1349.59</v>
      </c>
      <c r="CI37">
        <v>-3.85</v>
      </c>
      <c r="CW37">
        <f t="shared" si="88"/>
        <v>1410.02</v>
      </c>
      <c r="CX37">
        <f t="shared" si="89"/>
        <v>1185.0069001213662</v>
      </c>
      <c r="CY37">
        <f t="shared" si="90"/>
        <v>0.84041850478813518</v>
      </c>
      <c r="CZ37">
        <f t="shared" si="91"/>
        <v>0.16040771424110092</v>
      </c>
      <c r="DA37">
        <v>6</v>
      </c>
      <c r="DB37">
        <v>0.5</v>
      </c>
      <c r="DC37" t="s">
        <v>426</v>
      </c>
      <c r="DD37">
        <v>2</v>
      </c>
      <c r="DE37">
        <v>1724946593</v>
      </c>
      <c r="DF37">
        <v>359.06799999999998</v>
      </c>
      <c r="DG37">
        <v>404.94099999999997</v>
      </c>
      <c r="DH37">
        <v>24.126300000000001</v>
      </c>
      <c r="DI37">
        <v>3.7393900000000002</v>
      </c>
      <c r="DJ37">
        <v>359.25799999999998</v>
      </c>
      <c r="DK37">
        <v>24.324300000000001</v>
      </c>
      <c r="DL37">
        <v>400.03899999999999</v>
      </c>
      <c r="DM37">
        <v>99.767300000000006</v>
      </c>
      <c r="DN37">
        <v>9.99559E-2</v>
      </c>
      <c r="DO37">
        <v>29.003599999999999</v>
      </c>
      <c r="DP37">
        <v>27.2895</v>
      </c>
      <c r="DQ37">
        <v>999.9</v>
      </c>
      <c r="DR37">
        <v>0</v>
      </c>
      <c r="DS37">
        <v>0</v>
      </c>
      <c r="DT37">
        <v>10019.4</v>
      </c>
      <c r="DU37">
        <v>0</v>
      </c>
      <c r="DV37">
        <v>1441.94</v>
      </c>
      <c r="DW37">
        <v>-45.867600000000003</v>
      </c>
      <c r="DX37">
        <v>367.94400000000002</v>
      </c>
      <c r="DY37">
        <v>406.46100000000001</v>
      </c>
      <c r="DZ37">
        <v>20.369399999999999</v>
      </c>
      <c r="EA37">
        <v>404.94099999999997</v>
      </c>
      <c r="EB37">
        <v>3.7393900000000002</v>
      </c>
      <c r="EC37">
        <v>2.4052699999999998</v>
      </c>
      <c r="ED37">
        <v>0.37306899999999998</v>
      </c>
      <c r="EE37">
        <v>20.3993</v>
      </c>
      <c r="EF37">
        <v>-6.6624299999999996</v>
      </c>
      <c r="EG37">
        <v>1410.02</v>
      </c>
      <c r="EH37">
        <v>0.98600299999999996</v>
      </c>
      <c r="EI37">
        <v>1.3996700000000001E-2</v>
      </c>
      <c r="EJ37">
        <v>0</v>
      </c>
      <c r="EK37">
        <v>986.35900000000004</v>
      </c>
      <c r="EL37">
        <v>4.9997100000000003</v>
      </c>
      <c r="EM37">
        <v>15728.7</v>
      </c>
      <c r="EN37">
        <v>11911.4</v>
      </c>
      <c r="EO37">
        <v>48.311999999999998</v>
      </c>
      <c r="EP37">
        <v>50.25</v>
      </c>
      <c r="EQ37">
        <v>49.436999999999998</v>
      </c>
      <c r="ER37">
        <v>49.936999999999998</v>
      </c>
      <c r="ES37">
        <v>50.311999999999998</v>
      </c>
      <c r="ET37">
        <v>1385.35</v>
      </c>
      <c r="EU37">
        <v>19.670000000000002</v>
      </c>
      <c r="EV37">
        <v>0</v>
      </c>
      <c r="EW37">
        <v>331.70000004768372</v>
      </c>
      <c r="EX37">
        <v>0</v>
      </c>
      <c r="EY37">
        <v>987.29211538461539</v>
      </c>
      <c r="EZ37">
        <v>-10.904581210139281</v>
      </c>
      <c r="FA37">
        <v>-510.30427187648411</v>
      </c>
      <c r="FB37">
        <v>15736.52307692308</v>
      </c>
      <c r="FC37">
        <v>15</v>
      </c>
      <c r="FD37">
        <v>1724946633.5</v>
      </c>
      <c r="FE37" t="s">
        <v>464</v>
      </c>
      <c r="FF37">
        <v>1724946613</v>
      </c>
      <c r="FG37">
        <v>1724946633.5</v>
      </c>
      <c r="FH37">
        <v>8</v>
      </c>
      <c r="FI37">
        <v>-6.0000000000000001E-3</v>
      </c>
      <c r="FJ37">
        <v>1.7999999999999999E-2</v>
      </c>
      <c r="FK37">
        <v>-0.19</v>
      </c>
      <c r="FL37">
        <v>-0.19800000000000001</v>
      </c>
      <c r="FM37">
        <v>405</v>
      </c>
      <c r="FN37">
        <v>4</v>
      </c>
      <c r="FO37">
        <v>0.05</v>
      </c>
      <c r="FP37">
        <v>0.01</v>
      </c>
      <c r="FQ37">
        <v>25.58628052927854</v>
      </c>
      <c r="FR37">
        <v>0.12007377173793719</v>
      </c>
      <c r="FS37">
        <v>3.6983512947668447E-2</v>
      </c>
      <c r="FT37">
        <v>1</v>
      </c>
      <c r="FU37">
        <v>988.5350000000002</v>
      </c>
      <c r="FV37">
        <v>-10.44814405522315</v>
      </c>
      <c r="FW37">
        <v>1.533042713038353</v>
      </c>
      <c r="FX37">
        <v>-1</v>
      </c>
      <c r="FY37">
        <v>1.379975345083043</v>
      </c>
      <c r="FZ37">
        <v>-4.0386600200297891E-2</v>
      </c>
      <c r="GA37">
        <v>6.037924775340181E-3</v>
      </c>
      <c r="GB37">
        <v>1</v>
      </c>
      <c r="GC37">
        <v>2</v>
      </c>
      <c r="GD37">
        <v>2</v>
      </c>
      <c r="GE37" t="s">
        <v>428</v>
      </c>
      <c r="GF37">
        <v>2.9990899999999998</v>
      </c>
      <c r="GG37">
        <v>2.73977</v>
      </c>
      <c r="GH37">
        <v>8.2786100000000001E-2</v>
      </c>
      <c r="GI37">
        <v>8.98539E-2</v>
      </c>
      <c r="GJ37">
        <v>0.113913</v>
      </c>
      <c r="GK37">
        <v>2.5417800000000001E-2</v>
      </c>
      <c r="GL37">
        <v>24019.9</v>
      </c>
      <c r="GM37">
        <v>21135</v>
      </c>
      <c r="GN37">
        <v>24084.2</v>
      </c>
      <c r="GO37">
        <v>21934.2</v>
      </c>
      <c r="GP37">
        <v>29996.6</v>
      </c>
      <c r="GQ37">
        <v>29812.1</v>
      </c>
      <c r="GR37">
        <v>34827.9</v>
      </c>
      <c r="GS37">
        <v>31543.599999999999</v>
      </c>
      <c r="GT37">
        <v>1.7053499999999999</v>
      </c>
      <c r="GU37">
        <v>1.9244699999999999</v>
      </c>
      <c r="GV37">
        <v>-0.105221</v>
      </c>
      <c r="GW37">
        <v>0</v>
      </c>
      <c r="GX37">
        <v>29.007000000000001</v>
      </c>
      <c r="GY37">
        <v>999.9</v>
      </c>
      <c r="GZ37">
        <v>56.4</v>
      </c>
      <c r="HA37">
        <v>37.5</v>
      </c>
      <c r="HB37">
        <v>36.6265</v>
      </c>
      <c r="HC37">
        <v>60.244</v>
      </c>
      <c r="HD37">
        <v>14.351000000000001</v>
      </c>
      <c r="HE37">
        <v>1</v>
      </c>
      <c r="HF37">
        <v>0.84027700000000005</v>
      </c>
      <c r="HG37">
        <v>2.9066700000000001</v>
      </c>
      <c r="HH37">
        <v>20.1495</v>
      </c>
      <c r="HI37">
        <v>5.2512800000000004</v>
      </c>
      <c r="HJ37">
        <v>12.058</v>
      </c>
      <c r="HK37">
        <v>4.9810999999999996</v>
      </c>
      <c r="HL37">
        <v>3.3010199999999998</v>
      </c>
      <c r="HM37">
        <v>9999</v>
      </c>
      <c r="HN37">
        <v>9999</v>
      </c>
      <c r="HO37">
        <v>9999</v>
      </c>
      <c r="HP37">
        <v>423.7</v>
      </c>
      <c r="HQ37">
        <v>3.2157900000000001E-3</v>
      </c>
      <c r="HR37">
        <v>3.0517600000000001E-3</v>
      </c>
      <c r="HS37">
        <v>-9.1552699999999996E-4</v>
      </c>
      <c r="HT37">
        <v>-1.0757500000000001E-3</v>
      </c>
      <c r="HU37">
        <v>9.1552699999999996E-4</v>
      </c>
      <c r="HV37">
        <v>-1.21689E-3</v>
      </c>
      <c r="HW37">
        <v>-4.57764E-3</v>
      </c>
      <c r="HX37">
        <v>6.4086899999999997E-4</v>
      </c>
      <c r="HY37">
        <v>5</v>
      </c>
      <c r="HZ37">
        <v>0</v>
      </c>
      <c r="IA37">
        <v>0</v>
      </c>
      <c r="IB37">
        <v>0</v>
      </c>
      <c r="IC37" t="s">
        <v>429</v>
      </c>
      <c r="ID37" t="s">
        <v>430</v>
      </c>
      <c r="IE37" t="s">
        <v>431</v>
      </c>
      <c r="IF37" t="s">
        <v>431</v>
      </c>
      <c r="IG37" t="s">
        <v>431</v>
      </c>
      <c r="IH37" t="s">
        <v>431</v>
      </c>
      <c r="II37">
        <v>0</v>
      </c>
      <c r="IJ37">
        <v>100</v>
      </c>
      <c r="IK37">
        <v>100</v>
      </c>
      <c r="IL37">
        <v>-0.19</v>
      </c>
      <c r="IM37">
        <v>-0.19800000000000001</v>
      </c>
      <c r="IN37">
        <v>-0.18466666666677159</v>
      </c>
      <c r="IO37">
        <v>0</v>
      </c>
      <c r="IP37">
        <v>0</v>
      </c>
      <c r="IQ37">
        <v>0</v>
      </c>
      <c r="IR37">
        <v>-0.2154990476190477</v>
      </c>
      <c r="IS37">
        <v>0</v>
      </c>
      <c r="IT37">
        <v>0</v>
      </c>
      <c r="IU37">
        <v>0</v>
      </c>
      <c r="IV37">
        <v>-1</v>
      </c>
      <c r="IW37">
        <v>-1</v>
      </c>
      <c r="IX37">
        <v>-1</v>
      </c>
      <c r="IY37">
        <v>-1</v>
      </c>
      <c r="IZ37">
        <v>5.0999999999999996</v>
      </c>
      <c r="JA37">
        <v>4.9000000000000004</v>
      </c>
      <c r="JB37">
        <v>1.02417</v>
      </c>
      <c r="JC37">
        <v>2.6672400000000001</v>
      </c>
      <c r="JD37">
        <v>1.5954600000000001</v>
      </c>
      <c r="JE37">
        <v>2.3034699999999999</v>
      </c>
      <c r="JF37">
        <v>1.54541</v>
      </c>
      <c r="JG37">
        <v>2.34375</v>
      </c>
      <c r="JH37">
        <v>38.919800000000002</v>
      </c>
      <c r="JI37">
        <v>15.997</v>
      </c>
      <c r="JJ37">
        <v>18</v>
      </c>
      <c r="JK37">
        <v>396.48</v>
      </c>
      <c r="JL37">
        <v>608.30399999999997</v>
      </c>
      <c r="JM37">
        <v>26.321300000000001</v>
      </c>
      <c r="JN37">
        <v>37.395899999999997</v>
      </c>
      <c r="JO37">
        <v>29.999400000000001</v>
      </c>
      <c r="JP37">
        <v>37.7408</v>
      </c>
      <c r="JQ37">
        <v>37.728099999999998</v>
      </c>
      <c r="JR37">
        <v>20.524699999999999</v>
      </c>
      <c r="JS37">
        <v>84.592399999999998</v>
      </c>
      <c r="JT37">
        <v>0</v>
      </c>
      <c r="JU37">
        <v>26.318999999999999</v>
      </c>
      <c r="JV37">
        <v>405</v>
      </c>
      <c r="JW37">
        <v>3.7804199999999999</v>
      </c>
      <c r="JX37">
        <v>98.192999999999998</v>
      </c>
      <c r="JY37">
        <v>96.2209</v>
      </c>
    </row>
    <row r="38" spans="1:285" x14ac:dyDescent="0.35">
      <c r="A38">
        <v>10</v>
      </c>
      <c r="B38">
        <v>1724947026.5</v>
      </c>
      <c r="C38">
        <v>8438.4000000953674</v>
      </c>
      <c r="D38" t="s">
        <v>465</v>
      </c>
      <c r="E38" t="s">
        <v>466</v>
      </c>
      <c r="F38" t="s">
        <v>420</v>
      </c>
      <c r="G38" t="s">
        <v>449</v>
      </c>
      <c r="H38" t="s">
        <v>422</v>
      </c>
      <c r="I38" t="s">
        <v>423</v>
      </c>
      <c r="J38">
        <v>1724947026.5</v>
      </c>
      <c r="K38">
        <f t="shared" si="46"/>
        <v>1.1656115183513711E-2</v>
      </c>
      <c r="L38">
        <f t="shared" si="47"/>
        <v>11.656115183513711</v>
      </c>
      <c r="M38">
        <f t="shared" si="48"/>
        <v>32.925307934440482</v>
      </c>
      <c r="N38">
        <f t="shared" si="49"/>
        <v>349.50799999999998</v>
      </c>
      <c r="O38">
        <f t="shared" si="50"/>
        <v>280.56318298882343</v>
      </c>
      <c r="P38">
        <f t="shared" si="51"/>
        <v>28.018340424743425</v>
      </c>
      <c r="Q38">
        <f t="shared" si="52"/>
        <v>34.903489548595999</v>
      </c>
      <c r="R38">
        <f t="shared" si="53"/>
        <v>0.9835413243799237</v>
      </c>
      <c r="S38">
        <f t="shared" si="54"/>
        <v>2.9268328957782583</v>
      </c>
      <c r="T38">
        <f t="shared" si="55"/>
        <v>0.83050812866831869</v>
      </c>
      <c r="U38">
        <f t="shared" si="56"/>
        <v>0.5308216144786192</v>
      </c>
      <c r="V38">
        <f t="shared" si="57"/>
        <v>226.15312823438282</v>
      </c>
      <c r="W38">
        <f t="shared" si="58"/>
        <v>29.302858048238118</v>
      </c>
      <c r="X38">
        <f t="shared" si="59"/>
        <v>29.163900000000002</v>
      </c>
      <c r="Y38">
        <f t="shared" si="60"/>
        <v>4.0600739711830078</v>
      </c>
      <c r="Z38">
        <f t="shared" si="61"/>
        <v>59.990064893224272</v>
      </c>
      <c r="AA38">
        <f t="shared" si="62"/>
        <v>2.7059621635430999</v>
      </c>
      <c r="AB38">
        <f t="shared" si="63"/>
        <v>4.5106838413317529</v>
      </c>
      <c r="AC38">
        <f t="shared" si="64"/>
        <v>1.3541118076399079</v>
      </c>
      <c r="AD38">
        <f t="shared" si="65"/>
        <v>-514.0346795929546</v>
      </c>
      <c r="AE38">
        <f t="shared" si="66"/>
        <v>289.29478040253343</v>
      </c>
      <c r="AF38">
        <f t="shared" si="67"/>
        <v>21.995420355864177</v>
      </c>
      <c r="AG38">
        <f t="shared" si="68"/>
        <v>23.408649399825833</v>
      </c>
      <c r="AH38">
        <v>0</v>
      </c>
      <c r="AI38">
        <v>0</v>
      </c>
      <c r="AJ38">
        <f t="shared" si="69"/>
        <v>1</v>
      </c>
      <c r="AK38">
        <f t="shared" si="70"/>
        <v>0</v>
      </c>
      <c r="AL38">
        <f t="shared" si="71"/>
        <v>52099.381545211181</v>
      </c>
      <c r="AM38" t="s">
        <v>424</v>
      </c>
      <c r="AN38">
        <v>0</v>
      </c>
      <c r="AO38">
        <v>0</v>
      </c>
      <c r="AP38">
        <v>0</v>
      </c>
      <c r="AQ38" t="e">
        <f t="shared" si="72"/>
        <v>#DIV/0!</v>
      </c>
      <c r="AR38">
        <v>-1</v>
      </c>
      <c r="AS38" t="s">
        <v>467</v>
      </c>
      <c r="AT38">
        <v>10293.6</v>
      </c>
      <c r="AU38">
        <v>921.20996153846147</v>
      </c>
      <c r="AV38">
        <v>1726.984329743306</v>
      </c>
      <c r="AW38">
        <f t="shared" si="73"/>
        <v>0.46657885328039572</v>
      </c>
      <c r="AX38">
        <v>0.5</v>
      </c>
      <c r="AY38">
        <f t="shared" si="74"/>
        <v>1184.8728001214417</v>
      </c>
      <c r="AZ38">
        <f t="shared" si="75"/>
        <v>32.925307934440482</v>
      </c>
      <c r="BA38">
        <f t="shared" si="76"/>
        <v>276.41829618189689</v>
      </c>
      <c r="BB38">
        <f t="shared" si="77"/>
        <v>2.8632025252806344E-2</v>
      </c>
      <c r="BC38">
        <f t="shared" si="78"/>
        <v>-1</v>
      </c>
      <c r="BD38" t="e">
        <f t="shared" si="79"/>
        <v>#DIV/0!</v>
      </c>
      <c r="BE38" t="s">
        <v>424</v>
      </c>
      <c r="BF38">
        <v>0</v>
      </c>
      <c r="BG38" t="e">
        <f t="shared" si="80"/>
        <v>#DIV/0!</v>
      </c>
      <c r="BH38" t="e">
        <f t="shared" si="81"/>
        <v>#DIV/0!</v>
      </c>
      <c r="BI38" t="e">
        <f t="shared" si="82"/>
        <v>#DIV/0!</v>
      </c>
      <c r="BJ38" t="e">
        <f t="shared" si="83"/>
        <v>#DIV/0!</v>
      </c>
      <c r="BK38">
        <f t="shared" si="84"/>
        <v>0.46657885328039572</v>
      </c>
      <c r="BL38" t="e">
        <f t="shared" si="85"/>
        <v>#DIV/0!</v>
      </c>
      <c r="BM38" t="e">
        <f t="shared" si="86"/>
        <v>#DIV/0!</v>
      </c>
      <c r="BN38" t="e">
        <f t="shared" si="87"/>
        <v>#DIV/0!</v>
      </c>
      <c r="BO38">
        <v>7911</v>
      </c>
      <c r="BP38">
        <v>290.00000000000011</v>
      </c>
      <c r="BQ38">
        <v>1528.96</v>
      </c>
      <c r="BR38">
        <v>125</v>
      </c>
      <c r="BS38">
        <v>10293.6</v>
      </c>
      <c r="BT38">
        <v>1523.02</v>
      </c>
      <c r="BU38">
        <v>5.94</v>
      </c>
      <c r="BV38">
        <v>300.00000000000011</v>
      </c>
      <c r="BW38">
        <v>24</v>
      </c>
      <c r="BX38">
        <v>1726.984329743306</v>
      </c>
      <c r="BY38">
        <v>2.5843064844207251</v>
      </c>
      <c r="BZ38">
        <v>-209.9575409177408</v>
      </c>
      <c r="CA38">
        <v>2.3517425342761151</v>
      </c>
      <c r="CB38">
        <v>0.99649932628470217</v>
      </c>
      <c r="CC38">
        <v>-7.3386460511679656E-3</v>
      </c>
      <c r="CD38">
        <v>289.99999999999989</v>
      </c>
      <c r="CE38">
        <v>1519.81</v>
      </c>
      <c r="CF38">
        <v>675</v>
      </c>
      <c r="CG38">
        <v>10262.9</v>
      </c>
      <c r="CH38">
        <v>1522.41</v>
      </c>
      <c r="CI38">
        <v>-2.6</v>
      </c>
      <c r="CW38">
        <f t="shared" si="88"/>
        <v>1409.86</v>
      </c>
      <c r="CX38">
        <f t="shared" si="89"/>
        <v>1184.8728001214417</v>
      </c>
      <c r="CY38">
        <f t="shared" si="90"/>
        <v>0.84041876506989477</v>
      </c>
      <c r="CZ38">
        <f t="shared" si="91"/>
        <v>0.16040821658489696</v>
      </c>
      <c r="DA38">
        <v>6</v>
      </c>
      <c r="DB38">
        <v>0.5</v>
      </c>
      <c r="DC38" t="s">
        <v>426</v>
      </c>
      <c r="DD38">
        <v>2</v>
      </c>
      <c r="DE38">
        <v>1724947026.5</v>
      </c>
      <c r="DF38">
        <v>349.50799999999998</v>
      </c>
      <c r="DG38">
        <v>404.99599999999998</v>
      </c>
      <c r="DH38">
        <v>27.096299999999999</v>
      </c>
      <c r="DI38">
        <v>10.0892</v>
      </c>
      <c r="DJ38">
        <v>349.77699999999999</v>
      </c>
      <c r="DK38">
        <v>27.313300000000002</v>
      </c>
      <c r="DL38">
        <v>400.07799999999997</v>
      </c>
      <c r="DM38">
        <v>99.764399999999995</v>
      </c>
      <c r="DN38">
        <v>0.10023700000000001</v>
      </c>
      <c r="DO38">
        <v>30.997299999999999</v>
      </c>
      <c r="DP38">
        <v>29.163900000000002</v>
      </c>
      <c r="DQ38">
        <v>999.9</v>
      </c>
      <c r="DR38">
        <v>0</v>
      </c>
      <c r="DS38">
        <v>0</v>
      </c>
      <c r="DT38">
        <v>10008.1</v>
      </c>
      <c r="DU38">
        <v>0</v>
      </c>
      <c r="DV38">
        <v>1420.22</v>
      </c>
      <c r="DW38">
        <v>-55.409799999999997</v>
      </c>
      <c r="DX38">
        <v>359.33</v>
      </c>
      <c r="DY38">
        <v>409.12400000000002</v>
      </c>
      <c r="DZ38">
        <v>17.026399999999999</v>
      </c>
      <c r="EA38">
        <v>404.99599999999998</v>
      </c>
      <c r="EB38">
        <v>10.0892</v>
      </c>
      <c r="EC38">
        <v>2.7051699999999999</v>
      </c>
      <c r="ED38">
        <v>1.00654</v>
      </c>
      <c r="EE38">
        <v>22.316600000000001</v>
      </c>
      <c r="EF38">
        <v>7.0114200000000002</v>
      </c>
      <c r="EG38">
        <v>1409.86</v>
      </c>
      <c r="EH38">
        <v>0.98598799999999998</v>
      </c>
      <c r="EI38">
        <v>1.4011600000000001E-2</v>
      </c>
      <c r="EJ38">
        <v>0</v>
      </c>
      <c r="EK38">
        <v>920.74400000000003</v>
      </c>
      <c r="EL38">
        <v>4.9997100000000003</v>
      </c>
      <c r="EM38">
        <v>14224.5</v>
      </c>
      <c r="EN38">
        <v>11910</v>
      </c>
      <c r="EO38">
        <v>49.25</v>
      </c>
      <c r="EP38">
        <v>51.936999999999998</v>
      </c>
      <c r="EQ38">
        <v>50.375</v>
      </c>
      <c r="ER38">
        <v>51.186999999999998</v>
      </c>
      <c r="ES38">
        <v>51.311999999999998</v>
      </c>
      <c r="ET38">
        <v>1385.18</v>
      </c>
      <c r="EU38">
        <v>19.68</v>
      </c>
      <c r="EV38">
        <v>0</v>
      </c>
      <c r="EW38">
        <v>432.89999985694891</v>
      </c>
      <c r="EX38">
        <v>0</v>
      </c>
      <c r="EY38">
        <v>921.20996153846147</v>
      </c>
      <c r="EZ38">
        <v>-5.1624273508754053</v>
      </c>
      <c r="FA38">
        <v>-253.7025641659699</v>
      </c>
      <c r="FB38">
        <v>14261.969230769229</v>
      </c>
      <c r="FC38">
        <v>15</v>
      </c>
      <c r="FD38">
        <v>1724947065.5</v>
      </c>
      <c r="FE38" t="s">
        <v>468</v>
      </c>
      <c r="FF38">
        <v>1724947052</v>
      </c>
      <c r="FG38">
        <v>1724947065.5</v>
      </c>
      <c r="FH38">
        <v>9</v>
      </c>
      <c r="FI38">
        <v>-7.9000000000000001E-2</v>
      </c>
      <c r="FJ38">
        <v>-0.02</v>
      </c>
      <c r="FK38">
        <v>-0.26900000000000002</v>
      </c>
      <c r="FL38">
        <v>-0.217</v>
      </c>
      <c r="FM38">
        <v>405</v>
      </c>
      <c r="FN38">
        <v>10</v>
      </c>
      <c r="FO38">
        <v>0.04</v>
      </c>
      <c r="FP38">
        <v>0</v>
      </c>
      <c r="FQ38">
        <v>32.788753451369161</v>
      </c>
      <c r="FR38">
        <v>0.36613971207274038</v>
      </c>
      <c r="FS38">
        <v>5.9383373647517501E-2</v>
      </c>
      <c r="FT38">
        <v>1</v>
      </c>
      <c r="FU38">
        <v>921.95100000000002</v>
      </c>
      <c r="FV38">
        <v>-5.2350828310016668</v>
      </c>
      <c r="FW38">
        <v>0.78077389812928832</v>
      </c>
      <c r="FX38">
        <v>-1</v>
      </c>
      <c r="FY38">
        <v>0.99063667174807146</v>
      </c>
      <c r="FZ38">
        <v>-1.7889060455730531E-2</v>
      </c>
      <c r="GA38">
        <v>3.5218287952087611E-3</v>
      </c>
      <c r="GB38">
        <v>1</v>
      </c>
      <c r="GC38">
        <v>2</v>
      </c>
      <c r="GD38">
        <v>2</v>
      </c>
      <c r="GE38" t="s">
        <v>428</v>
      </c>
      <c r="GF38">
        <v>3.00021</v>
      </c>
      <c r="GG38">
        <v>2.7399499999999999</v>
      </c>
      <c r="GH38">
        <v>8.1125799999999998E-2</v>
      </c>
      <c r="GI38">
        <v>8.9977399999999999E-2</v>
      </c>
      <c r="GJ38">
        <v>0.123749</v>
      </c>
      <c r="GK38">
        <v>5.8242500000000003E-2</v>
      </c>
      <c r="GL38">
        <v>24073.1</v>
      </c>
      <c r="GM38">
        <v>21136.400000000001</v>
      </c>
      <c r="GN38">
        <v>24093.200000000001</v>
      </c>
      <c r="GO38">
        <v>21937.599999999999</v>
      </c>
      <c r="GP38">
        <v>29675.7</v>
      </c>
      <c r="GQ38">
        <v>28813.9</v>
      </c>
      <c r="GR38">
        <v>34842.5</v>
      </c>
      <c r="GS38">
        <v>31549.599999999999</v>
      </c>
      <c r="GT38">
        <v>1.70485</v>
      </c>
      <c r="GU38">
        <v>1.93862</v>
      </c>
      <c r="GV38">
        <v>-7.41705E-2</v>
      </c>
      <c r="GW38">
        <v>0</v>
      </c>
      <c r="GX38">
        <v>30.371300000000002</v>
      </c>
      <c r="GY38">
        <v>999.9</v>
      </c>
      <c r="GZ38">
        <v>51.7</v>
      </c>
      <c r="HA38">
        <v>37.6</v>
      </c>
      <c r="HB38">
        <v>33.757100000000001</v>
      </c>
      <c r="HC38">
        <v>60.234000000000002</v>
      </c>
      <c r="HD38">
        <v>14.839700000000001</v>
      </c>
      <c r="HE38">
        <v>1</v>
      </c>
      <c r="HF38">
        <v>0.819743</v>
      </c>
      <c r="HG38">
        <v>2.3107799999999998</v>
      </c>
      <c r="HH38">
        <v>20.157900000000001</v>
      </c>
      <c r="HI38">
        <v>5.2508299999999997</v>
      </c>
      <c r="HJ38">
        <v>12.0579</v>
      </c>
      <c r="HK38">
        <v>4.9812000000000003</v>
      </c>
      <c r="HL38">
        <v>3.3010000000000002</v>
      </c>
      <c r="HM38">
        <v>9999</v>
      </c>
      <c r="HN38">
        <v>9999</v>
      </c>
      <c r="HO38">
        <v>9999</v>
      </c>
      <c r="HP38">
        <v>423.8</v>
      </c>
      <c r="HQ38">
        <v>3.3492999999999999E-3</v>
      </c>
      <c r="HR38">
        <v>3.0517600000000001E-3</v>
      </c>
      <c r="HS38">
        <v>-9.1552699999999996E-4</v>
      </c>
      <c r="HT38">
        <v>-1.10245E-3</v>
      </c>
      <c r="HU38">
        <v>9.1171199999999996E-4</v>
      </c>
      <c r="HV38">
        <v>-1.21689E-3</v>
      </c>
      <c r="HW38">
        <v>-4.57764E-3</v>
      </c>
      <c r="HX38">
        <v>6.5231299999999996E-4</v>
      </c>
      <c r="HY38">
        <v>5</v>
      </c>
      <c r="HZ38">
        <v>0</v>
      </c>
      <c r="IA38">
        <v>0</v>
      </c>
      <c r="IB38">
        <v>0</v>
      </c>
      <c r="IC38" t="s">
        <v>429</v>
      </c>
      <c r="ID38" t="s">
        <v>430</v>
      </c>
      <c r="IE38" t="s">
        <v>431</v>
      </c>
      <c r="IF38" t="s">
        <v>431</v>
      </c>
      <c r="IG38" t="s">
        <v>431</v>
      </c>
      <c r="IH38" t="s">
        <v>431</v>
      </c>
      <c r="II38">
        <v>0</v>
      </c>
      <c r="IJ38">
        <v>100</v>
      </c>
      <c r="IK38">
        <v>100</v>
      </c>
      <c r="IL38">
        <v>-0.26900000000000002</v>
      </c>
      <c r="IM38">
        <v>-0.217</v>
      </c>
      <c r="IN38">
        <v>-0.1905</v>
      </c>
      <c r="IO38">
        <v>0</v>
      </c>
      <c r="IP38">
        <v>0</v>
      </c>
      <c r="IQ38">
        <v>0</v>
      </c>
      <c r="IR38">
        <v>-0.1977071428571433</v>
      </c>
      <c r="IS38">
        <v>0</v>
      </c>
      <c r="IT38">
        <v>0</v>
      </c>
      <c r="IU38">
        <v>0</v>
      </c>
      <c r="IV38">
        <v>-1</v>
      </c>
      <c r="IW38">
        <v>-1</v>
      </c>
      <c r="IX38">
        <v>-1</v>
      </c>
      <c r="IY38">
        <v>-1</v>
      </c>
      <c r="IZ38">
        <v>6.9</v>
      </c>
      <c r="JA38">
        <v>6.5</v>
      </c>
      <c r="JB38">
        <v>1.03271</v>
      </c>
      <c r="JC38">
        <v>2.67578</v>
      </c>
      <c r="JD38">
        <v>1.5954600000000001</v>
      </c>
      <c r="JE38">
        <v>2.3034699999999999</v>
      </c>
      <c r="JF38">
        <v>1.54541</v>
      </c>
      <c r="JG38">
        <v>2.4121100000000002</v>
      </c>
      <c r="JH38">
        <v>38.919800000000002</v>
      </c>
      <c r="JI38">
        <v>15.9533</v>
      </c>
      <c r="JJ38">
        <v>18</v>
      </c>
      <c r="JK38">
        <v>394.71499999999997</v>
      </c>
      <c r="JL38">
        <v>617.49900000000002</v>
      </c>
      <c r="JM38">
        <v>28.562999999999999</v>
      </c>
      <c r="JN38">
        <v>37.245600000000003</v>
      </c>
      <c r="JO38">
        <v>30.0001</v>
      </c>
      <c r="JP38">
        <v>37.471499999999999</v>
      </c>
      <c r="JQ38">
        <v>37.450000000000003</v>
      </c>
      <c r="JR38">
        <v>20.6875</v>
      </c>
      <c r="JS38">
        <v>67.338899999999995</v>
      </c>
      <c r="JT38">
        <v>0</v>
      </c>
      <c r="JU38">
        <v>28.558399999999999</v>
      </c>
      <c r="JV38">
        <v>405</v>
      </c>
      <c r="JW38">
        <v>10.0473</v>
      </c>
      <c r="JX38">
        <v>98.232299999999995</v>
      </c>
      <c r="JY38">
        <v>96.237700000000004</v>
      </c>
    </row>
    <row r="39" spans="1:285" x14ac:dyDescent="0.35">
      <c r="A39">
        <v>10</v>
      </c>
      <c r="B39">
        <v>1724947341.5</v>
      </c>
      <c r="C39">
        <v>8753.4000000953674</v>
      </c>
      <c r="D39" t="s">
        <v>469</v>
      </c>
      <c r="E39" t="s">
        <v>470</v>
      </c>
      <c r="F39" t="s">
        <v>420</v>
      </c>
      <c r="G39" t="s">
        <v>449</v>
      </c>
      <c r="H39" t="s">
        <v>434</v>
      </c>
      <c r="I39" t="s">
        <v>423</v>
      </c>
      <c r="J39">
        <v>1724947341.5</v>
      </c>
      <c r="K39">
        <f t="shared" si="46"/>
        <v>9.7358088185813783E-3</v>
      </c>
      <c r="L39">
        <f t="shared" si="47"/>
        <v>9.7358088185813791</v>
      </c>
      <c r="M39">
        <f t="shared" si="48"/>
        <v>27.699583249983498</v>
      </c>
      <c r="N39">
        <f t="shared" si="49"/>
        <v>358.25299999999999</v>
      </c>
      <c r="O39">
        <f t="shared" si="50"/>
        <v>277.76996959758509</v>
      </c>
      <c r="P39">
        <f t="shared" si="51"/>
        <v>27.737818949950615</v>
      </c>
      <c r="Q39">
        <f t="shared" si="52"/>
        <v>35.774770277265603</v>
      </c>
      <c r="R39">
        <f t="shared" si="53"/>
        <v>0.67922013769843959</v>
      </c>
      <c r="S39">
        <f t="shared" si="54"/>
        <v>2.9282827279603358</v>
      </c>
      <c r="T39">
        <f t="shared" si="55"/>
        <v>0.6023282573853479</v>
      </c>
      <c r="U39">
        <f t="shared" si="56"/>
        <v>0.38263571977992672</v>
      </c>
      <c r="V39">
        <f t="shared" si="57"/>
        <v>226.17750623411803</v>
      </c>
      <c r="W39">
        <f t="shared" si="58"/>
        <v>29.810208761147788</v>
      </c>
      <c r="X39">
        <f t="shared" si="59"/>
        <v>30.031700000000001</v>
      </c>
      <c r="Y39">
        <f t="shared" si="60"/>
        <v>4.2682134509233016</v>
      </c>
      <c r="Z39">
        <f t="shared" si="61"/>
        <v>60.063277500888056</v>
      </c>
      <c r="AA39">
        <f t="shared" si="62"/>
        <v>2.71053153636672</v>
      </c>
      <c r="AB39">
        <f t="shared" si="63"/>
        <v>4.5127932559568427</v>
      </c>
      <c r="AC39">
        <f t="shared" si="64"/>
        <v>1.5576819145565817</v>
      </c>
      <c r="AD39">
        <f t="shared" si="65"/>
        <v>-429.34916889943878</v>
      </c>
      <c r="AE39">
        <f t="shared" si="66"/>
        <v>153.73339547493703</v>
      </c>
      <c r="AF39">
        <f t="shared" si="67"/>
        <v>11.733389022285762</v>
      </c>
      <c r="AG39">
        <f t="shared" si="68"/>
        <v>-37.704878168097963</v>
      </c>
      <c r="AH39">
        <v>0</v>
      </c>
      <c r="AI39">
        <v>0</v>
      </c>
      <c r="AJ39">
        <f t="shared" si="69"/>
        <v>1</v>
      </c>
      <c r="AK39">
        <f t="shared" si="70"/>
        <v>0</v>
      </c>
      <c r="AL39">
        <f t="shared" si="71"/>
        <v>52139.180676717726</v>
      </c>
      <c r="AM39" t="s">
        <v>424</v>
      </c>
      <c r="AN39">
        <v>0</v>
      </c>
      <c r="AO39">
        <v>0</v>
      </c>
      <c r="AP39">
        <v>0</v>
      </c>
      <c r="AQ39" t="e">
        <f t="shared" si="72"/>
        <v>#DIV/0!</v>
      </c>
      <c r="AR39">
        <v>-1</v>
      </c>
      <c r="AS39" t="s">
        <v>471</v>
      </c>
      <c r="AT39">
        <v>10323</v>
      </c>
      <c r="AU39">
        <v>986.24252000000013</v>
      </c>
      <c r="AV39">
        <v>1613.2447705983111</v>
      </c>
      <c r="AW39">
        <f t="shared" si="73"/>
        <v>0.38865909378759178</v>
      </c>
      <c r="AX39">
        <v>0.5</v>
      </c>
      <c r="AY39">
        <f t="shared" si="74"/>
        <v>1185.0066001213047</v>
      </c>
      <c r="AZ39">
        <f t="shared" si="75"/>
        <v>27.699583249983498</v>
      </c>
      <c r="BA39">
        <f t="shared" si="76"/>
        <v>230.28179566773071</v>
      </c>
      <c r="BB39">
        <f t="shared" si="77"/>
        <v>2.4218922702241175E-2</v>
      </c>
      <c r="BC39">
        <f t="shared" si="78"/>
        <v>-1</v>
      </c>
      <c r="BD39" t="e">
        <f t="shared" si="79"/>
        <v>#DIV/0!</v>
      </c>
      <c r="BE39" t="s">
        <v>424</v>
      </c>
      <c r="BF39">
        <v>0</v>
      </c>
      <c r="BG39" t="e">
        <f t="shared" si="80"/>
        <v>#DIV/0!</v>
      </c>
      <c r="BH39" t="e">
        <f t="shared" si="81"/>
        <v>#DIV/0!</v>
      </c>
      <c r="BI39" t="e">
        <f t="shared" si="82"/>
        <v>#DIV/0!</v>
      </c>
      <c r="BJ39" t="e">
        <f t="shared" si="83"/>
        <v>#DIV/0!</v>
      </c>
      <c r="BK39">
        <f t="shared" si="84"/>
        <v>0.38865909378759178</v>
      </c>
      <c r="BL39" t="e">
        <f t="shared" si="85"/>
        <v>#DIV/0!</v>
      </c>
      <c r="BM39" t="e">
        <f t="shared" si="86"/>
        <v>#DIV/0!</v>
      </c>
      <c r="BN39" t="e">
        <f t="shared" si="87"/>
        <v>#DIV/0!</v>
      </c>
      <c r="BO39">
        <v>7912</v>
      </c>
      <c r="BP39">
        <v>290.00000000000011</v>
      </c>
      <c r="BQ39">
        <v>1480.34</v>
      </c>
      <c r="BR39">
        <v>115</v>
      </c>
      <c r="BS39">
        <v>10323</v>
      </c>
      <c r="BT39">
        <v>1476.76</v>
      </c>
      <c r="BU39">
        <v>3.58</v>
      </c>
      <c r="BV39">
        <v>300.00000000000011</v>
      </c>
      <c r="BW39">
        <v>24</v>
      </c>
      <c r="BX39">
        <v>1613.2447705983111</v>
      </c>
      <c r="BY39">
        <v>2.1583897556692029</v>
      </c>
      <c r="BZ39">
        <v>-140.89544818343899</v>
      </c>
      <c r="CA39">
        <v>1.9697375387143139</v>
      </c>
      <c r="CB39">
        <v>0.9945573468453921</v>
      </c>
      <c r="CC39">
        <v>-7.3580638487208104E-3</v>
      </c>
      <c r="CD39">
        <v>289.99999999999989</v>
      </c>
      <c r="CE39">
        <v>1479.58</v>
      </c>
      <c r="CF39">
        <v>895</v>
      </c>
      <c r="CG39">
        <v>10284.700000000001</v>
      </c>
      <c r="CH39">
        <v>1476.25</v>
      </c>
      <c r="CI39">
        <v>3.33</v>
      </c>
      <c r="CW39">
        <f t="shared" si="88"/>
        <v>1410.02</v>
      </c>
      <c r="CX39">
        <f t="shared" si="89"/>
        <v>1185.0066001213047</v>
      </c>
      <c r="CY39">
        <f t="shared" si="90"/>
        <v>0.84041829202515195</v>
      </c>
      <c r="CZ39">
        <f t="shared" si="91"/>
        <v>0.16040730360854316</v>
      </c>
      <c r="DA39">
        <v>6</v>
      </c>
      <c r="DB39">
        <v>0.5</v>
      </c>
      <c r="DC39" t="s">
        <v>426</v>
      </c>
      <c r="DD39">
        <v>2</v>
      </c>
      <c r="DE39">
        <v>1724947341.5</v>
      </c>
      <c r="DF39">
        <v>358.25299999999999</v>
      </c>
      <c r="DG39">
        <v>405.01900000000001</v>
      </c>
      <c r="DH39">
        <v>27.143599999999999</v>
      </c>
      <c r="DI39">
        <v>12.940899999999999</v>
      </c>
      <c r="DJ39">
        <v>358.471</v>
      </c>
      <c r="DK39">
        <v>27.355599999999999</v>
      </c>
      <c r="DL39">
        <v>400.13</v>
      </c>
      <c r="DM39">
        <v>99.759200000000007</v>
      </c>
      <c r="DN39">
        <v>9.9755200000000002E-2</v>
      </c>
      <c r="DO39">
        <v>31.005500000000001</v>
      </c>
      <c r="DP39">
        <v>30.031700000000001</v>
      </c>
      <c r="DQ39">
        <v>999.9</v>
      </c>
      <c r="DR39">
        <v>0</v>
      </c>
      <c r="DS39">
        <v>0</v>
      </c>
      <c r="DT39">
        <v>10016.9</v>
      </c>
      <c r="DU39">
        <v>0</v>
      </c>
      <c r="DV39">
        <v>1448.81</v>
      </c>
      <c r="DW39">
        <v>-46.817399999999999</v>
      </c>
      <c r="DX39">
        <v>368.19400000000002</v>
      </c>
      <c r="DY39">
        <v>410.32900000000001</v>
      </c>
      <c r="DZ39">
        <v>14.1975</v>
      </c>
      <c r="EA39">
        <v>405.01900000000001</v>
      </c>
      <c r="EB39">
        <v>12.940899999999999</v>
      </c>
      <c r="EC39">
        <v>2.7073100000000001</v>
      </c>
      <c r="ED39">
        <v>1.29098</v>
      </c>
      <c r="EE39">
        <v>22.329499999999999</v>
      </c>
      <c r="EF39">
        <v>10.6942</v>
      </c>
      <c r="EG39">
        <v>1410.02</v>
      </c>
      <c r="EH39">
        <v>0.98600600000000005</v>
      </c>
      <c r="EI39">
        <v>1.39942E-2</v>
      </c>
      <c r="EJ39">
        <v>0</v>
      </c>
      <c r="EK39">
        <v>985.38900000000001</v>
      </c>
      <c r="EL39">
        <v>4.9997100000000003</v>
      </c>
      <c r="EM39">
        <v>15032.4</v>
      </c>
      <c r="EN39">
        <v>11911.4</v>
      </c>
      <c r="EO39">
        <v>47.5</v>
      </c>
      <c r="EP39">
        <v>50.061999999999998</v>
      </c>
      <c r="EQ39">
        <v>48.625</v>
      </c>
      <c r="ER39">
        <v>49.561999999999998</v>
      </c>
      <c r="ES39">
        <v>49.686999999999998</v>
      </c>
      <c r="ET39">
        <v>1385.36</v>
      </c>
      <c r="EU39">
        <v>19.66</v>
      </c>
      <c r="EV39">
        <v>0</v>
      </c>
      <c r="EW39">
        <v>314.29999995231628</v>
      </c>
      <c r="EX39">
        <v>0</v>
      </c>
      <c r="EY39">
        <v>986.24252000000013</v>
      </c>
      <c r="EZ39">
        <v>-1.5046153705012519</v>
      </c>
      <c r="FA39">
        <v>-294.89230709605488</v>
      </c>
      <c r="FB39">
        <v>15085.763999999999</v>
      </c>
      <c r="FC39">
        <v>15</v>
      </c>
      <c r="FD39">
        <v>1724947366.5</v>
      </c>
      <c r="FE39" t="s">
        <v>472</v>
      </c>
      <c r="FF39">
        <v>1724947362.5</v>
      </c>
      <c r="FG39">
        <v>1724947366.5</v>
      </c>
      <c r="FH39">
        <v>10</v>
      </c>
      <c r="FI39">
        <v>5.0999999999999997E-2</v>
      </c>
      <c r="FJ39">
        <v>5.0000000000000001E-3</v>
      </c>
      <c r="FK39">
        <v>-0.218</v>
      </c>
      <c r="FL39">
        <v>-0.21199999999999999</v>
      </c>
      <c r="FM39">
        <v>405</v>
      </c>
      <c r="FN39">
        <v>13</v>
      </c>
      <c r="FO39">
        <v>0.1</v>
      </c>
      <c r="FP39">
        <v>0.01</v>
      </c>
      <c r="FQ39">
        <v>27.59358819592828</v>
      </c>
      <c r="FR39">
        <v>0.1947531392674646</v>
      </c>
      <c r="FS39">
        <v>4.4036776848323821E-2</v>
      </c>
      <c r="FT39">
        <v>1</v>
      </c>
      <c r="FU39">
        <v>987.69011764705874</v>
      </c>
      <c r="FV39">
        <v>-9.2943076917931009</v>
      </c>
      <c r="FW39">
        <v>1.486245495345119</v>
      </c>
      <c r="FX39">
        <v>-1</v>
      </c>
      <c r="FY39">
        <v>0.67883334122324857</v>
      </c>
      <c r="FZ39">
        <v>-3.1271512519208282E-2</v>
      </c>
      <c r="GA39">
        <v>5.6155558783241907E-3</v>
      </c>
      <c r="GB39">
        <v>1</v>
      </c>
      <c r="GC39">
        <v>2</v>
      </c>
      <c r="GD39">
        <v>2</v>
      </c>
      <c r="GE39" t="s">
        <v>428</v>
      </c>
      <c r="GF39">
        <v>3.0007700000000002</v>
      </c>
      <c r="GG39">
        <v>2.7395499999999999</v>
      </c>
      <c r="GH39">
        <v>8.2752000000000006E-2</v>
      </c>
      <c r="GI39">
        <v>9.0038099999999996E-2</v>
      </c>
      <c r="GJ39">
        <v>0.123928</v>
      </c>
      <c r="GK39">
        <v>7.0691199999999996E-2</v>
      </c>
      <c r="GL39">
        <v>24040.400000000001</v>
      </c>
      <c r="GM39">
        <v>21142</v>
      </c>
      <c r="GN39">
        <v>24102.1</v>
      </c>
      <c r="GO39">
        <v>21943.599999999999</v>
      </c>
      <c r="GP39">
        <v>29680.400000000001</v>
      </c>
      <c r="GQ39">
        <v>28441.4</v>
      </c>
      <c r="GR39">
        <v>34856.300000000003</v>
      </c>
      <c r="GS39">
        <v>31558.3</v>
      </c>
      <c r="GT39">
        <v>1.7041500000000001</v>
      </c>
      <c r="GU39">
        <v>1.9475499999999999</v>
      </c>
      <c r="GV39">
        <v>-1.8812700000000002E-2</v>
      </c>
      <c r="GW39">
        <v>0</v>
      </c>
      <c r="GX39">
        <v>30.337700000000002</v>
      </c>
      <c r="GY39">
        <v>999.9</v>
      </c>
      <c r="GZ39">
        <v>49.9</v>
      </c>
      <c r="HA39">
        <v>37.700000000000003</v>
      </c>
      <c r="HB39">
        <v>32.762700000000002</v>
      </c>
      <c r="HC39">
        <v>60.264000000000003</v>
      </c>
      <c r="HD39">
        <v>14.6274</v>
      </c>
      <c r="HE39">
        <v>1</v>
      </c>
      <c r="HF39">
        <v>0.79813500000000004</v>
      </c>
      <c r="HG39">
        <v>2.05823</v>
      </c>
      <c r="HH39">
        <v>20.160299999999999</v>
      </c>
      <c r="HI39">
        <v>5.2472399999999997</v>
      </c>
      <c r="HJ39">
        <v>12.0579</v>
      </c>
      <c r="HK39">
        <v>4.9813499999999999</v>
      </c>
      <c r="HL39">
        <v>3.3010199999999998</v>
      </c>
      <c r="HM39">
        <v>9999</v>
      </c>
      <c r="HN39">
        <v>9999</v>
      </c>
      <c r="HO39">
        <v>9999</v>
      </c>
      <c r="HP39">
        <v>423.9</v>
      </c>
      <c r="HQ39">
        <v>3.34549E-3</v>
      </c>
      <c r="HR39">
        <v>3.0517600000000001E-3</v>
      </c>
      <c r="HS39">
        <v>-9.1552699999999996E-4</v>
      </c>
      <c r="HT39">
        <v>-1.08719E-3</v>
      </c>
      <c r="HU39">
        <v>9.0408299999999997E-4</v>
      </c>
      <c r="HV39">
        <v>-1.2206999999999999E-3</v>
      </c>
      <c r="HW39">
        <v>-4.60816E-3</v>
      </c>
      <c r="HX39">
        <v>6.7138699999999996E-4</v>
      </c>
      <c r="HY39">
        <v>5</v>
      </c>
      <c r="HZ39">
        <v>0</v>
      </c>
      <c r="IA39">
        <v>0</v>
      </c>
      <c r="IB39">
        <v>0</v>
      </c>
      <c r="IC39" t="s">
        <v>429</v>
      </c>
      <c r="ID39" t="s">
        <v>430</v>
      </c>
      <c r="IE39" t="s">
        <v>431</v>
      </c>
      <c r="IF39" t="s">
        <v>431</v>
      </c>
      <c r="IG39" t="s">
        <v>431</v>
      </c>
      <c r="IH39" t="s">
        <v>431</v>
      </c>
      <c r="II39">
        <v>0</v>
      </c>
      <c r="IJ39">
        <v>100</v>
      </c>
      <c r="IK39">
        <v>100</v>
      </c>
      <c r="IL39">
        <v>-0.218</v>
      </c>
      <c r="IM39">
        <v>-0.21199999999999999</v>
      </c>
      <c r="IN39">
        <v>-0.26895238095238477</v>
      </c>
      <c r="IO39">
        <v>0</v>
      </c>
      <c r="IP39">
        <v>0</v>
      </c>
      <c r="IQ39">
        <v>0</v>
      </c>
      <c r="IR39">
        <v>-0.2172400000000039</v>
      </c>
      <c r="IS39">
        <v>0</v>
      </c>
      <c r="IT39">
        <v>0</v>
      </c>
      <c r="IU39">
        <v>0</v>
      </c>
      <c r="IV39">
        <v>-1</v>
      </c>
      <c r="IW39">
        <v>-1</v>
      </c>
      <c r="IX39">
        <v>-1</v>
      </c>
      <c r="IY39">
        <v>-1</v>
      </c>
      <c r="IZ39">
        <v>4.8</v>
      </c>
      <c r="JA39">
        <v>4.5999999999999996</v>
      </c>
      <c r="JB39">
        <v>1.0351600000000001</v>
      </c>
      <c r="JC39">
        <v>2.6684600000000001</v>
      </c>
      <c r="JD39">
        <v>1.5954600000000001</v>
      </c>
      <c r="JE39">
        <v>2.3034699999999999</v>
      </c>
      <c r="JF39">
        <v>1.54541</v>
      </c>
      <c r="JG39">
        <v>2.4658199999999999</v>
      </c>
      <c r="JH39">
        <v>38.821100000000001</v>
      </c>
      <c r="JI39">
        <v>15.9358</v>
      </c>
      <c r="JJ39">
        <v>18</v>
      </c>
      <c r="JK39">
        <v>393.34199999999998</v>
      </c>
      <c r="JL39">
        <v>623.42399999999998</v>
      </c>
      <c r="JM39">
        <v>28.7316</v>
      </c>
      <c r="JN39">
        <v>36.9938</v>
      </c>
      <c r="JO39">
        <v>29.9999</v>
      </c>
      <c r="JP39">
        <v>37.292499999999997</v>
      </c>
      <c r="JQ39">
        <v>37.283700000000003</v>
      </c>
      <c r="JR39">
        <v>20.749600000000001</v>
      </c>
      <c r="JS39">
        <v>59.046500000000002</v>
      </c>
      <c r="JT39">
        <v>0</v>
      </c>
      <c r="JU39">
        <v>28.735900000000001</v>
      </c>
      <c r="JV39">
        <v>405</v>
      </c>
      <c r="JW39">
        <v>12.912800000000001</v>
      </c>
      <c r="JX39">
        <v>98.270300000000006</v>
      </c>
      <c r="JY39">
        <v>96.264300000000006</v>
      </c>
    </row>
    <row r="40" spans="1:285" x14ac:dyDescent="0.35">
      <c r="A40">
        <v>10</v>
      </c>
      <c r="B40">
        <v>1724947809.0999999</v>
      </c>
      <c r="C40">
        <v>9221</v>
      </c>
      <c r="D40" t="s">
        <v>473</v>
      </c>
      <c r="E40" t="s">
        <v>474</v>
      </c>
      <c r="F40" t="s">
        <v>420</v>
      </c>
      <c r="G40" t="s">
        <v>439</v>
      </c>
      <c r="H40" t="s">
        <v>422</v>
      </c>
      <c r="I40" t="s">
        <v>423</v>
      </c>
      <c r="J40">
        <v>1724947809.0999999</v>
      </c>
      <c r="K40">
        <f t="shared" si="46"/>
        <v>8.0529028965380528E-3</v>
      </c>
      <c r="L40">
        <f t="shared" si="47"/>
        <v>8.0529028965380522</v>
      </c>
      <c r="M40">
        <f t="shared" si="48"/>
        <v>28.768029684267312</v>
      </c>
      <c r="N40">
        <f t="shared" si="49"/>
        <v>357.48399999999998</v>
      </c>
      <c r="O40">
        <f t="shared" si="50"/>
        <v>248.54625472908526</v>
      </c>
      <c r="P40">
        <f t="shared" si="51"/>
        <v>24.8148700023721</v>
      </c>
      <c r="Q40">
        <f t="shared" si="52"/>
        <v>35.691219719231995</v>
      </c>
      <c r="R40">
        <f t="shared" si="53"/>
        <v>0.49510939035982598</v>
      </c>
      <c r="S40">
        <f t="shared" si="54"/>
        <v>2.9200511935363354</v>
      </c>
      <c r="T40">
        <f t="shared" si="55"/>
        <v>0.45275955732636486</v>
      </c>
      <c r="U40">
        <f t="shared" si="56"/>
        <v>0.28647720772543256</v>
      </c>
      <c r="V40">
        <f t="shared" si="57"/>
        <v>226.15893323425706</v>
      </c>
      <c r="W40">
        <f t="shared" si="58"/>
        <v>30.286961343670342</v>
      </c>
      <c r="X40">
        <f t="shared" si="59"/>
        <v>30.552800000000001</v>
      </c>
      <c r="Y40">
        <f t="shared" si="60"/>
        <v>4.3976155279809195</v>
      </c>
      <c r="Z40">
        <f t="shared" si="61"/>
        <v>59.350551201839977</v>
      </c>
      <c r="AA40">
        <f t="shared" si="62"/>
        <v>2.6848186987775997</v>
      </c>
      <c r="AB40">
        <f t="shared" si="63"/>
        <v>4.5236626188138338</v>
      </c>
      <c r="AC40">
        <f t="shared" si="64"/>
        <v>1.7127968292033198</v>
      </c>
      <c r="AD40">
        <f t="shared" si="65"/>
        <v>-355.13301773732815</v>
      </c>
      <c r="AE40">
        <f t="shared" si="66"/>
        <v>77.91002839324085</v>
      </c>
      <c r="AF40">
        <f t="shared" si="67"/>
        <v>5.9796914324351862</v>
      </c>
      <c r="AG40">
        <f t="shared" si="68"/>
        <v>-45.084364677395058</v>
      </c>
      <c r="AH40">
        <v>0</v>
      </c>
      <c r="AI40">
        <v>0</v>
      </c>
      <c r="AJ40">
        <f t="shared" si="69"/>
        <v>1</v>
      </c>
      <c r="AK40">
        <f t="shared" si="70"/>
        <v>0</v>
      </c>
      <c r="AL40">
        <f t="shared" si="71"/>
        <v>51897.175937484906</v>
      </c>
      <c r="AM40" t="s">
        <v>424</v>
      </c>
      <c r="AN40">
        <v>0</v>
      </c>
      <c r="AO40">
        <v>0</v>
      </c>
      <c r="AP40">
        <v>0</v>
      </c>
      <c r="AQ40" t="e">
        <f t="shared" si="72"/>
        <v>#DIV/0!</v>
      </c>
      <c r="AR40">
        <v>-1</v>
      </c>
      <c r="AS40" t="s">
        <v>475</v>
      </c>
      <c r="AT40">
        <v>10264.6</v>
      </c>
      <c r="AU40">
        <v>883.39228000000003</v>
      </c>
      <c r="AV40">
        <v>1611.0774148694411</v>
      </c>
      <c r="AW40">
        <f t="shared" si="73"/>
        <v>0.45167608220019106</v>
      </c>
      <c r="AX40">
        <v>0.5</v>
      </c>
      <c r="AY40">
        <f t="shared" si="74"/>
        <v>1184.9061001213768</v>
      </c>
      <c r="AZ40">
        <f t="shared" si="75"/>
        <v>28.768029684267312</v>
      </c>
      <c r="BA40">
        <f t="shared" si="76"/>
        <v>267.59687253896539</v>
      </c>
      <c r="BB40">
        <f t="shared" si="77"/>
        <v>2.5122690887672872E-2</v>
      </c>
      <c r="BC40">
        <f t="shared" si="78"/>
        <v>-1</v>
      </c>
      <c r="BD40" t="e">
        <f t="shared" si="79"/>
        <v>#DIV/0!</v>
      </c>
      <c r="BE40" t="s">
        <v>424</v>
      </c>
      <c r="BF40">
        <v>0</v>
      </c>
      <c r="BG40" t="e">
        <f t="shared" si="80"/>
        <v>#DIV/0!</v>
      </c>
      <c r="BH40" t="e">
        <f t="shared" si="81"/>
        <v>#DIV/0!</v>
      </c>
      <c r="BI40" t="e">
        <f t="shared" si="82"/>
        <v>#DIV/0!</v>
      </c>
      <c r="BJ40" t="e">
        <f t="shared" si="83"/>
        <v>#DIV/0!</v>
      </c>
      <c r="BK40">
        <f t="shared" si="84"/>
        <v>0.45167608220019112</v>
      </c>
      <c r="BL40" t="e">
        <f t="shared" si="85"/>
        <v>#DIV/0!</v>
      </c>
      <c r="BM40" t="e">
        <f t="shared" si="86"/>
        <v>#DIV/0!</v>
      </c>
      <c r="BN40" t="e">
        <f t="shared" si="87"/>
        <v>#DIV/0!</v>
      </c>
      <c r="BO40">
        <v>7913</v>
      </c>
      <c r="BP40">
        <v>290.00000000000011</v>
      </c>
      <c r="BQ40">
        <v>1444.41</v>
      </c>
      <c r="BR40">
        <v>155</v>
      </c>
      <c r="BS40">
        <v>10264.6</v>
      </c>
      <c r="BT40">
        <v>1442.39</v>
      </c>
      <c r="BU40">
        <v>2.02</v>
      </c>
      <c r="BV40">
        <v>300.00000000000011</v>
      </c>
      <c r="BW40">
        <v>24.1</v>
      </c>
      <c r="BX40">
        <v>1611.0774148694411</v>
      </c>
      <c r="BY40">
        <v>2.0660796403896331</v>
      </c>
      <c r="BZ40">
        <v>-173.1512037258442</v>
      </c>
      <c r="CA40">
        <v>1.875656198299497</v>
      </c>
      <c r="CB40">
        <v>0.99672516895037533</v>
      </c>
      <c r="CC40">
        <v>-7.3206246941045607E-3</v>
      </c>
      <c r="CD40">
        <v>289.99999999999989</v>
      </c>
      <c r="CE40">
        <v>1441.45</v>
      </c>
      <c r="CF40">
        <v>865</v>
      </c>
      <c r="CG40">
        <v>10231.299999999999</v>
      </c>
      <c r="CH40">
        <v>1441.84</v>
      </c>
      <c r="CI40">
        <v>-0.39</v>
      </c>
      <c r="CW40">
        <f t="shared" si="88"/>
        <v>1409.9</v>
      </c>
      <c r="CX40">
        <f t="shared" si="89"/>
        <v>1184.9061001213768</v>
      </c>
      <c r="CY40">
        <f t="shared" si="90"/>
        <v>0.84041854040809749</v>
      </c>
      <c r="CZ40">
        <f t="shared" si="91"/>
        <v>0.16040778298762823</v>
      </c>
      <c r="DA40">
        <v>6</v>
      </c>
      <c r="DB40">
        <v>0.5</v>
      </c>
      <c r="DC40" t="s">
        <v>426</v>
      </c>
      <c r="DD40">
        <v>2</v>
      </c>
      <c r="DE40">
        <v>1724947809.0999999</v>
      </c>
      <c r="DF40">
        <v>357.48399999999998</v>
      </c>
      <c r="DG40">
        <v>404.94200000000001</v>
      </c>
      <c r="DH40">
        <v>26.891200000000001</v>
      </c>
      <c r="DI40">
        <v>15.139699999999999</v>
      </c>
      <c r="DJ40">
        <v>357.63099999999997</v>
      </c>
      <c r="DK40">
        <v>27.097200000000001</v>
      </c>
      <c r="DL40">
        <v>400.10300000000001</v>
      </c>
      <c r="DM40">
        <v>99.74</v>
      </c>
      <c r="DN40">
        <v>0.100048</v>
      </c>
      <c r="DO40">
        <v>31.047699999999999</v>
      </c>
      <c r="DP40">
        <v>30.552800000000001</v>
      </c>
      <c r="DQ40">
        <v>999.9</v>
      </c>
      <c r="DR40">
        <v>0</v>
      </c>
      <c r="DS40">
        <v>0</v>
      </c>
      <c r="DT40">
        <v>9971.8799999999992</v>
      </c>
      <c r="DU40">
        <v>0</v>
      </c>
      <c r="DV40">
        <v>1547.31</v>
      </c>
      <c r="DW40">
        <v>-47.528100000000002</v>
      </c>
      <c r="DX40">
        <v>367.28800000000001</v>
      </c>
      <c r="DY40">
        <v>411.16699999999997</v>
      </c>
      <c r="DZ40">
        <v>11.7456</v>
      </c>
      <c r="EA40">
        <v>404.94200000000001</v>
      </c>
      <c r="EB40">
        <v>15.139699999999999</v>
      </c>
      <c r="EC40">
        <v>2.68154</v>
      </c>
      <c r="ED40">
        <v>1.51004</v>
      </c>
      <c r="EE40">
        <v>22.1724</v>
      </c>
      <c r="EF40">
        <v>13.0702</v>
      </c>
      <c r="EG40">
        <v>1409.9</v>
      </c>
      <c r="EH40">
        <v>0.98599800000000004</v>
      </c>
      <c r="EI40">
        <v>1.40024E-2</v>
      </c>
      <c r="EJ40">
        <v>0</v>
      </c>
      <c r="EK40">
        <v>881.93399999999997</v>
      </c>
      <c r="EL40">
        <v>4.9997100000000003</v>
      </c>
      <c r="EM40">
        <v>14307.3</v>
      </c>
      <c r="EN40">
        <v>11910.4</v>
      </c>
      <c r="EO40">
        <v>48.561999999999998</v>
      </c>
      <c r="EP40">
        <v>52.186999999999998</v>
      </c>
      <c r="EQ40">
        <v>49.625</v>
      </c>
      <c r="ER40">
        <v>52.186999999999998</v>
      </c>
      <c r="ES40">
        <v>50.75</v>
      </c>
      <c r="ET40">
        <v>1385.23</v>
      </c>
      <c r="EU40">
        <v>19.670000000000002</v>
      </c>
      <c r="EV40">
        <v>0</v>
      </c>
      <c r="EW40">
        <v>467.09999990463263</v>
      </c>
      <c r="EX40">
        <v>0</v>
      </c>
      <c r="EY40">
        <v>883.39228000000003</v>
      </c>
      <c r="EZ40">
        <v>-10.102384638113939</v>
      </c>
      <c r="FA40">
        <v>-114.5076925996573</v>
      </c>
      <c r="FB40">
        <v>14324.644</v>
      </c>
      <c r="FC40">
        <v>15</v>
      </c>
      <c r="FD40">
        <v>1724947844.0999999</v>
      </c>
      <c r="FE40" t="s">
        <v>476</v>
      </c>
      <c r="FF40">
        <v>1724947844.0999999</v>
      </c>
      <c r="FG40">
        <v>1724947840.0999999</v>
      </c>
      <c r="FH40">
        <v>11</v>
      </c>
      <c r="FI40">
        <v>7.0999999999999994E-2</v>
      </c>
      <c r="FJ40">
        <v>6.0000000000000001E-3</v>
      </c>
      <c r="FK40">
        <v>-0.14699999999999999</v>
      </c>
      <c r="FL40">
        <v>-0.20599999999999999</v>
      </c>
      <c r="FM40">
        <v>405</v>
      </c>
      <c r="FN40">
        <v>15</v>
      </c>
      <c r="FO40">
        <v>0.03</v>
      </c>
      <c r="FP40">
        <v>0.01</v>
      </c>
      <c r="FQ40">
        <v>29.066079686186718</v>
      </c>
      <c r="FR40">
        <v>-0.90471014734813426</v>
      </c>
      <c r="FS40">
        <v>0.1370122504551699</v>
      </c>
      <c r="FT40">
        <v>1</v>
      </c>
      <c r="FU40">
        <v>884.94243137254909</v>
      </c>
      <c r="FV40">
        <v>-10.400162893743531</v>
      </c>
      <c r="FW40">
        <v>1.5437982985049381</v>
      </c>
      <c r="FX40">
        <v>-1</v>
      </c>
      <c r="FY40">
        <v>0.50842543416879959</v>
      </c>
      <c r="FZ40">
        <v>-4.2714996777661947E-2</v>
      </c>
      <c r="GA40">
        <v>6.4304089872510104E-3</v>
      </c>
      <c r="GB40">
        <v>1</v>
      </c>
      <c r="GC40">
        <v>2</v>
      </c>
      <c r="GD40">
        <v>2</v>
      </c>
      <c r="GE40" t="s">
        <v>428</v>
      </c>
      <c r="GF40">
        <v>3.0009800000000002</v>
      </c>
      <c r="GG40">
        <v>2.7394500000000002</v>
      </c>
      <c r="GH40">
        <v>8.2308800000000001E-2</v>
      </c>
      <c r="GI40">
        <v>8.9737200000000003E-2</v>
      </c>
      <c r="GJ40">
        <v>0.122715</v>
      </c>
      <c r="GK40">
        <v>7.9350199999999996E-2</v>
      </c>
      <c r="GL40">
        <v>23963.200000000001</v>
      </c>
      <c r="GM40">
        <v>21066.9</v>
      </c>
      <c r="GN40">
        <v>24019.4</v>
      </c>
      <c r="GO40">
        <v>21865.200000000001</v>
      </c>
      <c r="GP40">
        <v>29623.3</v>
      </c>
      <c r="GQ40">
        <v>28078.3</v>
      </c>
      <c r="GR40">
        <v>34733.1</v>
      </c>
      <c r="GS40">
        <v>31448.799999999999</v>
      </c>
      <c r="GT40">
        <v>1.6907000000000001</v>
      </c>
      <c r="GU40">
        <v>1.92238</v>
      </c>
      <c r="GV40">
        <v>-7.6442999999999997E-2</v>
      </c>
      <c r="GW40">
        <v>0</v>
      </c>
      <c r="GX40">
        <v>31.7944</v>
      </c>
      <c r="GY40">
        <v>999.9</v>
      </c>
      <c r="GZ40">
        <v>49.2</v>
      </c>
      <c r="HA40">
        <v>37.799999999999997</v>
      </c>
      <c r="HB40">
        <v>32.485300000000002</v>
      </c>
      <c r="HC40">
        <v>60.7958</v>
      </c>
      <c r="HD40">
        <v>14.290900000000001</v>
      </c>
      <c r="HE40">
        <v>1</v>
      </c>
      <c r="HF40">
        <v>0.96333599999999997</v>
      </c>
      <c r="HG40">
        <v>4.8016699999999997</v>
      </c>
      <c r="HH40">
        <v>20.106400000000001</v>
      </c>
      <c r="HI40">
        <v>5.2445399999999998</v>
      </c>
      <c r="HJ40">
        <v>12.0634</v>
      </c>
      <c r="HK40">
        <v>4.97865</v>
      </c>
      <c r="HL40">
        <v>3.3003999999999998</v>
      </c>
      <c r="HM40">
        <v>9999</v>
      </c>
      <c r="HN40">
        <v>9999</v>
      </c>
      <c r="HO40">
        <v>9999</v>
      </c>
      <c r="HP40">
        <v>424.1</v>
      </c>
      <c r="HQ40">
        <v>3.3035299999999998E-3</v>
      </c>
      <c r="HR40">
        <v>3.0517600000000001E-3</v>
      </c>
      <c r="HS40">
        <v>-9.0789799999999997E-4</v>
      </c>
      <c r="HT40">
        <v>-1.0681200000000001E-3</v>
      </c>
      <c r="HU40">
        <v>8.9263899999999998E-4</v>
      </c>
      <c r="HV40">
        <v>-1.21689E-3</v>
      </c>
      <c r="HW40">
        <v>-4.5814499999999999E-3</v>
      </c>
      <c r="HX40">
        <v>6.7901599999999995E-4</v>
      </c>
      <c r="HY40">
        <v>5</v>
      </c>
      <c r="HZ40">
        <v>0</v>
      </c>
      <c r="IA40">
        <v>0</v>
      </c>
      <c r="IB40">
        <v>0</v>
      </c>
      <c r="IC40" t="s">
        <v>429</v>
      </c>
      <c r="ID40" t="s">
        <v>430</v>
      </c>
      <c r="IE40" t="s">
        <v>431</v>
      </c>
      <c r="IF40" t="s">
        <v>431</v>
      </c>
      <c r="IG40" t="s">
        <v>431</v>
      </c>
      <c r="IH40" t="s">
        <v>431</v>
      </c>
      <c r="II40">
        <v>0</v>
      </c>
      <c r="IJ40">
        <v>100</v>
      </c>
      <c r="IK40">
        <v>100</v>
      </c>
      <c r="IL40">
        <v>-0.14699999999999999</v>
      </c>
      <c r="IM40">
        <v>-0.20599999999999999</v>
      </c>
      <c r="IN40">
        <v>-0.21754999999990329</v>
      </c>
      <c r="IO40">
        <v>0</v>
      </c>
      <c r="IP40">
        <v>0</v>
      </c>
      <c r="IQ40">
        <v>0</v>
      </c>
      <c r="IR40">
        <v>-0.21187999999999721</v>
      </c>
      <c r="IS40">
        <v>0</v>
      </c>
      <c r="IT40">
        <v>0</v>
      </c>
      <c r="IU40">
        <v>0</v>
      </c>
      <c r="IV40">
        <v>-1</v>
      </c>
      <c r="IW40">
        <v>-1</v>
      </c>
      <c r="IX40">
        <v>-1</v>
      </c>
      <c r="IY40">
        <v>-1</v>
      </c>
      <c r="IZ40">
        <v>7.4</v>
      </c>
      <c r="JA40">
        <v>7.4</v>
      </c>
      <c r="JB40">
        <v>1.0376000000000001</v>
      </c>
      <c r="JC40">
        <v>2.6684600000000001</v>
      </c>
      <c r="JD40">
        <v>1.5954600000000001</v>
      </c>
      <c r="JE40">
        <v>2.3034699999999999</v>
      </c>
      <c r="JF40">
        <v>1.54541</v>
      </c>
      <c r="JG40">
        <v>2.50122</v>
      </c>
      <c r="JH40">
        <v>39.316899999999997</v>
      </c>
      <c r="JI40">
        <v>15.8657</v>
      </c>
      <c r="JJ40">
        <v>18</v>
      </c>
      <c r="JK40">
        <v>393.00099999999998</v>
      </c>
      <c r="JL40">
        <v>614.649</v>
      </c>
      <c r="JM40">
        <v>27.409099999999999</v>
      </c>
      <c r="JN40">
        <v>38.582999999999998</v>
      </c>
      <c r="JO40">
        <v>30.004200000000001</v>
      </c>
      <c r="JP40">
        <v>38.5961</v>
      </c>
      <c r="JQ40">
        <v>38.587499999999999</v>
      </c>
      <c r="JR40">
        <v>20.789100000000001</v>
      </c>
      <c r="JS40">
        <v>53.406300000000002</v>
      </c>
      <c r="JT40">
        <v>0</v>
      </c>
      <c r="JU40">
        <v>27.3826</v>
      </c>
      <c r="JV40">
        <v>405</v>
      </c>
      <c r="JW40">
        <v>15.2896</v>
      </c>
      <c r="JX40">
        <v>97.927099999999996</v>
      </c>
      <c r="JY40">
        <v>95.926199999999994</v>
      </c>
    </row>
    <row r="41" spans="1:285" x14ac:dyDescent="0.35">
      <c r="A41">
        <v>10</v>
      </c>
      <c r="B41">
        <v>1724948058.0999999</v>
      </c>
      <c r="C41">
        <v>9470</v>
      </c>
      <c r="D41" t="s">
        <v>477</v>
      </c>
      <c r="E41" t="s">
        <v>478</v>
      </c>
      <c r="F41" t="s">
        <v>420</v>
      </c>
      <c r="G41" t="s">
        <v>439</v>
      </c>
      <c r="H41" t="s">
        <v>434</v>
      </c>
      <c r="I41" t="s">
        <v>423</v>
      </c>
      <c r="J41">
        <v>1724948058.0999999</v>
      </c>
      <c r="K41">
        <f t="shared" si="46"/>
        <v>6.2763288162734996E-3</v>
      </c>
      <c r="L41">
        <f t="shared" si="47"/>
        <v>6.2763288162734998</v>
      </c>
      <c r="M41">
        <f t="shared" si="48"/>
        <v>21.616171101164529</v>
      </c>
      <c r="N41">
        <f t="shared" si="49"/>
        <v>369.00799999999998</v>
      </c>
      <c r="O41">
        <f t="shared" si="50"/>
        <v>251.82870019638227</v>
      </c>
      <c r="P41">
        <f t="shared" si="51"/>
        <v>25.141887618431234</v>
      </c>
      <c r="Q41">
        <f t="shared" si="52"/>
        <v>36.840747933286401</v>
      </c>
      <c r="R41">
        <f t="shared" si="53"/>
        <v>0.33943711762736223</v>
      </c>
      <c r="S41">
        <f t="shared" si="54"/>
        <v>2.9259185837538699</v>
      </c>
      <c r="T41">
        <f t="shared" si="55"/>
        <v>0.31897960490961125</v>
      </c>
      <c r="U41">
        <f t="shared" si="56"/>
        <v>0.20109745301839016</v>
      </c>
      <c r="V41">
        <f t="shared" si="57"/>
        <v>226.17866423435618</v>
      </c>
      <c r="W41">
        <f t="shared" si="58"/>
        <v>30.653133574039551</v>
      </c>
      <c r="X41">
        <f t="shared" si="59"/>
        <v>31.2333</v>
      </c>
      <c r="Y41">
        <f t="shared" si="60"/>
        <v>4.5717383488915377</v>
      </c>
      <c r="Z41">
        <f t="shared" si="61"/>
        <v>59.541092739311594</v>
      </c>
      <c r="AA41">
        <f t="shared" si="62"/>
        <v>2.6786436909900804</v>
      </c>
      <c r="AB41">
        <f t="shared" si="63"/>
        <v>4.4988151338067803</v>
      </c>
      <c r="AC41">
        <f t="shared" si="64"/>
        <v>1.8930946579014574</v>
      </c>
      <c r="AD41">
        <f t="shared" si="65"/>
        <v>-276.78610079766133</v>
      </c>
      <c r="AE41">
        <f t="shared" si="66"/>
        <v>-44.514827022366902</v>
      </c>
      <c r="AF41">
        <f t="shared" si="67"/>
        <v>-3.4195550200290468</v>
      </c>
      <c r="AG41">
        <f t="shared" si="68"/>
        <v>-98.541818605701096</v>
      </c>
      <c r="AH41">
        <v>0</v>
      </c>
      <c r="AI41">
        <v>0</v>
      </c>
      <c r="AJ41">
        <f t="shared" si="69"/>
        <v>1</v>
      </c>
      <c r="AK41">
        <f t="shared" si="70"/>
        <v>0</v>
      </c>
      <c r="AL41">
        <f t="shared" si="71"/>
        <v>52080.667329163211</v>
      </c>
      <c r="AM41" t="s">
        <v>424</v>
      </c>
      <c r="AN41">
        <v>0</v>
      </c>
      <c r="AO41">
        <v>0</v>
      </c>
      <c r="AP41">
        <v>0</v>
      </c>
      <c r="AQ41" t="e">
        <f t="shared" si="72"/>
        <v>#DIV/0!</v>
      </c>
      <c r="AR41">
        <v>-1</v>
      </c>
      <c r="AS41" t="s">
        <v>479</v>
      </c>
      <c r="AT41">
        <v>10212.5</v>
      </c>
      <c r="AU41">
        <v>1101.5024000000001</v>
      </c>
      <c r="AV41">
        <v>1562.011872744547</v>
      </c>
      <c r="AW41">
        <f t="shared" si="73"/>
        <v>0.29481816417656581</v>
      </c>
      <c r="AX41">
        <v>0.5</v>
      </c>
      <c r="AY41">
        <f t="shared" si="74"/>
        <v>1185.007200121428</v>
      </c>
      <c r="AZ41">
        <f t="shared" si="75"/>
        <v>21.616171101164529</v>
      </c>
      <c r="BA41">
        <f t="shared" si="76"/>
        <v>174.68082363790586</v>
      </c>
      <c r="BB41">
        <f t="shared" si="77"/>
        <v>1.9085260493646828E-2</v>
      </c>
      <c r="BC41">
        <f t="shared" si="78"/>
        <v>-1</v>
      </c>
      <c r="BD41" t="e">
        <f t="shared" si="79"/>
        <v>#DIV/0!</v>
      </c>
      <c r="BE41" t="s">
        <v>424</v>
      </c>
      <c r="BF41">
        <v>0</v>
      </c>
      <c r="BG41" t="e">
        <f t="shared" si="80"/>
        <v>#DIV/0!</v>
      </c>
      <c r="BH41" t="e">
        <f t="shared" si="81"/>
        <v>#DIV/0!</v>
      </c>
      <c r="BI41" t="e">
        <f t="shared" si="82"/>
        <v>#DIV/0!</v>
      </c>
      <c r="BJ41" t="e">
        <f t="shared" si="83"/>
        <v>#DIV/0!</v>
      </c>
      <c r="BK41">
        <f t="shared" si="84"/>
        <v>0.29481816417656581</v>
      </c>
      <c r="BL41" t="e">
        <f t="shared" si="85"/>
        <v>#DIV/0!</v>
      </c>
      <c r="BM41" t="e">
        <f t="shared" si="86"/>
        <v>#DIV/0!</v>
      </c>
      <c r="BN41" t="e">
        <f t="shared" si="87"/>
        <v>#DIV/0!</v>
      </c>
      <c r="BO41">
        <v>7914</v>
      </c>
      <c r="BP41">
        <v>290.00000000000011</v>
      </c>
      <c r="BQ41">
        <v>1467.23</v>
      </c>
      <c r="BR41">
        <v>245</v>
      </c>
      <c r="BS41">
        <v>10212.5</v>
      </c>
      <c r="BT41">
        <v>1465.88</v>
      </c>
      <c r="BU41">
        <v>1.35</v>
      </c>
      <c r="BV41">
        <v>300.00000000000011</v>
      </c>
      <c r="BW41">
        <v>24.1</v>
      </c>
      <c r="BX41">
        <v>1562.011872744547</v>
      </c>
      <c r="BY41">
        <v>1.8056132613881659</v>
      </c>
      <c r="BZ41">
        <v>-98.172066042586906</v>
      </c>
      <c r="CA41">
        <v>1.6324447345311091</v>
      </c>
      <c r="CB41">
        <v>0.99231737315740431</v>
      </c>
      <c r="CC41">
        <v>-7.2899281423804262E-3</v>
      </c>
      <c r="CD41">
        <v>289.99999999999989</v>
      </c>
      <c r="CE41">
        <v>1471.05</v>
      </c>
      <c r="CF41">
        <v>875</v>
      </c>
      <c r="CG41">
        <v>10188.5</v>
      </c>
      <c r="CH41">
        <v>1465.66</v>
      </c>
      <c r="CI41">
        <v>5.39</v>
      </c>
      <c r="CW41">
        <f t="shared" si="88"/>
        <v>1410.02</v>
      </c>
      <c r="CX41">
        <f t="shared" si="89"/>
        <v>1185.007200121428</v>
      </c>
      <c r="CY41">
        <f t="shared" si="90"/>
        <v>0.84041871755111841</v>
      </c>
      <c r="CZ41">
        <f t="shared" si="91"/>
        <v>0.16040812487365866</v>
      </c>
      <c r="DA41">
        <v>6</v>
      </c>
      <c r="DB41">
        <v>0.5</v>
      </c>
      <c r="DC41" t="s">
        <v>426</v>
      </c>
      <c r="DD41">
        <v>2</v>
      </c>
      <c r="DE41">
        <v>1724948058.0999999</v>
      </c>
      <c r="DF41">
        <v>369.00799999999998</v>
      </c>
      <c r="DG41">
        <v>404.92899999999997</v>
      </c>
      <c r="DH41">
        <v>26.830100000000002</v>
      </c>
      <c r="DI41">
        <v>17.662400000000002</v>
      </c>
      <c r="DJ41">
        <v>369.21300000000002</v>
      </c>
      <c r="DK41">
        <v>27.031099999999999</v>
      </c>
      <c r="DL41">
        <v>399.74700000000001</v>
      </c>
      <c r="DM41">
        <v>99.737300000000005</v>
      </c>
      <c r="DN41">
        <v>9.9960800000000002E-2</v>
      </c>
      <c r="DO41">
        <v>30.9511</v>
      </c>
      <c r="DP41">
        <v>31.2333</v>
      </c>
      <c r="DQ41">
        <v>999.9</v>
      </c>
      <c r="DR41">
        <v>0</v>
      </c>
      <c r="DS41">
        <v>0</v>
      </c>
      <c r="DT41">
        <v>10005.6</v>
      </c>
      <c r="DU41">
        <v>0</v>
      </c>
      <c r="DV41">
        <v>1576.93</v>
      </c>
      <c r="DW41">
        <v>-35.862900000000003</v>
      </c>
      <c r="DX41">
        <v>379.24</v>
      </c>
      <c r="DY41">
        <v>412.21</v>
      </c>
      <c r="DZ41">
        <v>9.1630500000000001</v>
      </c>
      <c r="EA41">
        <v>404.92899999999997</v>
      </c>
      <c r="EB41">
        <v>17.662400000000002</v>
      </c>
      <c r="EC41">
        <v>2.6755</v>
      </c>
      <c r="ED41">
        <v>1.7616000000000001</v>
      </c>
      <c r="EE41">
        <v>22.135400000000001</v>
      </c>
      <c r="EF41">
        <v>15.450100000000001</v>
      </c>
      <c r="EG41">
        <v>1410.02</v>
      </c>
      <c r="EH41">
        <v>0.98599499999999995</v>
      </c>
      <c r="EI41">
        <v>1.40048E-2</v>
      </c>
      <c r="EJ41">
        <v>0</v>
      </c>
      <c r="EK41">
        <v>1099.2</v>
      </c>
      <c r="EL41">
        <v>4.9997100000000003</v>
      </c>
      <c r="EM41">
        <v>17552.3</v>
      </c>
      <c r="EN41">
        <v>11911.4</v>
      </c>
      <c r="EO41">
        <v>49.561999999999998</v>
      </c>
      <c r="EP41">
        <v>53.061999999999998</v>
      </c>
      <c r="EQ41">
        <v>50.75</v>
      </c>
      <c r="ER41">
        <v>52.686999999999998</v>
      </c>
      <c r="ES41">
        <v>51.625</v>
      </c>
      <c r="ET41">
        <v>1385.34</v>
      </c>
      <c r="EU41">
        <v>19.68</v>
      </c>
      <c r="EV41">
        <v>0</v>
      </c>
      <c r="EW41">
        <v>248.29999995231631</v>
      </c>
      <c r="EX41">
        <v>0</v>
      </c>
      <c r="EY41">
        <v>1101.5024000000001</v>
      </c>
      <c r="EZ41">
        <v>-17.936923104055911</v>
      </c>
      <c r="FA41">
        <v>-252.04615404130479</v>
      </c>
      <c r="FB41">
        <v>17585.268</v>
      </c>
      <c r="FC41">
        <v>15</v>
      </c>
      <c r="FD41">
        <v>1724948090.0999999</v>
      </c>
      <c r="FE41" t="s">
        <v>480</v>
      </c>
      <c r="FF41">
        <v>1724948090.0999999</v>
      </c>
      <c r="FG41">
        <v>1724948083.0999999</v>
      </c>
      <c r="FH41">
        <v>12</v>
      </c>
      <c r="FI41">
        <v>-5.8000000000000003E-2</v>
      </c>
      <c r="FJ41">
        <v>5.0000000000000001E-3</v>
      </c>
      <c r="FK41">
        <v>-0.20499999999999999</v>
      </c>
      <c r="FL41">
        <v>-0.20100000000000001</v>
      </c>
      <c r="FM41">
        <v>405</v>
      </c>
      <c r="FN41">
        <v>18</v>
      </c>
      <c r="FO41">
        <v>0.04</v>
      </c>
      <c r="FP41">
        <v>0.01</v>
      </c>
      <c r="FQ41">
        <v>21.478336604293261</v>
      </c>
      <c r="FR41">
        <v>0.354999773595157</v>
      </c>
      <c r="FS41">
        <v>5.6699202903164402E-2</v>
      </c>
      <c r="FT41">
        <v>1</v>
      </c>
      <c r="FU41">
        <v>1103.9998000000001</v>
      </c>
      <c r="FV41">
        <v>-18.793517399520841</v>
      </c>
      <c r="FW41">
        <v>2.7255769957937228</v>
      </c>
      <c r="FX41">
        <v>-1</v>
      </c>
      <c r="FY41">
        <v>0.34782368118091272</v>
      </c>
      <c r="FZ41">
        <v>-2.9060805345019071E-2</v>
      </c>
      <c r="GA41">
        <v>4.3808450790196558E-3</v>
      </c>
      <c r="GB41">
        <v>1</v>
      </c>
      <c r="GC41">
        <v>2</v>
      </c>
      <c r="GD41">
        <v>2</v>
      </c>
      <c r="GE41" t="s">
        <v>428</v>
      </c>
      <c r="GF41">
        <v>3.0008699999999999</v>
      </c>
      <c r="GG41">
        <v>2.7396600000000002</v>
      </c>
      <c r="GH41">
        <v>8.4122500000000003E-2</v>
      </c>
      <c r="GI41">
        <v>8.9472800000000005E-2</v>
      </c>
      <c r="GJ41">
        <v>0.122139</v>
      </c>
      <c r="GK41">
        <v>8.8716000000000003E-2</v>
      </c>
      <c r="GL41">
        <v>23852.799999999999</v>
      </c>
      <c r="GM41">
        <v>21015.9</v>
      </c>
      <c r="GN41">
        <v>23961.9</v>
      </c>
      <c r="GO41">
        <v>21812.1</v>
      </c>
      <c r="GP41">
        <v>29575.200000000001</v>
      </c>
      <c r="GQ41">
        <v>27730.400000000001</v>
      </c>
      <c r="GR41">
        <v>34646.6</v>
      </c>
      <c r="GS41">
        <v>31376.3</v>
      </c>
      <c r="GT41">
        <v>1.6756500000000001</v>
      </c>
      <c r="GU41">
        <v>1.9041999999999999</v>
      </c>
      <c r="GV41">
        <v>-4.16674E-2</v>
      </c>
      <c r="GW41">
        <v>0</v>
      </c>
      <c r="GX41">
        <v>31.909600000000001</v>
      </c>
      <c r="GY41">
        <v>999.9</v>
      </c>
      <c r="GZ41">
        <v>49</v>
      </c>
      <c r="HA41">
        <v>38</v>
      </c>
      <c r="HB41">
        <v>32.707799999999999</v>
      </c>
      <c r="HC41">
        <v>60.705800000000004</v>
      </c>
      <c r="HD41">
        <v>14.1546</v>
      </c>
      <c r="HE41">
        <v>1</v>
      </c>
      <c r="HF41">
        <v>1.0787599999999999</v>
      </c>
      <c r="HG41">
        <v>3.9468399999999999</v>
      </c>
      <c r="HH41">
        <v>20.128499999999999</v>
      </c>
      <c r="HI41">
        <v>5.2431999999999999</v>
      </c>
      <c r="HJ41">
        <v>12.0639</v>
      </c>
      <c r="HK41">
        <v>4.9783499999999998</v>
      </c>
      <c r="HL41">
        <v>3.3006500000000001</v>
      </c>
      <c r="HM41">
        <v>9999</v>
      </c>
      <c r="HN41">
        <v>9999</v>
      </c>
      <c r="HO41">
        <v>9999</v>
      </c>
      <c r="HP41">
        <v>424.1</v>
      </c>
      <c r="HQ41">
        <v>3.3035299999999998E-3</v>
      </c>
      <c r="HR41">
        <v>3.0555700000000001E-3</v>
      </c>
      <c r="HS41">
        <v>-9.1552699999999996E-4</v>
      </c>
      <c r="HT41">
        <v>-1.0757500000000001E-3</v>
      </c>
      <c r="HU41">
        <v>9.0408299999999997E-4</v>
      </c>
      <c r="HV41">
        <v>-1.21689E-3</v>
      </c>
      <c r="HW41">
        <v>-4.5852699999999998E-3</v>
      </c>
      <c r="HX41">
        <v>6.9808900000000004E-4</v>
      </c>
      <c r="HY41">
        <v>5</v>
      </c>
      <c r="HZ41">
        <v>0</v>
      </c>
      <c r="IA41">
        <v>0</v>
      </c>
      <c r="IB41">
        <v>0</v>
      </c>
      <c r="IC41" t="s">
        <v>429</v>
      </c>
      <c r="ID41" t="s">
        <v>430</v>
      </c>
      <c r="IE41" t="s">
        <v>431</v>
      </c>
      <c r="IF41" t="s">
        <v>431</v>
      </c>
      <c r="IG41" t="s">
        <v>431</v>
      </c>
      <c r="IH41" t="s">
        <v>431</v>
      </c>
      <c r="II41">
        <v>0</v>
      </c>
      <c r="IJ41">
        <v>100</v>
      </c>
      <c r="IK41">
        <v>100</v>
      </c>
      <c r="IL41">
        <v>-0.20499999999999999</v>
      </c>
      <c r="IM41">
        <v>-0.20100000000000001</v>
      </c>
      <c r="IN41">
        <v>-0.14685000000008591</v>
      </c>
      <c r="IO41">
        <v>0</v>
      </c>
      <c r="IP41">
        <v>0</v>
      </c>
      <c r="IQ41">
        <v>0</v>
      </c>
      <c r="IR41">
        <v>-0.205705</v>
      </c>
      <c r="IS41">
        <v>0</v>
      </c>
      <c r="IT41">
        <v>0</v>
      </c>
      <c r="IU41">
        <v>0</v>
      </c>
      <c r="IV41">
        <v>-1</v>
      </c>
      <c r="IW41">
        <v>-1</v>
      </c>
      <c r="IX41">
        <v>-1</v>
      </c>
      <c r="IY41">
        <v>-1</v>
      </c>
      <c r="IZ41">
        <v>3.6</v>
      </c>
      <c r="JA41">
        <v>3.6</v>
      </c>
      <c r="JB41">
        <v>1.0388200000000001</v>
      </c>
      <c r="JC41">
        <v>2.67822</v>
      </c>
      <c r="JD41">
        <v>1.5954600000000001</v>
      </c>
      <c r="JE41">
        <v>2.3034699999999999</v>
      </c>
      <c r="JF41">
        <v>1.54541</v>
      </c>
      <c r="JG41">
        <v>2.34741</v>
      </c>
      <c r="JH41">
        <v>39.641800000000003</v>
      </c>
      <c r="JI41">
        <v>15.8307</v>
      </c>
      <c r="JJ41">
        <v>18</v>
      </c>
      <c r="JK41">
        <v>391.58</v>
      </c>
      <c r="JL41">
        <v>611.14400000000001</v>
      </c>
      <c r="JM41">
        <v>26.8</v>
      </c>
      <c r="JN41">
        <v>40.023400000000002</v>
      </c>
      <c r="JO41">
        <v>29.992699999999999</v>
      </c>
      <c r="JP41">
        <v>39.905000000000001</v>
      </c>
      <c r="JQ41">
        <v>39.860799999999998</v>
      </c>
      <c r="JR41">
        <v>20.834099999999999</v>
      </c>
      <c r="JS41">
        <v>47.721499999999999</v>
      </c>
      <c r="JT41">
        <v>0</v>
      </c>
      <c r="JU41">
        <v>26.9041</v>
      </c>
      <c r="JV41">
        <v>405</v>
      </c>
      <c r="JW41">
        <v>17.630299999999998</v>
      </c>
      <c r="JX41">
        <v>97.687100000000001</v>
      </c>
      <c r="JY41">
        <v>95.7</v>
      </c>
    </row>
    <row r="42" spans="1:285" x14ac:dyDescent="0.35">
      <c r="A42">
        <v>10</v>
      </c>
      <c r="B42">
        <v>1724945575.5999999</v>
      </c>
      <c r="C42">
        <v>6765</v>
      </c>
      <c r="D42" t="s">
        <v>577</v>
      </c>
      <c r="E42" t="s">
        <v>578</v>
      </c>
      <c r="F42" t="s">
        <v>420</v>
      </c>
      <c r="G42" t="s">
        <v>570</v>
      </c>
      <c r="H42" t="s">
        <v>422</v>
      </c>
      <c r="I42" t="s">
        <v>552</v>
      </c>
      <c r="J42">
        <v>1724945575.5999999</v>
      </c>
      <c r="K42">
        <f t="shared" si="46"/>
        <v>1.031256300542604E-2</v>
      </c>
      <c r="L42">
        <f t="shared" si="47"/>
        <v>10.312563005426041</v>
      </c>
      <c r="M42">
        <f t="shared" si="48"/>
        <v>24.19235308940836</v>
      </c>
      <c r="N42">
        <f t="shared" si="49"/>
        <v>362.99400000000003</v>
      </c>
      <c r="O42">
        <f t="shared" si="50"/>
        <v>294.19091595608444</v>
      </c>
      <c r="P42">
        <f t="shared" si="51"/>
        <v>29.368142141828589</v>
      </c>
      <c r="Q42">
        <f t="shared" si="52"/>
        <v>36.23653488411</v>
      </c>
      <c r="R42">
        <f t="shared" si="53"/>
        <v>0.71546737884236555</v>
      </c>
      <c r="S42">
        <f t="shared" si="54"/>
        <v>2.9216819082088277</v>
      </c>
      <c r="T42">
        <f t="shared" si="55"/>
        <v>0.63052871082814155</v>
      </c>
      <c r="U42">
        <f t="shared" si="56"/>
        <v>0.40086841888962932</v>
      </c>
      <c r="V42">
        <f t="shared" si="57"/>
        <v>226.19027384662104</v>
      </c>
      <c r="W42">
        <f t="shared" si="58"/>
        <v>29.634502936113257</v>
      </c>
      <c r="X42">
        <f t="shared" si="59"/>
        <v>29.912800000000001</v>
      </c>
      <c r="Y42">
        <f t="shared" si="60"/>
        <v>4.23915698932848</v>
      </c>
      <c r="Z42">
        <f t="shared" si="61"/>
        <v>59.086031800033233</v>
      </c>
      <c r="AA42">
        <f t="shared" si="62"/>
        <v>2.6628902728065</v>
      </c>
      <c r="AB42">
        <f t="shared" si="63"/>
        <v>4.5068016783029288</v>
      </c>
      <c r="AC42">
        <f t="shared" si="64"/>
        <v>1.5762667165219799</v>
      </c>
      <c r="AD42">
        <f t="shared" si="65"/>
        <v>-454.78402853928839</v>
      </c>
      <c r="AE42">
        <f t="shared" si="66"/>
        <v>168.44516685880762</v>
      </c>
      <c r="AF42">
        <f t="shared" si="67"/>
        <v>12.876234307811099</v>
      </c>
      <c r="AG42">
        <f t="shared" si="68"/>
        <v>-47.272353526048619</v>
      </c>
      <c r="AH42">
        <v>0</v>
      </c>
      <c r="AI42">
        <v>0</v>
      </c>
      <c r="AJ42">
        <f t="shared" si="69"/>
        <v>1</v>
      </c>
      <c r="AK42">
        <f t="shared" si="70"/>
        <v>0</v>
      </c>
      <c r="AL42">
        <f t="shared" si="71"/>
        <v>51954.481368845423</v>
      </c>
      <c r="AM42" t="s">
        <v>424</v>
      </c>
      <c r="AN42">
        <v>0</v>
      </c>
      <c r="AO42">
        <v>0</v>
      </c>
      <c r="AP42">
        <v>0</v>
      </c>
      <c r="AQ42" t="e">
        <f t="shared" si="72"/>
        <v>#DIV/0!</v>
      </c>
      <c r="AR42">
        <v>-1</v>
      </c>
      <c r="AS42" t="s">
        <v>579</v>
      </c>
      <c r="AT42">
        <v>10146.700000000001</v>
      </c>
      <c r="AU42">
        <v>1073.6553846153849</v>
      </c>
      <c r="AV42">
        <v>1528.3336162077121</v>
      </c>
      <c r="AW42">
        <f t="shared" si="73"/>
        <v>0.29749933311061383</v>
      </c>
      <c r="AX42">
        <v>0.5</v>
      </c>
      <c r="AY42">
        <f t="shared" si="74"/>
        <v>1185.0737999205289</v>
      </c>
      <c r="AZ42">
        <f t="shared" si="75"/>
        <v>24.19235308940836</v>
      </c>
      <c r="BA42">
        <f t="shared" si="76"/>
        <v>176.27933258160917</v>
      </c>
      <c r="BB42">
        <f t="shared" si="77"/>
        <v>2.125804577832854E-2</v>
      </c>
      <c r="BC42">
        <f t="shared" si="78"/>
        <v>-1</v>
      </c>
      <c r="BD42" t="e">
        <f t="shared" si="79"/>
        <v>#DIV/0!</v>
      </c>
      <c r="BE42" t="s">
        <v>424</v>
      </c>
      <c r="BF42">
        <v>0</v>
      </c>
      <c r="BG42" t="e">
        <f t="shared" si="80"/>
        <v>#DIV/0!</v>
      </c>
      <c r="BH42" t="e">
        <f t="shared" si="81"/>
        <v>#DIV/0!</v>
      </c>
      <c r="BI42" t="e">
        <f t="shared" si="82"/>
        <v>#DIV/0!</v>
      </c>
      <c r="BJ42" t="e">
        <f t="shared" si="83"/>
        <v>#DIV/0!</v>
      </c>
      <c r="BK42">
        <f t="shared" si="84"/>
        <v>0.29749933311061383</v>
      </c>
      <c r="BL42" t="e">
        <f t="shared" si="85"/>
        <v>#DIV/0!</v>
      </c>
      <c r="BM42" t="e">
        <f t="shared" si="86"/>
        <v>#DIV/0!</v>
      </c>
      <c r="BN42" t="e">
        <f t="shared" si="87"/>
        <v>#DIV/0!</v>
      </c>
      <c r="BO42">
        <v>595</v>
      </c>
      <c r="BP42">
        <v>290.00000000000011</v>
      </c>
      <c r="BQ42">
        <v>1443.51</v>
      </c>
      <c r="BR42">
        <v>175</v>
      </c>
      <c r="BS42">
        <v>10146.700000000001</v>
      </c>
      <c r="BT42">
        <v>1442.44</v>
      </c>
      <c r="BU42">
        <v>1.07</v>
      </c>
      <c r="BV42">
        <v>300.00000000000011</v>
      </c>
      <c r="BW42">
        <v>24.1</v>
      </c>
      <c r="BX42">
        <v>1528.3336162077121</v>
      </c>
      <c r="BY42">
        <v>1.930188154630877</v>
      </c>
      <c r="BZ42">
        <v>-87.154710853682303</v>
      </c>
      <c r="CA42">
        <v>1.732951306508097</v>
      </c>
      <c r="CB42">
        <v>0.98905116833970785</v>
      </c>
      <c r="CC42">
        <v>-7.2268380422691866E-3</v>
      </c>
      <c r="CD42">
        <v>289.99999999999989</v>
      </c>
      <c r="CE42">
        <v>1444.78</v>
      </c>
      <c r="CF42">
        <v>835</v>
      </c>
      <c r="CG42">
        <v>10119.700000000001</v>
      </c>
      <c r="CH42">
        <v>1442.21</v>
      </c>
      <c r="CI42">
        <v>2.57</v>
      </c>
      <c r="CW42">
        <f t="shared" si="88"/>
        <v>1410.1</v>
      </c>
      <c r="CX42">
        <f t="shared" si="89"/>
        <v>1185.0737999205289</v>
      </c>
      <c r="CY42">
        <f t="shared" si="90"/>
        <v>0.84041826815157006</v>
      </c>
      <c r="CZ42">
        <f t="shared" si="91"/>
        <v>0.16040725753253035</v>
      </c>
      <c r="DA42">
        <v>6</v>
      </c>
      <c r="DB42">
        <v>0.5</v>
      </c>
      <c r="DC42" t="s">
        <v>426</v>
      </c>
      <c r="DD42">
        <v>2</v>
      </c>
      <c r="DE42">
        <v>1724945575.5999999</v>
      </c>
      <c r="DF42">
        <v>362.99400000000003</v>
      </c>
      <c r="DG42">
        <v>404.87700000000001</v>
      </c>
      <c r="DH42">
        <v>26.6751</v>
      </c>
      <c r="DI42">
        <v>11.626300000000001</v>
      </c>
      <c r="DJ42">
        <v>366.00599999999997</v>
      </c>
      <c r="DK42">
        <v>26.693100000000001</v>
      </c>
      <c r="DL42">
        <v>400.197</v>
      </c>
      <c r="DM42">
        <v>99.726699999999994</v>
      </c>
      <c r="DN42">
        <v>0.100115</v>
      </c>
      <c r="DO42">
        <v>30.982199999999999</v>
      </c>
      <c r="DP42">
        <v>29.912800000000001</v>
      </c>
      <c r="DQ42">
        <v>999.9</v>
      </c>
      <c r="DR42">
        <v>0</v>
      </c>
      <c r="DS42">
        <v>0</v>
      </c>
      <c r="DT42">
        <v>9982.5</v>
      </c>
      <c r="DU42">
        <v>0</v>
      </c>
      <c r="DV42">
        <v>1207.95</v>
      </c>
      <c r="DW42">
        <v>-41.762</v>
      </c>
      <c r="DX42">
        <v>373.07</v>
      </c>
      <c r="DY42">
        <v>409.63900000000001</v>
      </c>
      <c r="DZ42">
        <v>15.058999999999999</v>
      </c>
      <c r="EA42">
        <v>404.87700000000001</v>
      </c>
      <c r="EB42">
        <v>11.626300000000001</v>
      </c>
      <c r="EC42">
        <v>2.6612399999999998</v>
      </c>
      <c r="ED42">
        <v>1.1594500000000001</v>
      </c>
      <c r="EE42">
        <v>22.047699999999999</v>
      </c>
      <c r="EF42">
        <v>9.0908599999999993</v>
      </c>
      <c r="EG42">
        <v>1410.1</v>
      </c>
      <c r="EH42">
        <v>0.98600699999999997</v>
      </c>
      <c r="EI42">
        <v>1.39928E-2</v>
      </c>
      <c r="EJ42">
        <v>0</v>
      </c>
      <c r="EK42">
        <v>1070.53</v>
      </c>
      <c r="EL42">
        <v>5.0001899999999999</v>
      </c>
      <c r="EM42">
        <v>18744.5</v>
      </c>
      <c r="EN42">
        <v>12660.5</v>
      </c>
      <c r="EO42">
        <v>46</v>
      </c>
      <c r="EP42">
        <v>48.25</v>
      </c>
      <c r="EQ42">
        <v>46.811999999999998</v>
      </c>
      <c r="ER42">
        <v>48.375</v>
      </c>
      <c r="ES42">
        <v>48.375</v>
      </c>
      <c r="ET42">
        <v>1385.44</v>
      </c>
      <c r="EU42">
        <v>19.66</v>
      </c>
      <c r="EV42">
        <v>0</v>
      </c>
      <c r="EW42">
        <v>4135.7999999523163</v>
      </c>
      <c r="EX42">
        <v>0</v>
      </c>
      <c r="EY42">
        <v>1073.6553846153849</v>
      </c>
      <c r="EZ42">
        <v>-23.658803427930369</v>
      </c>
      <c r="FA42">
        <v>1998.2598320289801</v>
      </c>
      <c r="FB42">
        <v>18479.042307692311</v>
      </c>
      <c r="FC42">
        <v>15</v>
      </c>
      <c r="FD42">
        <v>1724945606.5999999</v>
      </c>
      <c r="FE42" t="s">
        <v>580</v>
      </c>
      <c r="FF42">
        <v>1724945599.0999999</v>
      </c>
      <c r="FG42">
        <v>1724945606.5999999</v>
      </c>
      <c r="FH42">
        <v>7</v>
      </c>
      <c r="FI42">
        <v>-0.12</v>
      </c>
      <c r="FJ42">
        <v>-0.01</v>
      </c>
      <c r="FK42">
        <v>-3.012</v>
      </c>
      <c r="FL42">
        <v>-1.7999999999999999E-2</v>
      </c>
      <c r="FM42">
        <v>405</v>
      </c>
      <c r="FN42">
        <v>12</v>
      </c>
      <c r="FO42">
        <v>0.05</v>
      </c>
      <c r="FP42">
        <v>0</v>
      </c>
      <c r="FQ42">
        <v>24.09477720148524</v>
      </c>
      <c r="FR42">
        <v>0.18142256900657269</v>
      </c>
      <c r="FS42">
        <v>4.1361068839787747E-2</v>
      </c>
      <c r="FT42">
        <v>1</v>
      </c>
      <c r="FU42">
        <v>1077.967450980392</v>
      </c>
      <c r="FV42">
        <v>-28.191855191939759</v>
      </c>
      <c r="FW42">
        <v>4.1589746300124624</v>
      </c>
      <c r="FX42">
        <v>-1</v>
      </c>
      <c r="FY42">
        <v>0.75455422698182961</v>
      </c>
      <c r="FZ42">
        <v>-2.3912099421689641E-2</v>
      </c>
      <c r="GA42">
        <v>3.698454792152253E-3</v>
      </c>
      <c r="GB42">
        <v>1</v>
      </c>
      <c r="GC42">
        <v>2</v>
      </c>
      <c r="GD42">
        <v>2</v>
      </c>
      <c r="GE42" t="s">
        <v>428</v>
      </c>
      <c r="GF42">
        <v>3.00075</v>
      </c>
      <c r="GG42">
        <v>2.63767</v>
      </c>
      <c r="GH42">
        <v>8.1853200000000001E-2</v>
      </c>
      <c r="GI42">
        <v>8.9913199999999999E-2</v>
      </c>
      <c r="GJ42">
        <v>0.116507</v>
      </c>
      <c r="GK42">
        <v>6.3403299999999996E-2</v>
      </c>
      <c r="GL42">
        <v>32168.2</v>
      </c>
      <c r="GM42">
        <v>27385.8</v>
      </c>
      <c r="GN42">
        <v>30466.400000000001</v>
      </c>
      <c r="GO42">
        <v>26322.7</v>
      </c>
      <c r="GP42">
        <v>37764.6</v>
      </c>
      <c r="GQ42">
        <v>37114.400000000001</v>
      </c>
      <c r="GR42">
        <v>42768.5</v>
      </c>
      <c r="GS42">
        <v>40397.300000000003</v>
      </c>
      <c r="GT42">
        <v>1.75023</v>
      </c>
      <c r="GU42">
        <v>1.9855</v>
      </c>
      <c r="GV42">
        <v>-6.6891300000000001E-2</v>
      </c>
      <c r="GW42">
        <v>0</v>
      </c>
      <c r="GX42">
        <v>31.000499999999999</v>
      </c>
      <c r="GY42">
        <v>999.9</v>
      </c>
      <c r="GZ42">
        <v>56.6</v>
      </c>
      <c r="HA42">
        <v>35.4</v>
      </c>
      <c r="HB42">
        <v>32.777900000000002</v>
      </c>
      <c r="HC42">
        <v>57.79</v>
      </c>
      <c r="HD42">
        <v>31.598600000000001</v>
      </c>
      <c r="HE42">
        <v>1</v>
      </c>
      <c r="HF42">
        <v>0.61452200000000001</v>
      </c>
      <c r="HG42">
        <v>2.7083400000000002</v>
      </c>
      <c r="HH42">
        <v>20.283000000000001</v>
      </c>
      <c r="HI42">
        <v>5.2321200000000001</v>
      </c>
      <c r="HJ42">
        <v>12.0694</v>
      </c>
      <c r="HK42">
        <v>4.9695999999999998</v>
      </c>
      <c r="HL42">
        <v>3.2902</v>
      </c>
      <c r="HM42">
        <v>9999</v>
      </c>
      <c r="HN42">
        <v>9999</v>
      </c>
      <c r="HO42">
        <v>9999</v>
      </c>
      <c r="HP42">
        <v>385.8</v>
      </c>
      <c r="HQ42">
        <v>1.87344</v>
      </c>
      <c r="HR42">
        <v>1.8696600000000001</v>
      </c>
      <c r="HS42">
        <v>1.8681399999999999</v>
      </c>
      <c r="HT42">
        <v>1.8687400000000001</v>
      </c>
      <c r="HU42">
        <v>1.8641700000000001</v>
      </c>
      <c r="HV42">
        <v>1.86615</v>
      </c>
      <c r="HW42">
        <v>1.8655299999999999</v>
      </c>
      <c r="HX42">
        <v>1.8724099999999999</v>
      </c>
      <c r="HY42">
        <v>5</v>
      </c>
      <c r="HZ42">
        <v>0</v>
      </c>
      <c r="IA42">
        <v>0</v>
      </c>
      <c r="IB42">
        <v>0</v>
      </c>
      <c r="IC42" t="s">
        <v>429</v>
      </c>
      <c r="ID42" t="s">
        <v>430</v>
      </c>
      <c r="IE42" t="s">
        <v>431</v>
      </c>
      <c r="IF42" t="s">
        <v>431</v>
      </c>
      <c r="IG42" t="s">
        <v>431</v>
      </c>
      <c r="IH42" t="s">
        <v>431</v>
      </c>
      <c r="II42">
        <v>0</v>
      </c>
      <c r="IJ42">
        <v>100</v>
      </c>
      <c r="IK42">
        <v>100</v>
      </c>
      <c r="IL42">
        <v>-3.012</v>
      </c>
      <c r="IM42">
        <v>-1.7999999999999999E-2</v>
      </c>
      <c r="IN42">
        <v>-2.8917000000000139</v>
      </c>
      <c r="IO42">
        <v>0</v>
      </c>
      <c r="IP42">
        <v>0</v>
      </c>
      <c r="IQ42">
        <v>0</v>
      </c>
      <c r="IR42">
        <v>-7.7750000000005306E-3</v>
      </c>
      <c r="IS42">
        <v>0</v>
      </c>
      <c r="IT42">
        <v>0</v>
      </c>
      <c r="IU42">
        <v>0</v>
      </c>
      <c r="IV42">
        <v>-1</v>
      </c>
      <c r="IW42">
        <v>-1</v>
      </c>
      <c r="IX42">
        <v>-1</v>
      </c>
      <c r="IY42">
        <v>-1</v>
      </c>
      <c r="IZ42">
        <v>68.599999999999994</v>
      </c>
      <c r="JA42">
        <v>68.5</v>
      </c>
      <c r="JB42">
        <v>0.97656200000000004</v>
      </c>
      <c r="JC42">
        <v>2.4877899999999999</v>
      </c>
      <c r="JD42">
        <v>1.64673</v>
      </c>
      <c r="JE42">
        <v>2.33765</v>
      </c>
      <c r="JF42">
        <v>1.5466299999999999</v>
      </c>
      <c r="JG42">
        <v>2.3815900000000001</v>
      </c>
      <c r="JH42">
        <v>38.648699999999998</v>
      </c>
      <c r="JI42">
        <v>15.0602</v>
      </c>
      <c r="JJ42">
        <v>18</v>
      </c>
      <c r="JK42">
        <v>402.56700000000001</v>
      </c>
      <c r="JL42">
        <v>639.70500000000004</v>
      </c>
      <c r="JM42">
        <v>27.952000000000002</v>
      </c>
      <c r="JN42">
        <v>34.967799999999997</v>
      </c>
      <c r="JO42">
        <v>30.000399999999999</v>
      </c>
      <c r="JP42">
        <v>34.814399999999999</v>
      </c>
      <c r="JQ42">
        <v>34.785400000000003</v>
      </c>
      <c r="JR42">
        <v>19.553799999999999</v>
      </c>
      <c r="JS42">
        <v>60.658999999999999</v>
      </c>
      <c r="JT42">
        <v>49.148899999999998</v>
      </c>
      <c r="JU42">
        <v>27.9619</v>
      </c>
      <c r="JV42">
        <v>405</v>
      </c>
      <c r="JW42">
        <v>11.785600000000001</v>
      </c>
      <c r="JX42">
        <v>97.531499999999994</v>
      </c>
      <c r="JY42">
        <v>95.305099999999996</v>
      </c>
    </row>
    <row r="43" spans="1:285" x14ac:dyDescent="0.35">
      <c r="A43">
        <v>10</v>
      </c>
      <c r="B43">
        <v>1724945907.5</v>
      </c>
      <c r="C43">
        <v>7096.9000000953674</v>
      </c>
      <c r="D43" t="s">
        <v>581</v>
      </c>
      <c r="E43" t="s">
        <v>582</v>
      </c>
      <c r="F43" t="s">
        <v>420</v>
      </c>
      <c r="G43" t="s">
        <v>570</v>
      </c>
      <c r="H43" t="s">
        <v>434</v>
      </c>
      <c r="I43" t="s">
        <v>552</v>
      </c>
      <c r="J43">
        <v>1724945907.5</v>
      </c>
      <c r="K43">
        <f t="shared" si="46"/>
        <v>5.7323450762753365E-3</v>
      </c>
      <c r="L43">
        <f t="shared" si="47"/>
        <v>5.7323450762753367</v>
      </c>
      <c r="M43">
        <f t="shared" si="48"/>
        <v>14.456040749038815</v>
      </c>
      <c r="N43">
        <f t="shared" si="49"/>
        <v>379.99799999999999</v>
      </c>
      <c r="O43">
        <f t="shared" si="50"/>
        <v>288.78379402251335</v>
      </c>
      <c r="P43">
        <f t="shared" si="51"/>
        <v>28.829439790245928</v>
      </c>
      <c r="Q43">
        <f t="shared" si="52"/>
        <v>37.935402498936007</v>
      </c>
      <c r="R43">
        <f t="shared" si="53"/>
        <v>0.30122772738723957</v>
      </c>
      <c r="S43">
        <f t="shared" si="54"/>
        <v>2.9224066186213511</v>
      </c>
      <c r="T43">
        <f t="shared" si="55"/>
        <v>0.28498010714567967</v>
      </c>
      <c r="U43">
        <f t="shared" si="56"/>
        <v>0.17949928506875026</v>
      </c>
      <c r="V43">
        <f t="shared" si="57"/>
        <v>226.14718184659162</v>
      </c>
      <c r="W43">
        <f t="shared" si="58"/>
        <v>30.881029161603728</v>
      </c>
      <c r="X43">
        <f t="shared" si="59"/>
        <v>31.451599999999999</v>
      </c>
      <c r="Y43">
        <f t="shared" si="60"/>
        <v>4.6288532787674637</v>
      </c>
      <c r="Z43">
        <f t="shared" si="61"/>
        <v>59.595532832302936</v>
      </c>
      <c r="AA43">
        <f t="shared" si="62"/>
        <v>2.69442605868</v>
      </c>
      <c r="AB43">
        <f t="shared" si="63"/>
        <v>4.5211879659871483</v>
      </c>
      <c r="AC43">
        <f t="shared" si="64"/>
        <v>1.9344272200874637</v>
      </c>
      <c r="AD43">
        <f t="shared" si="65"/>
        <v>-252.79641786374233</v>
      </c>
      <c r="AE43">
        <f t="shared" si="66"/>
        <v>-65.148076855157612</v>
      </c>
      <c r="AF43">
        <f t="shared" si="67"/>
        <v>-5.018131899722734</v>
      </c>
      <c r="AG43">
        <f t="shared" si="68"/>
        <v>-96.815444772031057</v>
      </c>
      <c r="AH43">
        <v>0</v>
      </c>
      <c r="AI43">
        <v>0</v>
      </c>
      <c r="AJ43">
        <f t="shared" si="69"/>
        <v>1</v>
      </c>
      <c r="AK43">
        <f t="shared" si="70"/>
        <v>0</v>
      </c>
      <c r="AL43">
        <f t="shared" si="71"/>
        <v>51965.632257509656</v>
      </c>
      <c r="AM43" t="s">
        <v>424</v>
      </c>
      <c r="AN43">
        <v>0</v>
      </c>
      <c r="AO43">
        <v>0</v>
      </c>
      <c r="AP43">
        <v>0</v>
      </c>
      <c r="AQ43" t="e">
        <f t="shared" si="72"/>
        <v>#DIV/0!</v>
      </c>
      <c r="AR43">
        <v>-1</v>
      </c>
      <c r="AS43" t="s">
        <v>583</v>
      </c>
      <c r="AT43">
        <v>10171.6</v>
      </c>
      <c r="AU43">
        <v>1294.768</v>
      </c>
      <c r="AV43">
        <v>1599.81092111409</v>
      </c>
      <c r="AW43">
        <f t="shared" si="73"/>
        <v>0.1906743585058549</v>
      </c>
      <c r="AX43">
        <v>0.5</v>
      </c>
      <c r="AY43">
        <f t="shared" si="74"/>
        <v>1184.8469999205138</v>
      </c>
      <c r="AZ43">
        <f t="shared" si="75"/>
        <v>14.456040749038815</v>
      </c>
      <c r="BA43">
        <f t="shared" si="76"/>
        <v>112.95997081871533</v>
      </c>
      <c r="BB43">
        <f t="shared" si="77"/>
        <v>1.3044756622648909E-2</v>
      </c>
      <c r="BC43">
        <f t="shared" si="78"/>
        <v>-1</v>
      </c>
      <c r="BD43" t="e">
        <f t="shared" si="79"/>
        <v>#DIV/0!</v>
      </c>
      <c r="BE43" t="s">
        <v>424</v>
      </c>
      <c r="BF43">
        <v>0</v>
      </c>
      <c r="BG43" t="e">
        <f t="shared" si="80"/>
        <v>#DIV/0!</v>
      </c>
      <c r="BH43" t="e">
        <f t="shared" si="81"/>
        <v>#DIV/0!</v>
      </c>
      <c r="BI43" t="e">
        <f t="shared" si="82"/>
        <v>#DIV/0!</v>
      </c>
      <c r="BJ43" t="e">
        <f t="shared" si="83"/>
        <v>#DIV/0!</v>
      </c>
      <c r="BK43">
        <f t="shared" si="84"/>
        <v>0.1906743585058549</v>
      </c>
      <c r="BL43" t="e">
        <f t="shared" si="85"/>
        <v>#DIV/0!</v>
      </c>
      <c r="BM43" t="e">
        <f t="shared" si="86"/>
        <v>#DIV/0!</v>
      </c>
      <c r="BN43" t="e">
        <f t="shared" si="87"/>
        <v>#DIV/0!</v>
      </c>
      <c r="BO43">
        <v>596</v>
      </c>
      <c r="BP43">
        <v>290.00000000000011</v>
      </c>
      <c r="BQ43">
        <v>1541.18</v>
      </c>
      <c r="BR43">
        <v>235</v>
      </c>
      <c r="BS43">
        <v>10171.6</v>
      </c>
      <c r="BT43">
        <v>1540.39</v>
      </c>
      <c r="BU43">
        <v>0.79</v>
      </c>
      <c r="BV43">
        <v>300.00000000000011</v>
      </c>
      <c r="BW43">
        <v>24.1</v>
      </c>
      <c r="BX43">
        <v>1599.81092111409</v>
      </c>
      <c r="BY43">
        <v>2.532590444789196</v>
      </c>
      <c r="BZ43">
        <v>-60.441041387374312</v>
      </c>
      <c r="CA43">
        <v>2.2806699219968638</v>
      </c>
      <c r="CB43">
        <v>0.96166097903001091</v>
      </c>
      <c r="CC43">
        <v>-7.2500974416017903E-3</v>
      </c>
      <c r="CD43">
        <v>289.99999999999989</v>
      </c>
      <c r="CE43">
        <v>1541.53</v>
      </c>
      <c r="CF43">
        <v>835</v>
      </c>
      <c r="CG43">
        <v>10149.6</v>
      </c>
      <c r="CH43">
        <v>1540.26</v>
      </c>
      <c r="CI43">
        <v>1.27</v>
      </c>
      <c r="CW43">
        <f t="shared" si="88"/>
        <v>1409.83</v>
      </c>
      <c r="CX43">
        <f t="shared" si="89"/>
        <v>1184.8469999205138</v>
      </c>
      <c r="CY43">
        <f t="shared" si="90"/>
        <v>0.84041834825511852</v>
      </c>
      <c r="CZ43">
        <f t="shared" si="91"/>
        <v>0.16040741213237883</v>
      </c>
      <c r="DA43">
        <v>6</v>
      </c>
      <c r="DB43">
        <v>0.5</v>
      </c>
      <c r="DC43" t="s">
        <v>426</v>
      </c>
      <c r="DD43">
        <v>2</v>
      </c>
      <c r="DE43">
        <v>1724945907.5</v>
      </c>
      <c r="DF43">
        <v>379.99799999999999</v>
      </c>
      <c r="DG43">
        <v>404.94099999999997</v>
      </c>
      <c r="DH43">
        <v>26.99</v>
      </c>
      <c r="DI43">
        <v>18.6264</v>
      </c>
      <c r="DJ43">
        <v>383.125</v>
      </c>
      <c r="DK43">
        <v>26.946999999999999</v>
      </c>
      <c r="DL43">
        <v>400.13600000000002</v>
      </c>
      <c r="DM43">
        <v>99.730500000000006</v>
      </c>
      <c r="DN43">
        <v>0.100032</v>
      </c>
      <c r="DO43">
        <v>31.0381</v>
      </c>
      <c r="DP43">
        <v>31.451599999999999</v>
      </c>
      <c r="DQ43">
        <v>999.9</v>
      </c>
      <c r="DR43">
        <v>0</v>
      </c>
      <c r="DS43">
        <v>0</v>
      </c>
      <c r="DT43">
        <v>9986.25</v>
      </c>
      <c r="DU43">
        <v>0</v>
      </c>
      <c r="DV43">
        <v>1487.08</v>
      </c>
      <c r="DW43">
        <v>-24.828099999999999</v>
      </c>
      <c r="DX43">
        <v>390.63299999999998</v>
      </c>
      <c r="DY43">
        <v>412.62700000000001</v>
      </c>
      <c r="DZ43">
        <v>8.3026999999999997</v>
      </c>
      <c r="EA43">
        <v>404.94099999999997</v>
      </c>
      <c r="EB43">
        <v>18.6264</v>
      </c>
      <c r="EC43">
        <v>2.6856499999999999</v>
      </c>
      <c r="ED43">
        <v>1.85762</v>
      </c>
      <c r="EE43">
        <v>22.197600000000001</v>
      </c>
      <c r="EF43">
        <v>16.2803</v>
      </c>
      <c r="EG43">
        <v>1409.83</v>
      </c>
      <c r="EH43">
        <v>0.98600200000000005</v>
      </c>
      <c r="EI43">
        <v>1.3997900000000001E-2</v>
      </c>
      <c r="EJ43">
        <v>0</v>
      </c>
      <c r="EK43">
        <v>1292.6400000000001</v>
      </c>
      <c r="EL43">
        <v>5.0001899999999999</v>
      </c>
      <c r="EM43">
        <v>21189.3</v>
      </c>
      <c r="EN43">
        <v>12658.1</v>
      </c>
      <c r="EO43">
        <v>48.061999999999998</v>
      </c>
      <c r="EP43">
        <v>50.186999999999998</v>
      </c>
      <c r="EQ43">
        <v>49</v>
      </c>
      <c r="ER43">
        <v>49.936999999999998</v>
      </c>
      <c r="ES43">
        <v>50.561999999999998</v>
      </c>
      <c r="ET43">
        <v>1385.17</v>
      </c>
      <c r="EU43">
        <v>19.66</v>
      </c>
      <c r="EV43">
        <v>0</v>
      </c>
      <c r="EW43">
        <v>331.30000019073492</v>
      </c>
      <c r="EX43">
        <v>0</v>
      </c>
      <c r="EY43">
        <v>1294.768</v>
      </c>
      <c r="EZ43">
        <v>-19.21461535320833</v>
      </c>
      <c r="FA43">
        <v>1164.976921806018</v>
      </c>
      <c r="FB43">
        <v>21151.200000000001</v>
      </c>
      <c r="FC43">
        <v>15</v>
      </c>
      <c r="FD43">
        <v>1724945934.5</v>
      </c>
      <c r="FE43" t="s">
        <v>584</v>
      </c>
      <c r="FF43">
        <v>1724945930</v>
      </c>
      <c r="FG43">
        <v>1724945934.5</v>
      </c>
      <c r="FH43">
        <v>8</v>
      </c>
      <c r="FI43">
        <v>-0.115</v>
      </c>
      <c r="FJ43">
        <v>6.0999999999999999E-2</v>
      </c>
      <c r="FK43">
        <v>-3.1269999999999998</v>
      </c>
      <c r="FL43">
        <v>4.2999999999999997E-2</v>
      </c>
      <c r="FM43">
        <v>405</v>
      </c>
      <c r="FN43">
        <v>19</v>
      </c>
      <c r="FO43">
        <v>0.18</v>
      </c>
      <c r="FP43">
        <v>0.01</v>
      </c>
      <c r="FQ43">
        <v>14.41826580793118</v>
      </c>
      <c r="FR43">
        <v>-3.0422858092809351E-2</v>
      </c>
      <c r="FS43">
        <v>4.20280140124661E-2</v>
      </c>
      <c r="FT43">
        <v>1</v>
      </c>
      <c r="FU43">
        <v>1297.6154901960781</v>
      </c>
      <c r="FV43">
        <v>-19.20425339818528</v>
      </c>
      <c r="FW43">
        <v>2.8337215284646708</v>
      </c>
      <c r="FX43">
        <v>-1</v>
      </c>
      <c r="FY43">
        <v>0.31429408959569483</v>
      </c>
      <c r="FZ43">
        <v>-3.8438579185878029E-2</v>
      </c>
      <c r="GA43">
        <v>5.6131636694081097E-3</v>
      </c>
      <c r="GB43">
        <v>1</v>
      </c>
      <c r="GC43">
        <v>2</v>
      </c>
      <c r="GD43">
        <v>2</v>
      </c>
      <c r="GE43" t="s">
        <v>428</v>
      </c>
      <c r="GF43">
        <v>3.0018099999999999</v>
      </c>
      <c r="GG43">
        <v>2.6375799999999998</v>
      </c>
      <c r="GH43">
        <v>8.4822300000000003E-2</v>
      </c>
      <c r="GI43">
        <v>8.9953500000000006E-2</v>
      </c>
      <c r="GJ43">
        <v>0.11726200000000001</v>
      </c>
      <c r="GK43">
        <v>9.0665300000000004E-2</v>
      </c>
      <c r="GL43">
        <v>32060.5</v>
      </c>
      <c r="GM43">
        <v>27374.3</v>
      </c>
      <c r="GN43">
        <v>30462.7</v>
      </c>
      <c r="GO43">
        <v>26311.9</v>
      </c>
      <c r="GP43">
        <v>37728.699999999997</v>
      </c>
      <c r="GQ43">
        <v>36021.5</v>
      </c>
      <c r="GR43">
        <v>42764.1</v>
      </c>
      <c r="GS43">
        <v>40382.699999999997</v>
      </c>
      <c r="GT43">
        <v>1.7380199999999999</v>
      </c>
      <c r="GU43">
        <v>1.9905999999999999</v>
      </c>
      <c r="GV43">
        <v>4.6528899999999998E-2</v>
      </c>
      <c r="GW43">
        <v>0</v>
      </c>
      <c r="GX43">
        <v>30.695799999999998</v>
      </c>
      <c r="GY43">
        <v>999.9</v>
      </c>
      <c r="GZ43">
        <v>51.1</v>
      </c>
      <c r="HA43">
        <v>35.700000000000003</v>
      </c>
      <c r="HB43">
        <v>30.082699999999999</v>
      </c>
      <c r="HC43">
        <v>58.190100000000001</v>
      </c>
      <c r="HD43">
        <v>31.414300000000001</v>
      </c>
      <c r="HE43">
        <v>1</v>
      </c>
      <c r="HF43">
        <v>0.61672300000000002</v>
      </c>
      <c r="HG43">
        <v>2.9183599999999998</v>
      </c>
      <c r="HH43">
        <v>20.278600000000001</v>
      </c>
      <c r="HI43">
        <v>5.2351099999999997</v>
      </c>
      <c r="HJ43">
        <v>12.0664</v>
      </c>
      <c r="HK43">
        <v>4.9695999999999998</v>
      </c>
      <c r="HL43">
        <v>3.2906300000000002</v>
      </c>
      <c r="HM43">
        <v>9999</v>
      </c>
      <c r="HN43">
        <v>9999</v>
      </c>
      <c r="HO43">
        <v>9999</v>
      </c>
      <c r="HP43">
        <v>385.9</v>
      </c>
      <c r="HQ43">
        <v>1.87347</v>
      </c>
      <c r="HR43">
        <v>1.8696600000000001</v>
      </c>
      <c r="HS43">
        <v>1.86816</v>
      </c>
      <c r="HT43">
        <v>1.8687499999999999</v>
      </c>
      <c r="HU43">
        <v>1.8641700000000001</v>
      </c>
      <c r="HV43">
        <v>1.8661300000000001</v>
      </c>
      <c r="HW43">
        <v>1.8655299999999999</v>
      </c>
      <c r="HX43">
        <v>1.8724099999999999</v>
      </c>
      <c r="HY43">
        <v>5</v>
      </c>
      <c r="HZ43">
        <v>0</v>
      </c>
      <c r="IA43">
        <v>0</v>
      </c>
      <c r="IB43">
        <v>0</v>
      </c>
      <c r="IC43" t="s">
        <v>429</v>
      </c>
      <c r="ID43" t="s">
        <v>430</v>
      </c>
      <c r="IE43" t="s">
        <v>431</v>
      </c>
      <c r="IF43" t="s">
        <v>431</v>
      </c>
      <c r="IG43" t="s">
        <v>431</v>
      </c>
      <c r="IH43" t="s">
        <v>431</v>
      </c>
      <c r="II43">
        <v>0</v>
      </c>
      <c r="IJ43">
        <v>100</v>
      </c>
      <c r="IK43">
        <v>100</v>
      </c>
      <c r="IL43">
        <v>-3.1269999999999998</v>
      </c>
      <c r="IM43">
        <v>4.2999999999999997E-2</v>
      </c>
      <c r="IN43">
        <v>-3.0119523809524371</v>
      </c>
      <c r="IO43">
        <v>0</v>
      </c>
      <c r="IP43">
        <v>0</v>
      </c>
      <c r="IQ43">
        <v>0</v>
      </c>
      <c r="IR43">
        <v>-1.7860000000002429E-2</v>
      </c>
      <c r="IS43">
        <v>0</v>
      </c>
      <c r="IT43">
        <v>0</v>
      </c>
      <c r="IU43">
        <v>0</v>
      </c>
      <c r="IV43">
        <v>-1</v>
      </c>
      <c r="IW43">
        <v>-1</v>
      </c>
      <c r="IX43">
        <v>-1</v>
      </c>
      <c r="IY43">
        <v>-1</v>
      </c>
      <c r="IZ43">
        <v>5.0999999999999996</v>
      </c>
      <c r="JA43">
        <v>5</v>
      </c>
      <c r="JB43">
        <v>0.98388699999999996</v>
      </c>
      <c r="JC43">
        <v>2.50244</v>
      </c>
      <c r="JD43">
        <v>1.64673</v>
      </c>
      <c r="JE43">
        <v>2.33765</v>
      </c>
      <c r="JF43">
        <v>1.5466299999999999</v>
      </c>
      <c r="JG43">
        <v>2.4133300000000002</v>
      </c>
      <c r="JH43">
        <v>39.0931</v>
      </c>
      <c r="JI43">
        <v>14.998900000000001</v>
      </c>
      <c r="JJ43">
        <v>18</v>
      </c>
      <c r="JK43">
        <v>396.64299999999997</v>
      </c>
      <c r="JL43">
        <v>645.60299999999995</v>
      </c>
      <c r="JM43">
        <v>27.328299999999999</v>
      </c>
      <c r="JN43">
        <v>34.916699999999999</v>
      </c>
      <c r="JO43">
        <v>30.0002</v>
      </c>
      <c r="JP43">
        <v>34.940800000000003</v>
      </c>
      <c r="JQ43">
        <v>34.934899999999999</v>
      </c>
      <c r="JR43">
        <v>19.679400000000001</v>
      </c>
      <c r="JS43">
        <v>40.764499999999998</v>
      </c>
      <c r="JT43">
        <v>23.984300000000001</v>
      </c>
      <c r="JU43">
        <v>27.291899999999998</v>
      </c>
      <c r="JV43">
        <v>405</v>
      </c>
      <c r="JW43">
        <v>18.764600000000002</v>
      </c>
      <c r="JX43">
        <v>97.520799999999994</v>
      </c>
      <c r="JY43">
        <v>95.268799999999999</v>
      </c>
    </row>
    <row r="44" spans="1:285" x14ac:dyDescent="0.35">
      <c r="A44">
        <v>10</v>
      </c>
      <c r="B44">
        <v>1724946540.5</v>
      </c>
      <c r="C44">
        <v>7729.9000000953674</v>
      </c>
      <c r="D44" t="s">
        <v>585</v>
      </c>
      <c r="E44" t="s">
        <v>586</v>
      </c>
      <c r="F44" t="s">
        <v>420</v>
      </c>
      <c r="G44" t="s">
        <v>561</v>
      </c>
      <c r="H44" t="s">
        <v>422</v>
      </c>
      <c r="I44" t="s">
        <v>552</v>
      </c>
      <c r="J44">
        <v>1724946540.5</v>
      </c>
      <c r="K44">
        <f t="shared" si="46"/>
        <v>9.5126778110369587E-3</v>
      </c>
      <c r="L44">
        <f t="shared" si="47"/>
        <v>9.5126778110369585</v>
      </c>
      <c r="M44">
        <f t="shared" si="48"/>
        <v>21.107145750169607</v>
      </c>
      <c r="N44">
        <f t="shared" si="49"/>
        <v>368.06299999999999</v>
      </c>
      <c r="O44">
        <f t="shared" si="50"/>
        <v>307.9063173222587</v>
      </c>
      <c r="P44">
        <f t="shared" si="51"/>
        <v>30.736397421399044</v>
      </c>
      <c r="Q44">
        <f t="shared" si="52"/>
        <v>36.741469751243002</v>
      </c>
      <c r="R44">
        <f t="shared" si="53"/>
        <v>0.72238886081848808</v>
      </c>
      <c r="S44">
        <f t="shared" si="54"/>
        <v>2.9196561170975297</v>
      </c>
      <c r="T44">
        <f t="shared" si="55"/>
        <v>0.63585240751554073</v>
      </c>
      <c r="U44">
        <f t="shared" si="56"/>
        <v>0.40431559438508996</v>
      </c>
      <c r="V44">
        <f t="shared" si="57"/>
        <v>226.16314184660257</v>
      </c>
      <c r="W44">
        <f t="shared" si="58"/>
        <v>27.866397078890458</v>
      </c>
      <c r="X44">
        <f t="shared" si="59"/>
        <v>28.183</v>
      </c>
      <c r="Y44">
        <f t="shared" si="60"/>
        <v>3.8355129579346694</v>
      </c>
      <c r="Z44">
        <f t="shared" si="61"/>
        <v>59.363544236140342</v>
      </c>
      <c r="AA44">
        <f t="shared" si="62"/>
        <v>2.3886552227107001</v>
      </c>
      <c r="AB44">
        <f t="shared" si="63"/>
        <v>4.0237746136061974</v>
      </c>
      <c r="AC44">
        <f t="shared" si="64"/>
        <v>1.4468577352239693</v>
      </c>
      <c r="AD44">
        <f t="shared" si="65"/>
        <v>-419.5090914667299</v>
      </c>
      <c r="AE44">
        <f t="shared" si="66"/>
        <v>129.95315568294487</v>
      </c>
      <c r="AF44">
        <f t="shared" si="67"/>
        <v>9.7598471665533459</v>
      </c>
      <c r="AG44">
        <f t="shared" si="68"/>
        <v>-53.632946770629104</v>
      </c>
      <c r="AH44">
        <v>0</v>
      </c>
      <c r="AI44">
        <v>0</v>
      </c>
      <c r="AJ44">
        <f t="shared" si="69"/>
        <v>1</v>
      </c>
      <c r="AK44">
        <f t="shared" si="70"/>
        <v>0</v>
      </c>
      <c r="AL44">
        <f t="shared" si="71"/>
        <v>52235.92111588578</v>
      </c>
      <c r="AM44" t="s">
        <v>424</v>
      </c>
      <c r="AN44">
        <v>0</v>
      </c>
      <c r="AO44">
        <v>0</v>
      </c>
      <c r="AP44">
        <v>0</v>
      </c>
      <c r="AQ44" t="e">
        <f t="shared" si="72"/>
        <v>#DIV/0!</v>
      </c>
      <c r="AR44">
        <v>-1</v>
      </c>
      <c r="AS44" t="s">
        <v>587</v>
      </c>
      <c r="AT44">
        <v>10153.200000000001</v>
      </c>
      <c r="AU44">
        <v>960.02667999999994</v>
      </c>
      <c r="AV44">
        <v>1288.660560656087</v>
      </c>
      <c r="AW44">
        <f t="shared" si="73"/>
        <v>0.25501973963475066</v>
      </c>
      <c r="AX44">
        <v>0.5</v>
      </c>
      <c r="AY44">
        <f t="shared" si="74"/>
        <v>1184.9309999205193</v>
      </c>
      <c r="AZ44">
        <f t="shared" si="75"/>
        <v>21.107145750169607</v>
      </c>
      <c r="BA44">
        <f t="shared" si="76"/>
        <v>151.09039754243778</v>
      </c>
      <c r="BB44">
        <f t="shared" si="77"/>
        <v>1.8656905551169198E-2</v>
      </c>
      <c r="BC44">
        <f t="shared" si="78"/>
        <v>-1</v>
      </c>
      <c r="BD44" t="e">
        <f t="shared" si="79"/>
        <v>#DIV/0!</v>
      </c>
      <c r="BE44" t="s">
        <v>424</v>
      </c>
      <c r="BF44">
        <v>0</v>
      </c>
      <c r="BG44" t="e">
        <f t="shared" si="80"/>
        <v>#DIV/0!</v>
      </c>
      <c r="BH44" t="e">
        <f t="shared" si="81"/>
        <v>#DIV/0!</v>
      </c>
      <c r="BI44" t="e">
        <f t="shared" si="82"/>
        <v>#DIV/0!</v>
      </c>
      <c r="BJ44" t="e">
        <f t="shared" si="83"/>
        <v>#DIV/0!</v>
      </c>
      <c r="BK44">
        <f t="shared" si="84"/>
        <v>0.25501973963475061</v>
      </c>
      <c r="BL44" t="e">
        <f t="shared" si="85"/>
        <v>#DIV/0!</v>
      </c>
      <c r="BM44" t="e">
        <f t="shared" si="86"/>
        <v>#DIV/0!</v>
      </c>
      <c r="BN44" t="e">
        <f t="shared" si="87"/>
        <v>#DIV/0!</v>
      </c>
      <c r="BO44">
        <v>597</v>
      </c>
      <c r="BP44">
        <v>290.00000000000011</v>
      </c>
      <c r="BQ44">
        <v>1233.22</v>
      </c>
      <c r="BR44">
        <v>75</v>
      </c>
      <c r="BS44">
        <v>10153.200000000001</v>
      </c>
      <c r="BT44">
        <v>1232.18</v>
      </c>
      <c r="BU44">
        <v>1.04</v>
      </c>
      <c r="BV44">
        <v>300.00000000000011</v>
      </c>
      <c r="BW44">
        <v>24.1</v>
      </c>
      <c r="BX44">
        <v>1288.660560656087</v>
      </c>
      <c r="BY44">
        <v>2.0320209717658808</v>
      </c>
      <c r="BZ44">
        <v>-57.345248935547097</v>
      </c>
      <c r="CA44">
        <v>1.822258430210713</v>
      </c>
      <c r="CB44">
        <v>0.97250369461156394</v>
      </c>
      <c r="CC44">
        <v>-7.2204424916574002E-3</v>
      </c>
      <c r="CD44">
        <v>289.99999999999989</v>
      </c>
      <c r="CE44">
        <v>1232.18</v>
      </c>
      <c r="CF44">
        <v>835</v>
      </c>
      <c r="CG44">
        <v>10106.6</v>
      </c>
      <c r="CH44">
        <v>1231.92</v>
      </c>
      <c r="CI44">
        <v>0.26</v>
      </c>
      <c r="CW44">
        <f t="shared" si="88"/>
        <v>1409.93</v>
      </c>
      <c r="CX44">
        <f t="shared" si="89"/>
        <v>1184.9309999205193</v>
      </c>
      <c r="CY44">
        <f t="shared" si="90"/>
        <v>0.84041831858356042</v>
      </c>
      <c r="CZ44">
        <f t="shared" si="91"/>
        <v>0.16040735486627178</v>
      </c>
      <c r="DA44">
        <v>6</v>
      </c>
      <c r="DB44">
        <v>0.5</v>
      </c>
      <c r="DC44" t="s">
        <v>426</v>
      </c>
      <c r="DD44">
        <v>2</v>
      </c>
      <c r="DE44">
        <v>1724946540.5</v>
      </c>
      <c r="DF44">
        <v>368.06299999999999</v>
      </c>
      <c r="DG44">
        <v>404.97699999999998</v>
      </c>
      <c r="DH44">
        <v>23.928699999999999</v>
      </c>
      <c r="DI44">
        <v>10.0006</v>
      </c>
      <c r="DJ44">
        <v>370.94099999999997</v>
      </c>
      <c r="DK44">
        <v>23.957699999999999</v>
      </c>
      <c r="DL44">
        <v>399.98500000000001</v>
      </c>
      <c r="DM44">
        <v>99.723799999999997</v>
      </c>
      <c r="DN44">
        <v>0.100061</v>
      </c>
      <c r="DO44">
        <v>29.008600000000001</v>
      </c>
      <c r="DP44">
        <v>28.183</v>
      </c>
      <c r="DQ44">
        <v>999.9</v>
      </c>
      <c r="DR44">
        <v>0</v>
      </c>
      <c r="DS44">
        <v>0</v>
      </c>
      <c r="DT44">
        <v>9971.25</v>
      </c>
      <c r="DU44">
        <v>0</v>
      </c>
      <c r="DV44">
        <v>1475.92</v>
      </c>
      <c r="DW44">
        <v>-37.163499999999999</v>
      </c>
      <c r="DX44">
        <v>376.85899999999998</v>
      </c>
      <c r="DY44">
        <v>409.06799999999998</v>
      </c>
      <c r="DZ44">
        <v>14.0001</v>
      </c>
      <c r="EA44">
        <v>404.97699999999998</v>
      </c>
      <c r="EB44">
        <v>10.0006</v>
      </c>
      <c r="EC44">
        <v>2.39344</v>
      </c>
      <c r="ED44">
        <v>0.99729900000000005</v>
      </c>
      <c r="EE44">
        <v>20.319400000000002</v>
      </c>
      <c r="EF44">
        <v>6.87697</v>
      </c>
      <c r="EG44">
        <v>1409.93</v>
      </c>
      <c r="EH44">
        <v>0.98601000000000005</v>
      </c>
      <c r="EI44">
        <v>1.39902E-2</v>
      </c>
      <c r="EJ44">
        <v>0</v>
      </c>
      <c r="EK44">
        <v>958.80399999999997</v>
      </c>
      <c r="EL44">
        <v>5.0001899999999999</v>
      </c>
      <c r="EM44">
        <v>17726.3</v>
      </c>
      <c r="EN44">
        <v>12659.1</v>
      </c>
      <c r="EO44">
        <v>49.625</v>
      </c>
      <c r="EP44">
        <v>51.625</v>
      </c>
      <c r="EQ44">
        <v>50.561999999999998</v>
      </c>
      <c r="ER44">
        <v>51.125</v>
      </c>
      <c r="ES44">
        <v>51.75</v>
      </c>
      <c r="ET44">
        <v>1385.27</v>
      </c>
      <c r="EU44">
        <v>19.66</v>
      </c>
      <c r="EV44">
        <v>0</v>
      </c>
      <c r="EW44">
        <v>632.70000004768372</v>
      </c>
      <c r="EX44">
        <v>0</v>
      </c>
      <c r="EY44">
        <v>960.02667999999994</v>
      </c>
      <c r="EZ44">
        <v>-10.552461559959481</v>
      </c>
      <c r="FA44">
        <v>646.68461641859562</v>
      </c>
      <c r="FB44">
        <v>17689.308000000001</v>
      </c>
      <c r="FC44">
        <v>15</v>
      </c>
      <c r="FD44">
        <v>1724946570.5</v>
      </c>
      <c r="FE44" t="s">
        <v>588</v>
      </c>
      <c r="FF44">
        <v>1724946570.5</v>
      </c>
      <c r="FG44">
        <v>1724946569.5</v>
      </c>
      <c r="FH44">
        <v>9</v>
      </c>
      <c r="FI44">
        <v>0.249</v>
      </c>
      <c r="FJ44">
        <v>-7.1999999999999995E-2</v>
      </c>
      <c r="FK44">
        <v>-2.8780000000000001</v>
      </c>
      <c r="FL44">
        <v>-2.9000000000000001E-2</v>
      </c>
      <c r="FM44">
        <v>405</v>
      </c>
      <c r="FN44">
        <v>10</v>
      </c>
      <c r="FO44">
        <v>0.04</v>
      </c>
      <c r="FP44">
        <v>0.01</v>
      </c>
      <c r="FQ44">
        <v>21.284331187559591</v>
      </c>
      <c r="FR44">
        <v>-1.9136396666466032E-2</v>
      </c>
      <c r="FS44">
        <v>3.5263917015789313E-2</v>
      </c>
      <c r="FT44">
        <v>1</v>
      </c>
      <c r="FU44">
        <v>961.48603999999989</v>
      </c>
      <c r="FV44">
        <v>-9.5900600207766402</v>
      </c>
      <c r="FW44">
        <v>1.402994839049668</v>
      </c>
      <c r="FX44">
        <v>-1</v>
      </c>
      <c r="FY44">
        <v>0.78075246956525191</v>
      </c>
      <c r="FZ44">
        <v>-4.9090377625207481E-2</v>
      </c>
      <c r="GA44">
        <v>7.3368133268801186E-3</v>
      </c>
      <c r="GB44">
        <v>1</v>
      </c>
      <c r="GC44">
        <v>2</v>
      </c>
      <c r="GD44">
        <v>2</v>
      </c>
      <c r="GE44" t="s">
        <v>428</v>
      </c>
      <c r="GF44">
        <v>3.0002900000000001</v>
      </c>
      <c r="GG44">
        <v>2.63761</v>
      </c>
      <c r="GH44">
        <v>8.2714899999999994E-2</v>
      </c>
      <c r="GI44">
        <v>8.9925699999999997E-2</v>
      </c>
      <c r="GJ44">
        <v>0.10785500000000001</v>
      </c>
      <c r="GK44">
        <v>5.6304399999999998E-2</v>
      </c>
      <c r="GL44">
        <v>32156</v>
      </c>
      <c r="GM44">
        <v>27399.1</v>
      </c>
      <c r="GN44">
        <v>30482.799999999999</v>
      </c>
      <c r="GO44">
        <v>26334.9</v>
      </c>
      <c r="GP44">
        <v>38153.800000000003</v>
      </c>
      <c r="GQ44">
        <v>37413.599999999999</v>
      </c>
      <c r="GR44">
        <v>42791.5</v>
      </c>
      <c r="GS44">
        <v>40416.199999999997</v>
      </c>
      <c r="GT44">
        <v>1.75023</v>
      </c>
      <c r="GU44">
        <v>1.9771000000000001</v>
      </c>
      <c r="GV44">
        <v>-4.1834999999999997E-2</v>
      </c>
      <c r="GW44">
        <v>0</v>
      </c>
      <c r="GX44">
        <v>28.865400000000001</v>
      </c>
      <c r="GY44">
        <v>999.9</v>
      </c>
      <c r="GZ44">
        <v>49</v>
      </c>
      <c r="HA44">
        <v>36.5</v>
      </c>
      <c r="HB44">
        <v>30.1435</v>
      </c>
      <c r="HC44">
        <v>58.37</v>
      </c>
      <c r="HD44">
        <v>32.616199999999999</v>
      </c>
      <c r="HE44">
        <v>1</v>
      </c>
      <c r="HF44">
        <v>0.59932700000000005</v>
      </c>
      <c r="HG44">
        <v>3.8851900000000001</v>
      </c>
      <c r="HH44">
        <v>20.256799999999998</v>
      </c>
      <c r="HI44">
        <v>5.2321200000000001</v>
      </c>
      <c r="HJ44">
        <v>12.069800000000001</v>
      </c>
      <c r="HK44">
        <v>4.9698000000000002</v>
      </c>
      <c r="HL44">
        <v>3.2905500000000001</v>
      </c>
      <c r="HM44">
        <v>9999</v>
      </c>
      <c r="HN44">
        <v>9999</v>
      </c>
      <c r="HO44">
        <v>9999</v>
      </c>
      <c r="HP44">
        <v>386.1</v>
      </c>
      <c r="HQ44">
        <v>1.87344</v>
      </c>
      <c r="HR44">
        <v>1.8696600000000001</v>
      </c>
      <c r="HS44">
        <v>1.86819</v>
      </c>
      <c r="HT44">
        <v>1.8687400000000001</v>
      </c>
      <c r="HU44">
        <v>1.86416</v>
      </c>
      <c r="HV44">
        <v>1.86615</v>
      </c>
      <c r="HW44">
        <v>1.8655299999999999</v>
      </c>
      <c r="HX44">
        <v>1.87243</v>
      </c>
      <c r="HY44">
        <v>5</v>
      </c>
      <c r="HZ44">
        <v>0</v>
      </c>
      <c r="IA44">
        <v>0</v>
      </c>
      <c r="IB44">
        <v>0</v>
      </c>
      <c r="IC44" t="s">
        <v>429</v>
      </c>
      <c r="ID44" t="s">
        <v>430</v>
      </c>
      <c r="IE44" t="s">
        <v>431</v>
      </c>
      <c r="IF44" t="s">
        <v>431</v>
      </c>
      <c r="IG44" t="s">
        <v>431</v>
      </c>
      <c r="IH44" t="s">
        <v>431</v>
      </c>
      <c r="II44">
        <v>0</v>
      </c>
      <c r="IJ44">
        <v>100</v>
      </c>
      <c r="IK44">
        <v>100</v>
      </c>
      <c r="IL44">
        <v>-2.8780000000000001</v>
      </c>
      <c r="IM44">
        <v>-2.9000000000000001E-2</v>
      </c>
      <c r="IN44">
        <v>-3.127047619047516</v>
      </c>
      <c r="IO44">
        <v>0</v>
      </c>
      <c r="IP44">
        <v>0</v>
      </c>
      <c r="IQ44">
        <v>0</v>
      </c>
      <c r="IR44">
        <v>4.2970000000000397E-2</v>
      </c>
      <c r="IS44">
        <v>0</v>
      </c>
      <c r="IT44">
        <v>0</v>
      </c>
      <c r="IU44">
        <v>0</v>
      </c>
      <c r="IV44">
        <v>-1</v>
      </c>
      <c r="IW44">
        <v>-1</v>
      </c>
      <c r="IX44">
        <v>-1</v>
      </c>
      <c r="IY44">
        <v>-1</v>
      </c>
      <c r="IZ44">
        <v>10.199999999999999</v>
      </c>
      <c r="JA44">
        <v>10.1</v>
      </c>
      <c r="JB44">
        <v>0.97900399999999999</v>
      </c>
      <c r="JC44">
        <v>2.5366200000000001</v>
      </c>
      <c r="JD44">
        <v>1.64673</v>
      </c>
      <c r="JE44">
        <v>2.33643</v>
      </c>
      <c r="JF44">
        <v>1.5466299999999999</v>
      </c>
      <c r="JG44">
        <v>2.34009</v>
      </c>
      <c r="JH44">
        <v>39.641800000000003</v>
      </c>
      <c r="JI44">
        <v>14.8325</v>
      </c>
      <c r="JJ44">
        <v>18</v>
      </c>
      <c r="JK44">
        <v>402.16500000000002</v>
      </c>
      <c r="JL44">
        <v>632.04</v>
      </c>
      <c r="JM44">
        <v>24.5974</v>
      </c>
      <c r="JN44">
        <v>34.654000000000003</v>
      </c>
      <c r="JO44">
        <v>29.9999</v>
      </c>
      <c r="JP44">
        <v>34.741100000000003</v>
      </c>
      <c r="JQ44">
        <v>34.7333</v>
      </c>
      <c r="JR44">
        <v>19.596299999999999</v>
      </c>
      <c r="JS44">
        <v>62.639099999999999</v>
      </c>
      <c r="JT44">
        <v>0</v>
      </c>
      <c r="JU44">
        <v>24.5959</v>
      </c>
      <c r="JV44">
        <v>405</v>
      </c>
      <c r="JW44">
        <v>10.061</v>
      </c>
      <c r="JX44">
        <v>97.584000000000003</v>
      </c>
      <c r="JY44">
        <v>95.349500000000006</v>
      </c>
    </row>
    <row r="45" spans="1:285" x14ac:dyDescent="0.35">
      <c r="A45">
        <v>10</v>
      </c>
      <c r="B45">
        <v>1724946867.5</v>
      </c>
      <c r="C45">
        <v>8056.9000000953674</v>
      </c>
      <c r="D45" t="s">
        <v>589</v>
      </c>
      <c r="E45" t="s">
        <v>590</v>
      </c>
      <c r="F45" t="s">
        <v>420</v>
      </c>
      <c r="G45" t="s">
        <v>561</v>
      </c>
      <c r="H45" t="s">
        <v>434</v>
      </c>
      <c r="I45" t="s">
        <v>552</v>
      </c>
      <c r="J45">
        <v>1724946867.5</v>
      </c>
      <c r="K45">
        <f t="shared" si="46"/>
        <v>6.5443429458265923E-3</v>
      </c>
      <c r="L45">
        <f t="shared" si="47"/>
        <v>6.5443429458265925</v>
      </c>
      <c r="M45">
        <f t="shared" si="48"/>
        <v>20.362893291681285</v>
      </c>
      <c r="N45">
        <f t="shared" si="49"/>
        <v>370.87</v>
      </c>
      <c r="O45">
        <f t="shared" si="50"/>
        <v>278.43389887583965</v>
      </c>
      <c r="P45">
        <f t="shared" si="51"/>
        <v>27.795798991069461</v>
      </c>
      <c r="Q45">
        <f t="shared" si="52"/>
        <v>37.023609601555002</v>
      </c>
      <c r="R45">
        <f t="shared" si="53"/>
        <v>0.41530947265590828</v>
      </c>
      <c r="S45">
        <f t="shared" si="54"/>
        <v>2.9349562918737861</v>
      </c>
      <c r="T45">
        <f t="shared" si="55"/>
        <v>0.38520620563072289</v>
      </c>
      <c r="U45">
        <f t="shared" si="56"/>
        <v>0.2432764549061725</v>
      </c>
      <c r="V45">
        <f t="shared" si="57"/>
        <v>226.18287284653758</v>
      </c>
      <c r="W45">
        <f t="shared" si="58"/>
        <v>28.625418537184277</v>
      </c>
      <c r="X45">
        <f t="shared" si="59"/>
        <v>29.0443</v>
      </c>
      <c r="Y45">
        <f t="shared" si="60"/>
        <v>4.0320938791192269</v>
      </c>
      <c r="Z45">
        <f t="shared" si="61"/>
        <v>59.468512751020874</v>
      </c>
      <c r="AA45">
        <f t="shared" si="62"/>
        <v>2.3906368436684495</v>
      </c>
      <c r="AB45">
        <f t="shared" si="63"/>
        <v>4.02000442432018</v>
      </c>
      <c r="AC45">
        <f t="shared" si="64"/>
        <v>1.6414570354507774</v>
      </c>
      <c r="AD45">
        <f t="shared" si="65"/>
        <v>-288.60552391095274</v>
      </c>
      <c r="AE45">
        <f t="shared" si="66"/>
        <v>-8.212103971229201</v>
      </c>
      <c r="AF45">
        <f t="shared" si="67"/>
        <v>-0.61611815178670248</v>
      </c>
      <c r="AG45">
        <f t="shared" si="68"/>
        <v>-71.250873187431068</v>
      </c>
      <c r="AH45">
        <v>0</v>
      </c>
      <c r="AI45">
        <v>0</v>
      </c>
      <c r="AJ45">
        <f t="shared" si="69"/>
        <v>1</v>
      </c>
      <c r="AK45">
        <f t="shared" si="70"/>
        <v>0</v>
      </c>
      <c r="AL45">
        <f t="shared" si="71"/>
        <v>52677.689434707972</v>
      </c>
      <c r="AM45" t="s">
        <v>424</v>
      </c>
      <c r="AN45">
        <v>0</v>
      </c>
      <c r="AO45">
        <v>0</v>
      </c>
      <c r="AP45">
        <v>0</v>
      </c>
      <c r="AQ45" t="e">
        <f t="shared" si="72"/>
        <v>#DIV/0!</v>
      </c>
      <c r="AR45">
        <v>-1</v>
      </c>
      <c r="AS45" t="s">
        <v>591</v>
      </c>
      <c r="AT45">
        <v>10118.4</v>
      </c>
      <c r="AU45">
        <v>972.8026000000001</v>
      </c>
      <c r="AV45">
        <v>1312.2793440645021</v>
      </c>
      <c r="AW45">
        <f t="shared" si="73"/>
        <v>0.25869243892313809</v>
      </c>
      <c r="AX45">
        <v>0.5</v>
      </c>
      <c r="AY45">
        <f t="shared" si="74"/>
        <v>1185.0320999204857</v>
      </c>
      <c r="AZ45">
        <f t="shared" si="75"/>
        <v>20.362893291681285</v>
      </c>
      <c r="BA45">
        <f t="shared" si="76"/>
        <v>153.27942206531915</v>
      </c>
      <c r="BB45">
        <f t="shared" si="77"/>
        <v>1.8027269719625916E-2</v>
      </c>
      <c r="BC45">
        <f t="shared" si="78"/>
        <v>-1</v>
      </c>
      <c r="BD45" t="e">
        <f t="shared" si="79"/>
        <v>#DIV/0!</v>
      </c>
      <c r="BE45" t="s">
        <v>424</v>
      </c>
      <c r="BF45">
        <v>0</v>
      </c>
      <c r="BG45" t="e">
        <f t="shared" si="80"/>
        <v>#DIV/0!</v>
      </c>
      <c r="BH45" t="e">
        <f t="shared" si="81"/>
        <v>#DIV/0!</v>
      </c>
      <c r="BI45" t="e">
        <f t="shared" si="82"/>
        <v>#DIV/0!</v>
      </c>
      <c r="BJ45" t="e">
        <f t="shared" si="83"/>
        <v>#DIV/0!</v>
      </c>
      <c r="BK45">
        <f t="shared" si="84"/>
        <v>0.25869243892313815</v>
      </c>
      <c r="BL45" t="e">
        <f t="shared" si="85"/>
        <v>#DIV/0!</v>
      </c>
      <c r="BM45" t="e">
        <f t="shared" si="86"/>
        <v>#DIV/0!</v>
      </c>
      <c r="BN45" t="e">
        <f t="shared" si="87"/>
        <v>#DIV/0!</v>
      </c>
      <c r="BO45">
        <v>598</v>
      </c>
      <c r="BP45">
        <v>290.00000000000011</v>
      </c>
      <c r="BQ45">
        <v>1253.25</v>
      </c>
      <c r="BR45">
        <v>265</v>
      </c>
      <c r="BS45">
        <v>10118.4</v>
      </c>
      <c r="BT45">
        <v>1252.9100000000001</v>
      </c>
      <c r="BU45">
        <v>0.34</v>
      </c>
      <c r="BV45">
        <v>300.00000000000011</v>
      </c>
      <c r="BW45">
        <v>24.1</v>
      </c>
      <c r="BX45">
        <v>1312.2793440645021</v>
      </c>
      <c r="BY45">
        <v>2.058574187455128</v>
      </c>
      <c r="BZ45">
        <v>-60.073477551747963</v>
      </c>
      <c r="CA45">
        <v>1.844678775407067</v>
      </c>
      <c r="CB45">
        <v>0.97427729897080151</v>
      </c>
      <c r="CC45">
        <v>-7.2133986651835508E-3</v>
      </c>
      <c r="CD45">
        <v>289.99999999999989</v>
      </c>
      <c r="CE45">
        <v>1253.49</v>
      </c>
      <c r="CF45">
        <v>635</v>
      </c>
      <c r="CG45">
        <v>10108.200000000001</v>
      </c>
      <c r="CH45">
        <v>1252.8499999999999</v>
      </c>
      <c r="CI45">
        <v>0.64</v>
      </c>
      <c r="CW45">
        <f t="shared" si="88"/>
        <v>1410.05</v>
      </c>
      <c r="CX45">
        <f t="shared" si="89"/>
        <v>1185.0320999204857</v>
      </c>
      <c r="CY45">
        <f t="shared" si="90"/>
        <v>0.8404184957416303</v>
      </c>
      <c r="CZ45">
        <f t="shared" si="91"/>
        <v>0.16040769678134648</v>
      </c>
      <c r="DA45">
        <v>6</v>
      </c>
      <c r="DB45">
        <v>0.5</v>
      </c>
      <c r="DC45" t="s">
        <v>426</v>
      </c>
      <c r="DD45">
        <v>2</v>
      </c>
      <c r="DE45">
        <v>1724946867.5</v>
      </c>
      <c r="DF45">
        <v>370.87</v>
      </c>
      <c r="DG45">
        <v>405.06200000000001</v>
      </c>
      <c r="DH45">
        <v>23.947299999999998</v>
      </c>
      <c r="DI45">
        <v>14.363899999999999</v>
      </c>
      <c r="DJ45">
        <v>373.846</v>
      </c>
      <c r="DK45">
        <v>23.940300000000001</v>
      </c>
      <c r="DL45">
        <v>399.91800000000001</v>
      </c>
      <c r="DM45">
        <v>99.729100000000003</v>
      </c>
      <c r="DN45">
        <v>9.9976499999999996E-2</v>
      </c>
      <c r="DO45">
        <v>28.9924</v>
      </c>
      <c r="DP45">
        <v>29.0443</v>
      </c>
      <c r="DQ45">
        <v>999.9</v>
      </c>
      <c r="DR45">
        <v>0</v>
      </c>
      <c r="DS45">
        <v>0</v>
      </c>
      <c r="DT45">
        <v>10058.1</v>
      </c>
      <c r="DU45">
        <v>0</v>
      </c>
      <c r="DV45">
        <v>1510.06</v>
      </c>
      <c r="DW45">
        <v>-34.094200000000001</v>
      </c>
      <c r="DX45">
        <v>380.05500000000001</v>
      </c>
      <c r="DY45">
        <v>410.96499999999997</v>
      </c>
      <c r="DZ45">
        <v>9.5473800000000004</v>
      </c>
      <c r="EA45">
        <v>405.06200000000001</v>
      </c>
      <c r="EB45">
        <v>14.363899999999999</v>
      </c>
      <c r="EC45">
        <v>2.3846500000000002</v>
      </c>
      <c r="ED45">
        <v>1.4325000000000001</v>
      </c>
      <c r="EE45">
        <v>20.259899999999998</v>
      </c>
      <c r="EF45">
        <v>12.2661</v>
      </c>
      <c r="EG45">
        <v>1410.05</v>
      </c>
      <c r="EH45">
        <v>0.98600299999999996</v>
      </c>
      <c r="EI45">
        <v>1.39968E-2</v>
      </c>
      <c r="EJ45">
        <v>0</v>
      </c>
      <c r="EK45">
        <v>972.23099999999999</v>
      </c>
      <c r="EL45">
        <v>5.0001899999999999</v>
      </c>
      <c r="EM45">
        <v>17461.2</v>
      </c>
      <c r="EN45">
        <v>12660.1</v>
      </c>
      <c r="EO45">
        <v>47.5</v>
      </c>
      <c r="EP45">
        <v>49.186999999999998</v>
      </c>
      <c r="EQ45">
        <v>48.311999999999998</v>
      </c>
      <c r="ER45">
        <v>49.186999999999998</v>
      </c>
      <c r="ES45">
        <v>49.811999999999998</v>
      </c>
      <c r="ET45">
        <v>1385.38</v>
      </c>
      <c r="EU45">
        <v>19.670000000000002</v>
      </c>
      <c r="EV45">
        <v>0</v>
      </c>
      <c r="EW45">
        <v>326.5</v>
      </c>
      <c r="EX45">
        <v>0</v>
      </c>
      <c r="EY45">
        <v>972.8026000000001</v>
      </c>
      <c r="EZ45">
        <v>-8.6732307963298716</v>
      </c>
      <c r="FA45">
        <v>164.69231119672921</v>
      </c>
      <c r="FB45">
        <v>17255.488000000001</v>
      </c>
      <c r="FC45">
        <v>15</v>
      </c>
      <c r="FD45">
        <v>1724946898.5</v>
      </c>
      <c r="FE45" t="s">
        <v>592</v>
      </c>
      <c r="FF45">
        <v>1724946888.5</v>
      </c>
      <c r="FG45">
        <v>1724946898.5</v>
      </c>
      <c r="FH45">
        <v>10</v>
      </c>
      <c r="FI45">
        <v>-9.8000000000000004E-2</v>
      </c>
      <c r="FJ45">
        <v>3.5999999999999997E-2</v>
      </c>
      <c r="FK45">
        <v>-2.976</v>
      </c>
      <c r="FL45">
        <v>7.0000000000000001E-3</v>
      </c>
      <c r="FM45">
        <v>405</v>
      </c>
      <c r="FN45">
        <v>14</v>
      </c>
      <c r="FO45">
        <v>0.08</v>
      </c>
      <c r="FP45">
        <v>0.01</v>
      </c>
      <c r="FQ45">
        <v>20.152616922805709</v>
      </c>
      <c r="FR45">
        <v>0.47758437332639692</v>
      </c>
      <c r="FS45">
        <v>7.6453802639537688E-2</v>
      </c>
      <c r="FT45">
        <v>1</v>
      </c>
      <c r="FU45">
        <v>973.91242000000011</v>
      </c>
      <c r="FV45">
        <v>-8.4840864327783851</v>
      </c>
      <c r="FW45">
        <v>1.2409651580926879</v>
      </c>
      <c r="FX45">
        <v>-1</v>
      </c>
      <c r="FY45">
        <v>0.43726315831667928</v>
      </c>
      <c r="FZ45">
        <v>-5.3444061671537597E-2</v>
      </c>
      <c r="GA45">
        <v>7.9621038948352579E-3</v>
      </c>
      <c r="GB45">
        <v>0</v>
      </c>
      <c r="GC45">
        <v>1</v>
      </c>
      <c r="GD45">
        <v>2</v>
      </c>
      <c r="GE45" t="s">
        <v>442</v>
      </c>
      <c r="GF45">
        <v>3.0009399999999999</v>
      </c>
      <c r="GG45">
        <v>2.6375299999999999</v>
      </c>
      <c r="GH45">
        <v>8.3261100000000005E-2</v>
      </c>
      <c r="GI45">
        <v>9.0017799999999995E-2</v>
      </c>
      <c r="GJ45">
        <v>0.107844</v>
      </c>
      <c r="GK45">
        <v>7.4682999999999999E-2</v>
      </c>
      <c r="GL45">
        <v>32147.1</v>
      </c>
      <c r="GM45">
        <v>27397.7</v>
      </c>
      <c r="GN45">
        <v>30492</v>
      </c>
      <c r="GO45">
        <v>26335.1</v>
      </c>
      <c r="GP45">
        <v>38165.9</v>
      </c>
      <c r="GQ45">
        <v>36686.800000000003</v>
      </c>
      <c r="GR45">
        <v>42804.800000000003</v>
      </c>
      <c r="GS45">
        <v>40417.9</v>
      </c>
      <c r="GT45">
        <v>1.7477199999999999</v>
      </c>
      <c r="GU45">
        <v>1.98142</v>
      </c>
      <c r="GV45">
        <v>-8.6054199999999995E-4</v>
      </c>
      <c r="GW45">
        <v>0</v>
      </c>
      <c r="GX45">
        <v>29.058299999999999</v>
      </c>
      <c r="GY45">
        <v>999.9</v>
      </c>
      <c r="GZ45">
        <v>49</v>
      </c>
      <c r="HA45">
        <v>37</v>
      </c>
      <c r="HB45">
        <v>30.9772</v>
      </c>
      <c r="HC45">
        <v>57.53</v>
      </c>
      <c r="HD45">
        <v>32.395800000000001</v>
      </c>
      <c r="HE45">
        <v>1</v>
      </c>
      <c r="HF45">
        <v>0.59010399999999996</v>
      </c>
      <c r="HG45">
        <v>4.1399699999999999</v>
      </c>
      <c r="HH45">
        <v>20.249500000000001</v>
      </c>
      <c r="HI45">
        <v>5.2337600000000002</v>
      </c>
      <c r="HJ45">
        <v>12.0688</v>
      </c>
      <c r="HK45">
        <v>4.9695499999999999</v>
      </c>
      <c r="HL45">
        <v>3.2902999999999998</v>
      </c>
      <c r="HM45">
        <v>9999</v>
      </c>
      <c r="HN45">
        <v>9999</v>
      </c>
      <c r="HO45">
        <v>9999</v>
      </c>
      <c r="HP45">
        <v>386.2</v>
      </c>
      <c r="HQ45">
        <v>1.8734500000000001</v>
      </c>
      <c r="HR45">
        <v>1.8696600000000001</v>
      </c>
      <c r="HS45">
        <v>1.86816</v>
      </c>
      <c r="HT45">
        <v>1.8687400000000001</v>
      </c>
      <c r="HU45">
        <v>1.8641700000000001</v>
      </c>
      <c r="HV45">
        <v>1.86615</v>
      </c>
      <c r="HW45">
        <v>1.8655299999999999</v>
      </c>
      <c r="HX45">
        <v>1.8724099999999999</v>
      </c>
      <c r="HY45">
        <v>5</v>
      </c>
      <c r="HZ45">
        <v>0</v>
      </c>
      <c r="IA45">
        <v>0</v>
      </c>
      <c r="IB45">
        <v>0</v>
      </c>
      <c r="IC45" t="s">
        <v>429</v>
      </c>
      <c r="ID45" t="s">
        <v>430</v>
      </c>
      <c r="IE45" t="s">
        <v>431</v>
      </c>
      <c r="IF45" t="s">
        <v>431</v>
      </c>
      <c r="IG45" t="s">
        <v>431</v>
      </c>
      <c r="IH45" t="s">
        <v>431</v>
      </c>
      <c r="II45">
        <v>0</v>
      </c>
      <c r="IJ45">
        <v>100</v>
      </c>
      <c r="IK45">
        <v>100</v>
      </c>
      <c r="IL45">
        <v>-2.976</v>
      </c>
      <c r="IM45">
        <v>7.0000000000000001E-3</v>
      </c>
      <c r="IN45">
        <v>-2.8779999999999291</v>
      </c>
      <c r="IO45">
        <v>0</v>
      </c>
      <c r="IP45">
        <v>0</v>
      </c>
      <c r="IQ45">
        <v>0</v>
      </c>
      <c r="IR45">
        <v>-2.900999999999776E-2</v>
      </c>
      <c r="IS45">
        <v>0</v>
      </c>
      <c r="IT45">
        <v>0</v>
      </c>
      <c r="IU45">
        <v>0</v>
      </c>
      <c r="IV45">
        <v>-1</v>
      </c>
      <c r="IW45">
        <v>-1</v>
      </c>
      <c r="IX45">
        <v>-1</v>
      </c>
      <c r="IY45">
        <v>-1</v>
      </c>
      <c r="IZ45">
        <v>5</v>
      </c>
      <c r="JA45">
        <v>5</v>
      </c>
      <c r="JB45">
        <v>0.98388699999999996</v>
      </c>
      <c r="JC45">
        <v>2.5317400000000001</v>
      </c>
      <c r="JD45">
        <v>1.64673</v>
      </c>
      <c r="JE45">
        <v>2.34131</v>
      </c>
      <c r="JF45">
        <v>1.5466299999999999</v>
      </c>
      <c r="JG45">
        <v>2.4182100000000002</v>
      </c>
      <c r="JH45">
        <v>39.9437</v>
      </c>
      <c r="JI45">
        <v>14.762499999999999</v>
      </c>
      <c r="JJ45">
        <v>18</v>
      </c>
      <c r="JK45">
        <v>399.94400000000002</v>
      </c>
      <c r="JL45">
        <v>634.101</v>
      </c>
      <c r="JM45">
        <v>24.547599999999999</v>
      </c>
      <c r="JN45">
        <v>34.505899999999997</v>
      </c>
      <c r="JO45">
        <v>30.000499999999999</v>
      </c>
      <c r="JP45">
        <v>34.583599999999997</v>
      </c>
      <c r="JQ45">
        <v>34.574399999999997</v>
      </c>
      <c r="JR45">
        <v>19.671600000000002</v>
      </c>
      <c r="JS45">
        <v>52.909100000000002</v>
      </c>
      <c r="JT45">
        <v>0</v>
      </c>
      <c r="JU45">
        <v>24.558</v>
      </c>
      <c r="JV45">
        <v>405</v>
      </c>
      <c r="JW45">
        <v>14.480399999999999</v>
      </c>
      <c r="JX45">
        <v>97.614000000000004</v>
      </c>
      <c r="JY45">
        <v>95.352199999999996</v>
      </c>
    </row>
    <row r="46" spans="1:285" x14ac:dyDescent="0.35">
      <c r="A46">
        <v>10</v>
      </c>
      <c r="B46">
        <v>1724947271.5</v>
      </c>
      <c r="C46">
        <v>8460.9000000953674</v>
      </c>
      <c r="D46" t="s">
        <v>593</v>
      </c>
      <c r="E46" t="s">
        <v>594</v>
      </c>
      <c r="F46" t="s">
        <v>420</v>
      </c>
      <c r="G46" t="s">
        <v>551</v>
      </c>
      <c r="H46" t="s">
        <v>422</v>
      </c>
      <c r="I46" t="s">
        <v>552</v>
      </c>
      <c r="J46">
        <v>1724947271.5</v>
      </c>
      <c r="K46">
        <f t="shared" si="46"/>
        <v>8.8024929537984502E-3</v>
      </c>
      <c r="L46">
        <f t="shared" si="47"/>
        <v>8.8024929537984509</v>
      </c>
      <c r="M46">
        <f t="shared" si="48"/>
        <v>23.866628796767255</v>
      </c>
      <c r="N46">
        <f t="shared" si="49"/>
        <v>364.39499999999998</v>
      </c>
      <c r="O46">
        <f t="shared" si="50"/>
        <v>285.2742033237883</v>
      </c>
      <c r="P46">
        <f t="shared" si="51"/>
        <v>28.476591315927415</v>
      </c>
      <c r="Q46">
        <f t="shared" si="52"/>
        <v>36.374573556480001</v>
      </c>
      <c r="R46">
        <f t="shared" si="53"/>
        <v>0.59225742797182057</v>
      </c>
      <c r="S46">
        <f t="shared" si="54"/>
        <v>2.9185232164233348</v>
      </c>
      <c r="T46">
        <f t="shared" si="55"/>
        <v>0.53269830199224766</v>
      </c>
      <c r="U46">
        <f t="shared" si="56"/>
        <v>0.33778708268595314</v>
      </c>
      <c r="V46">
        <f t="shared" si="57"/>
        <v>226.18708184661884</v>
      </c>
      <c r="W46">
        <f t="shared" si="58"/>
        <v>30.061560152674282</v>
      </c>
      <c r="X46">
        <f t="shared" si="59"/>
        <v>30.072500000000002</v>
      </c>
      <c r="Y46">
        <f t="shared" si="60"/>
        <v>4.2782239639003077</v>
      </c>
      <c r="Z46">
        <f t="shared" si="61"/>
        <v>59.484725057255282</v>
      </c>
      <c r="AA46">
        <f t="shared" si="62"/>
        <v>2.6862751591167999</v>
      </c>
      <c r="AB46">
        <f t="shared" si="63"/>
        <v>4.5159074981538607</v>
      </c>
      <c r="AC46">
        <f t="shared" si="64"/>
        <v>1.5919488047835078</v>
      </c>
      <c r="AD46">
        <f t="shared" si="65"/>
        <v>-388.18993926251164</v>
      </c>
      <c r="AE46">
        <f t="shared" si="66"/>
        <v>148.70526968576942</v>
      </c>
      <c r="AF46">
        <f t="shared" si="67"/>
        <v>11.390556226020589</v>
      </c>
      <c r="AG46">
        <f t="shared" si="68"/>
        <v>-1.9070315041028039</v>
      </c>
      <c r="AH46">
        <v>0</v>
      </c>
      <c r="AI46">
        <v>0</v>
      </c>
      <c r="AJ46">
        <f t="shared" si="69"/>
        <v>1</v>
      </c>
      <c r="AK46">
        <f t="shared" si="70"/>
        <v>0</v>
      </c>
      <c r="AL46">
        <f t="shared" si="71"/>
        <v>51858.475972671818</v>
      </c>
      <c r="AM46" t="s">
        <v>424</v>
      </c>
      <c r="AN46">
        <v>0</v>
      </c>
      <c r="AO46">
        <v>0</v>
      </c>
      <c r="AP46">
        <v>0</v>
      </c>
      <c r="AQ46" t="e">
        <f t="shared" si="72"/>
        <v>#DIV/0!</v>
      </c>
      <c r="AR46">
        <v>-1</v>
      </c>
      <c r="AS46" t="s">
        <v>595</v>
      </c>
      <c r="AT46">
        <v>10205.6</v>
      </c>
      <c r="AU46">
        <v>1127.342692307692</v>
      </c>
      <c r="AV46">
        <v>1645.042837557854</v>
      </c>
      <c r="AW46">
        <f t="shared" si="73"/>
        <v>0.31470313929253846</v>
      </c>
      <c r="AX46">
        <v>0.5</v>
      </c>
      <c r="AY46">
        <f t="shared" si="74"/>
        <v>1185.0569999205277</v>
      </c>
      <c r="AZ46">
        <f t="shared" si="75"/>
        <v>23.866628796767255</v>
      </c>
      <c r="BA46">
        <f t="shared" si="76"/>
        <v>186.47057905779377</v>
      </c>
      <c r="BB46">
        <f t="shared" si="77"/>
        <v>2.0983487544004097E-2</v>
      </c>
      <c r="BC46">
        <f t="shared" si="78"/>
        <v>-1</v>
      </c>
      <c r="BD46" t="e">
        <f t="shared" si="79"/>
        <v>#DIV/0!</v>
      </c>
      <c r="BE46" t="s">
        <v>424</v>
      </c>
      <c r="BF46">
        <v>0</v>
      </c>
      <c r="BG46" t="e">
        <f t="shared" si="80"/>
        <v>#DIV/0!</v>
      </c>
      <c r="BH46" t="e">
        <f t="shared" si="81"/>
        <v>#DIV/0!</v>
      </c>
      <c r="BI46" t="e">
        <f t="shared" si="82"/>
        <v>#DIV/0!</v>
      </c>
      <c r="BJ46" t="e">
        <f t="shared" si="83"/>
        <v>#DIV/0!</v>
      </c>
      <c r="BK46">
        <f t="shared" si="84"/>
        <v>0.3147031392925384</v>
      </c>
      <c r="BL46" t="e">
        <f t="shared" si="85"/>
        <v>#DIV/0!</v>
      </c>
      <c r="BM46" t="e">
        <f t="shared" si="86"/>
        <v>#DIV/0!</v>
      </c>
      <c r="BN46" t="e">
        <f t="shared" si="87"/>
        <v>#DIV/0!</v>
      </c>
      <c r="BO46">
        <v>599</v>
      </c>
      <c r="BP46">
        <v>290.00000000000011</v>
      </c>
      <c r="BQ46">
        <v>1548.21</v>
      </c>
      <c r="BR46">
        <v>85</v>
      </c>
      <c r="BS46">
        <v>10205.6</v>
      </c>
      <c r="BT46">
        <v>1547.15</v>
      </c>
      <c r="BU46">
        <v>1.06</v>
      </c>
      <c r="BV46">
        <v>300.00000000000011</v>
      </c>
      <c r="BW46">
        <v>24.1</v>
      </c>
      <c r="BX46">
        <v>1645.042837557854</v>
      </c>
      <c r="BY46">
        <v>1.973218289765996</v>
      </c>
      <c r="BZ46">
        <v>-99.904275021916959</v>
      </c>
      <c r="CA46">
        <v>1.7793517170053219</v>
      </c>
      <c r="CB46">
        <v>0.99119614072327566</v>
      </c>
      <c r="CC46">
        <v>-7.2595163515016808E-3</v>
      </c>
      <c r="CD46">
        <v>289.99999999999989</v>
      </c>
      <c r="CE46">
        <v>1552.3</v>
      </c>
      <c r="CF46">
        <v>885</v>
      </c>
      <c r="CG46">
        <v>10162.5</v>
      </c>
      <c r="CH46">
        <v>1546.74</v>
      </c>
      <c r="CI46">
        <v>5.56</v>
      </c>
      <c r="CW46">
        <f t="shared" si="88"/>
        <v>1410.08</v>
      </c>
      <c r="CX46">
        <f t="shared" si="89"/>
        <v>1185.0569999205277</v>
      </c>
      <c r="CY46">
        <f t="shared" si="90"/>
        <v>0.84041827408411418</v>
      </c>
      <c r="CZ46">
        <f t="shared" si="91"/>
        <v>0.16040726898234062</v>
      </c>
      <c r="DA46">
        <v>6</v>
      </c>
      <c r="DB46">
        <v>0.5</v>
      </c>
      <c r="DC46" t="s">
        <v>426</v>
      </c>
      <c r="DD46">
        <v>2</v>
      </c>
      <c r="DE46">
        <v>1724947271.5</v>
      </c>
      <c r="DF46">
        <v>364.39499999999998</v>
      </c>
      <c r="DG46">
        <v>405.005</v>
      </c>
      <c r="DH46">
        <v>26.910699999999999</v>
      </c>
      <c r="DI46">
        <v>14.0627</v>
      </c>
      <c r="DJ46">
        <v>367.16500000000002</v>
      </c>
      <c r="DK46">
        <v>26.909700000000001</v>
      </c>
      <c r="DL46">
        <v>400.01299999999998</v>
      </c>
      <c r="DM46">
        <v>99.721800000000002</v>
      </c>
      <c r="DN46">
        <v>0.100024</v>
      </c>
      <c r="DO46">
        <v>31.017600000000002</v>
      </c>
      <c r="DP46">
        <v>30.072500000000002</v>
      </c>
      <c r="DQ46">
        <v>999.9</v>
      </c>
      <c r="DR46">
        <v>0</v>
      </c>
      <c r="DS46">
        <v>0</v>
      </c>
      <c r="DT46">
        <v>9965</v>
      </c>
      <c r="DU46">
        <v>0</v>
      </c>
      <c r="DV46">
        <v>136.33099999999999</v>
      </c>
      <c r="DW46">
        <v>-40.816400000000002</v>
      </c>
      <c r="DX46">
        <v>374.262</v>
      </c>
      <c r="DY46">
        <v>410.78199999999998</v>
      </c>
      <c r="DZ46">
        <v>12.853899999999999</v>
      </c>
      <c r="EA46">
        <v>405.005</v>
      </c>
      <c r="EB46">
        <v>14.0627</v>
      </c>
      <c r="EC46">
        <v>2.6841699999999999</v>
      </c>
      <c r="ED46">
        <v>1.40235</v>
      </c>
      <c r="EE46">
        <v>22.188500000000001</v>
      </c>
      <c r="EF46">
        <v>11.943099999999999</v>
      </c>
      <c r="EG46">
        <v>1410.08</v>
      </c>
      <c r="EH46">
        <v>0.98601099999999997</v>
      </c>
      <c r="EI46">
        <v>1.39887E-2</v>
      </c>
      <c r="EJ46">
        <v>0</v>
      </c>
      <c r="EK46">
        <v>1123.0899999999999</v>
      </c>
      <c r="EL46">
        <v>5.0001899999999999</v>
      </c>
      <c r="EM46">
        <v>18581.099999999999</v>
      </c>
      <c r="EN46">
        <v>12660.4</v>
      </c>
      <c r="EO46">
        <v>47.186999999999998</v>
      </c>
      <c r="EP46">
        <v>49.811999999999998</v>
      </c>
      <c r="EQ46">
        <v>48</v>
      </c>
      <c r="ER46">
        <v>49.125</v>
      </c>
      <c r="ES46">
        <v>49.625</v>
      </c>
      <c r="ET46">
        <v>1385.42</v>
      </c>
      <c r="EU46">
        <v>19.66</v>
      </c>
      <c r="EV46">
        <v>0</v>
      </c>
      <c r="EW46">
        <v>403.70000004768372</v>
      </c>
      <c r="EX46">
        <v>0</v>
      </c>
      <c r="EY46">
        <v>1127.342692307692</v>
      </c>
      <c r="EZ46">
        <v>-32.156923102011881</v>
      </c>
      <c r="FA46">
        <v>-1951.463250681564</v>
      </c>
      <c r="FB46">
        <v>18755.042307692311</v>
      </c>
      <c r="FC46">
        <v>15</v>
      </c>
      <c r="FD46">
        <v>1724947304.5</v>
      </c>
      <c r="FE46" t="s">
        <v>596</v>
      </c>
      <c r="FF46">
        <v>1724947293</v>
      </c>
      <c r="FG46">
        <v>1724947304.5</v>
      </c>
      <c r="FH46">
        <v>11</v>
      </c>
      <c r="FI46">
        <v>0.20599999999999999</v>
      </c>
      <c r="FJ46">
        <v>-6.0000000000000001E-3</v>
      </c>
      <c r="FK46">
        <v>-2.77</v>
      </c>
      <c r="FL46">
        <v>1E-3</v>
      </c>
      <c r="FM46">
        <v>405</v>
      </c>
      <c r="FN46">
        <v>14</v>
      </c>
      <c r="FO46">
        <v>0.05</v>
      </c>
      <c r="FP46">
        <v>0.01</v>
      </c>
      <c r="FQ46">
        <v>23.95002110573812</v>
      </c>
      <c r="FR46">
        <v>0.30779373605290528</v>
      </c>
      <c r="FS46">
        <v>5.9651235785690822E-2</v>
      </c>
      <c r="FT46">
        <v>1</v>
      </c>
      <c r="FU46">
        <v>1132.1494</v>
      </c>
      <c r="FV46">
        <v>-34.433949595726197</v>
      </c>
      <c r="FW46">
        <v>4.9759856953170756</v>
      </c>
      <c r="FX46">
        <v>-1</v>
      </c>
      <c r="FY46">
        <v>0.62165951127083674</v>
      </c>
      <c r="FZ46">
        <v>-4.0121840685754959E-2</v>
      </c>
      <c r="GA46">
        <v>6.1334573213166262E-3</v>
      </c>
      <c r="GB46">
        <v>1</v>
      </c>
      <c r="GC46">
        <v>2</v>
      </c>
      <c r="GD46">
        <v>2</v>
      </c>
      <c r="GE46" t="s">
        <v>428</v>
      </c>
      <c r="GF46">
        <v>3.0009299999999999</v>
      </c>
      <c r="GG46">
        <v>2.6375700000000002</v>
      </c>
      <c r="GH46">
        <v>8.2028699999999996E-2</v>
      </c>
      <c r="GI46">
        <v>8.9918300000000007E-2</v>
      </c>
      <c r="GJ46">
        <v>0.11713800000000001</v>
      </c>
      <c r="GK46">
        <v>7.3414599999999997E-2</v>
      </c>
      <c r="GL46">
        <v>32156.400000000001</v>
      </c>
      <c r="GM46">
        <v>27377.1</v>
      </c>
      <c r="GN46">
        <v>30461.1</v>
      </c>
      <c r="GO46">
        <v>26314.3</v>
      </c>
      <c r="GP46">
        <v>37732</v>
      </c>
      <c r="GQ46">
        <v>36707.800000000003</v>
      </c>
      <c r="GR46">
        <v>42762</v>
      </c>
      <c r="GS46">
        <v>40386.300000000003</v>
      </c>
      <c r="GT46">
        <v>1.7465299999999999</v>
      </c>
      <c r="GU46">
        <v>1.97062</v>
      </c>
      <c r="GV46">
        <v>-3.9756300000000001E-2</v>
      </c>
      <c r="GW46">
        <v>0</v>
      </c>
      <c r="GX46">
        <v>30.719000000000001</v>
      </c>
      <c r="GY46">
        <v>999.9</v>
      </c>
      <c r="GZ46">
        <v>49.3</v>
      </c>
      <c r="HA46">
        <v>37.5</v>
      </c>
      <c r="HB46">
        <v>32.029899999999998</v>
      </c>
      <c r="HC46">
        <v>57.780099999999997</v>
      </c>
      <c r="HD46">
        <v>32.287700000000001</v>
      </c>
      <c r="HE46">
        <v>1</v>
      </c>
      <c r="HF46">
        <v>0.62644100000000003</v>
      </c>
      <c r="HG46">
        <v>2.7546900000000001</v>
      </c>
      <c r="HH46">
        <v>20.281400000000001</v>
      </c>
      <c r="HI46">
        <v>5.2348100000000004</v>
      </c>
      <c r="HJ46">
        <v>12.066000000000001</v>
      </c>
      <c r="HK46">
        <v>4.9696999999999996</v>
      </c>
      <c r="HL46">
        <v>3.2902800000000001</v>
      </c>
      <c r="HM46">
        <v>9999</v>
      </c>
      <c r="HN46">
        <v>9999</v>
      </c>
      <c r="HO46">
        <v>9999</v>
      </c>
      <c r="HP46">
        <v>386.3</v>
      </c>
      <c r="HQ46">
        <v>1.87347</v>
      </c>
      <c r="HR46">
        <v>1.8696900000000001</v>
      </c>
      <c r="HS46">
        <v>1.86825</v>
      </c>
      <c r="HT46">
        <v>1.8687800000000001</v>
      </c>
      <c r="HU46">
        <v>1.8641799999999999</v>
      </c>
      <c r="HV46">
        <v>1.86616</v>
      </c>
      <c r="HW46">
        <v>1.86554</v>
      </c>
      <c r="HX46">
        <v>1.87243</v>
      </c>
      <c r="HY46">
        <v>5</v>
      </c>
      <c r="HZ46">
        <v>0</v>
      </c>
      <c r="IA46">
        <v>0</v>
      </c>
      <c r="IB46">
        <v>0</v>
      </c>
      <c r="IC46" t="s">
        <v>429</v>
      </c>
      <c r="ID46" t="s">
        <v>430</v>
      </c>
      <c r="IE46" t="s">
        <v>431</v>
      </c>
      <c r="IF46" t="s">
        <v>431</v>
      </c>
      <c r="IG46" t="s">
        <v>431</v>
      </c>
      <c r="IH46" t="s">
        <v>431</v>
      </c>
      <c r="II46">
        <v>0</v>
      </c>
      <c r="IJ46">
        <v>100</v>
      </c>
      <c r="IK46">
        <v>100</v>
      </c>
      <c r="IL46">
        <v>-2.77</v>
      </c>
      <c r="IM46">
        <v>1E-3</v>
      </c>
      <c r="IN46">
        <v>-2.9762999999999811</v>
      </c>
      <c r="IO46">
        <v>0</v>
      </c>
      <c r="IP46">
        <v>0</v>
      </c>
      <c r="IQ46">
        <v>0</v>
      </c>
      <c r="IR46">
        <v>6.8900000000038366E-3</v>
      </c>
      <c r="IS46">
        <v>0</v>
      </c>
      <c r="IT46">
        <v>0</v>
      </c>
      <c r="IU46">
        <v>0</v>
      </c>
      <c r="IV46">
        <v>-1</v>
      </c>
      <c r="IW46">
        <v>-1</v>
      </c>
      <c r="IX46">
        <v>-1</v>
      </c>
      <c r="IY46">
        <v>-1</v>
      </c>
      <c r="IZ46">
        <v>6.4</v>
      </c>
      <c r="JA46">
        <v>6.2</v>
      </c>
      <c r="JB46">
        <v>0.98388699999999996</v>
      </c>
      <c r="JC46">
        <v>2.5329600000000001</v>
      </c>
      <c r="JD46">
        <v>1.64673</v>
      </c>
      <c r="JE46">
        <v>2.33765</v>
      </c>
      <c r="JF46">
        <v>1.5466299999999999</v>
      </c>
      <c r="JG46">
        <v>2.32666</v>
      </c>
      <c r="JH46">
        <v>40.527500000000003</v>
      </c>
      <c r="JI46">
        <v>14.6837</v>
      </c>
      <c r="JJ46">
        <v>18</v>
      </c>
      <c r="JK46">
        <v>401.24200000000002</v>
      </c>
      <c r="JL46">
        <v>628.577</v>
      </c>
      <c r="JM46">
        <v>27.6677</v>
      </c>
      <c r="JN46">
        <v>34.965200000000003</v>
      </c>
      <c r="JO46">
        <v>30.000699999999998</v>
      </c>
      <c r="JP46">
        <v>34.940199999999997</v>
      </c>
      <c r="JQ46">
        <v>34.933599999999998</v>
      </c>
      <c r="JR46">
        <v>19.689599999999999</v>
      </c>
      <c r="JS46">
        <v>55.698399999999999</v>
      </c>
      <c r="JT46">
        <v>0</v>
      </c>
      <c r="JU46">
        <v>27.653199999999998</v>
      </c>
      <c r="JV46">
        <v>405</v>
      </c>
      <c r="JW46">
        <v>14.0786</v>
      </c>
      <c r="JX46">
        <v>97.515900000000002</v>
      </c>
      <c r="JY46">
        <v>95.277199999999993</v>
      </c>
    </row>
    <row r="47" spans="1:285" x14ac:dyDescent="0.35">
      <c r="A47">
        <v>10</v>
      </c>
      <c r="B47">
        <v>1724947552.0999999</v>
      </c>
      <c r="C47">
        <v>8741.5</v>
      </c>
      <c r="D47" t="s">
        <v>597</v>
      </c>
      <c r="E47" t="s">
        <v>598</v>
      </c>
      <c r="F47" t="s">
        <v>420</v>
      </c>
      <c r="G47" t="s">
        <v>551</v>
      </c>
      <c r="H47" t="s">
        <v>434</v>
      </c>
      <c r="I47" t="s">
        <v>552</v>
      </c>
      <c r="J47">
        <v>1724947552.0999999</v>
      </c>
      <c r="K47">
        <f t="shared" si="46"/>
        <v>9.1464215002104183E-3</v>
      </c>
      <c r="L47">
        <f t="shared" si="47"/>
        <v>9.146421500210419</v>
      </c>
      <c r="M47">
        <f t="shared" si="48"/>
        <v>28.334079073632225</v>
      </c>
      <c r="N47">
        <f t="shared" si="49"/>
        <v>357.59500000000003</v>
      </c>
      <c r="O47">
        <f t="shared" si="50"/>
        <v>272.5112137309755</v>
      </c>
      <c r="P47">
        <f t="shared" si="51"/>
        <v>27.205846632559499</v>
      </c>
      <c r="Q47">
        <f t="shared" si="52"/>
        <v>35.700089524295002</v>
      </c>
      <c r="R47">
        <f t="shared" si="53"/>
        <v>0.64868640046406245</v>
      </c>
      <c r="S47">
        <f t="shared" si="54"/>
        <v>2.9140053016609291</v>
      </c>
      <c r="T47">
        <f t="shared" si="55"/>
        <v>0.57786410569428537</v>
      </c>
      <c r="U47">
        <f t="shared" si="56"/>
        <v>0.36688174037383142</v>
      </c>
      <c r="V47">
        <f t="shared" si="57"/>
        <v>226.18548584661778</v>
      </c>
      <c r="W47">
        <f t="shared" si="58"/>
        <v>29.962932425572504</v>
      </c>
      <c r="X47">
        <f t="shared" si="59"/>
        <v>29.7866</v>
      </c>
      <c r="Y47">
        <f t="shared" si="60"/>
        <v>4.2085053170548985</v>
      </c>
      <c r="Z47">
        <f t="shared" si="61"/>
        <v>59.435185394931835</v>
      </c>
      <c r="AA47">
        <f t="shared" si="62"/>
        <v>2.6828752801974001</v>
      </c>
      <c r="AB47">
        <f t="shared" si="63"/>
        <v>4.5139512266519732</v>
      </c>
      <c r="AC47">
        <f t="shared" si="64"/>
        <v>1.5256300368574984</v>
      </c>
      <c r="AD47">
        <f t="shared" si="65"/>
        <v>-403.35718815927947</v>
      </c>
      <c r="AE47">
        <f t="shared" si="66"/>
        <v>192.19596116723466</v>
      </c>
      <c r="AF47">
        <f t="shared" si="67"/>
        <v>14.723339341465232</v>
      </c>
      <c r="AG47">
        <f t="shared" si="68"/>
        <v>29.747598196038183</v>
      </c>
      <c r="AH47">
        <v>0</v>
      </c>
      <c r="AI47">
        <v>0</v>
      </c>
      <c r="AJ47">
        <f t="shared" si="69"/>
        <v>1</v>
      </c>
      <c r="AK47">
        <f t="shared" si="70"/>
        <v>0</v>
      </c>
      <c r="AL47">
        <f t="shared" si="71"/>
        <v>51731.602968999206</v>
      </c>
      <c r="AM47" t="s">
        <v>424</v>
      </c>
      <c r="AN47">
        <v>0</v>
      </c>
      <c r="AO47">
        <v>0</v>
      </c>
      <c r="AP47">
        <v>0</v>
      </c>
      <c r="AQ47" t="e">
        <f t="shared" si="72"/>
        <v>#DIV/0!</v>
      </c>
      <c r="AR47">
        <v>-1</v>
      </c>
      <c r="AS47" t="s">
        <v>599</v>
      </c>
      <c r="AT47">
        <v>10236.4</v>
      </c>
      <c r="AU47">
        <v>1028.9661538461539</v>
      </c>
      <c r="AV47">
        <v>1767.280583387045</v>
      </c>
      <c r="AW47">
        <f t="shared" si="73"/>
        <v>0.41776865342224823</v>
      </c>
      <c r="AX47">
        <v>0.5</v>
      </c>
      <c r="AY47">
        <f t="shared" si="74"/>
        <v>1185.0485999205273</v>
      </c>
      <c r="AZ47">
        <f t="shared" si="75"/>
        <v>28.334079073632225</v>
      </c>
      <c r="BA47">
        <f t="shared" si="76"/>
        <v>247.53807891435963</v>
      </c>
      <c r="BB47">
        <f t="shared" si="77"/>
        <v>2.4753481904117223E-2</v>
      </c>
      <c r="BC47">
        <f t="shared" si="78"/>
        <v>-1</v>
      </c>
      <c r="BD47" t="e">
        <f t="shared" si="79"/>
        <v>#DIV/0!</v>
      </c>
      <c r="BE47" t="s">
        <v>424</v>
      </c>
      <c r="BF47">
        <v>0</v>
      </c>
      <c r="BG47" t="e">
        <f t="shared" si="80"/>
        <v>#DIV/0!</v>
      </c>
      <c r="BH47" t="e">
        <f t="shared" si="81"/>
        <v>#DIV/0!</v>
      </c>
      <c r="BI47" t="e">
        <f t="shared" si="82"/>
        <v>#DIV/0!</v>
      </c>
      <c r="BJ47" t="e">
        <f t="shared" si="83"/>
        <v>#DIV/0!</v>
      </c>
      <c r="BK47">
        <f t="shared" si="84"/>
        <v>0.41776865342224823</v>
      </c>
      <c r="BL47" t="e">
        <f t="shared" si="85"/>
        <v>#DIV/0!</v>
      </c>
      <c r="BM47" t="e">
        <f t="shared" si="86"/>
        <v>#DIV/0!</v>
      </c>
      <c r="BN47" t="e">
        <f t="shared" si="87"/>
        <v>#DIV/0!</v>
      </c>
      <c r="BO47">
        <v>600</v>
      </c>
      <c r="BP47">
        <v>290.00000000000011</v>
      </c>
      <c r="BQ47">
        <v>1606.93</v>
      </c>
      <c r="BR47">
        <v>115</v>
      </c>
      <c r="BS47">
        <v>10236.4</v>
      </c>
      <c r="BT47">
        <v>1604.39</v>
      </c>
      <c r="BU47">
        <v>2.54</v>
      </c>
      <c r="BV47">
        <v>300.00000000000011</v>
      </c>
      <c r="BW47">
        <v>24.1</v>
      </c>
      <c r="BX47">
        <v>1767.280583387045</v>
      </c>
      <c r="BY47">
        <v>2.5664104174310638</v>
      </c>
      <c r="BZ47">
        <v>-166.74376102403571</v>
      </c>
      <c r="CA47">
        <v>2.322330707945508</v>
      </c>
      <c r="CB47">
        <v>0.99459800028965506</v>
      </c>
      <c r="CC47">
        <v>-7.2859459399332704E-3</v>
      </c>
      <c r="CD47">
        <v>289.99999999999989</v>
      </c>
      <c r="CE47">
        <v>1602.62</v>
      </c>
      <c r="CF47">
        <v>715</v>
      </c>
      <c r="CG47">
        <v>10203.4</v>
      </c>
      <c r="CH47">
        <v>1603.86</v>
      </c>
      <c r="CI47">
        <v>-1.24</v>
      </c>
      <c r="CW47">
        <f t="shared" si="88"/>
        <v>1410.07</v>
      </c>
      <c r="CX47">
        <f t="shared" si="89"/>
        <v>1185.0485999205273</v>
      </c>
      <c r="CY47">
        <f t="shared" si="90"/>
        <v>0.84041827705044947</v>
      </c>
      <c r="CZ47">
        <f t="shared" si="91"/>
        <v>0.16040727470736757</v>
      </c>
      <c r="DA47">
        <v>6</v>
      </c>
      <c r="DB47">
        <v>0.5</v>
      </c>
      <c r="DC47" t="s">
        <v>426</v>
      </c>
      <c r="DD47">
        <v>2</v>
      </c>
      <c r="DE47">
        <v>1724947552.0999999</v>
      </c>
      <c r="DF47">
        <v>357.59500000000003</v>
      </c>
      <c r="DG47">
        <v>404.97399999999999</v>
      </c>
      <c r="DH47">
        <v>26.8734</v>
      </c>
      <c r="DI47">
        <v>13.5304</v>
      </c>
      <c r="DJ47">
        <v>360.392</v>
      </c>
      <c r="DK47">
        <v>26.877400000000002</v>
      </c>
      <c r="DL47">
        <v>400.238</v>
      </c>
      <c r="DM47">
        <v>99.733699999999999</v>
      </c>
      <c r="DN47">
        <v>0.100161</v>
      </c>
      <c r="DO47">
        <v>31.01</v>
      </c>
      <c r="DP47">
        <v>29.7866</v>
      </c>
      <c r="DQ47">
        <v>999.9</v>
      </c>
      <c r="DR47">
        <v>0</v>
      </c>
      <c r="DS47">
        <v>0</v>
      </c>
      <c r="DT47">
        <v>9938.1200000000008</v>
      </c>
      <c r="DU47">
        <v>0</v>
      </c>
      <c r="DV47">
        <v>1119.9000000000001</v>
      </c>
      <c r="DW47">
        <v>-47.351799999999997</v>
      </c>
      <c r="DX47">
        <v>367.5</v>
      </c>
      <c r="DY47">
        <v>410.529</v>
      </c>
      <c r="DZ47">
        <v>13.3476</v>
      </c>
      <c r="EA47">
        <v>404.97399999999999</v>
      </c>
      <c r="EB47">
        <v>13.5304</v>
      </c>
      <c r="EC47">
        <v>2.6806399999999999</v>
      </c>
      <c r="ED47">
        <v>1.3494299999999999</v>
      </c>
      <c r="EE47">
        <v>22.166899999999998</v>
      </c>
      <c r="EF47">
        <v>11.361000000000001</v>
      </c>
      <c r="EG47">
        <v>1410.07</v>
      </c>
      <c r="EH47">
        <v>0.98600900000000002</v>
      </c>
      <c r="EI47">
        <v>1.3991399999999999E-2</v>
      </c>
      <c r="EJ47">
        <v>0</v>
      </c>
      <c r="EK47">
        <v>1026.79</v>
      </c>
      <c r="EL47">
        <v>5.0001899999999999</v>
      </c>
      <c r="EM47">
        <v>17377</v>
      </c>
      <c r="EN47">
        <v>12660.3</v>
      </c>
      <c r="EO47">
        <v>47.561999999999998</v>
      </c>
      <c r="EP47">
        <v>50.061999999999998</v>
      </c>
      <c r="EQ47">
        <v>48.375</v>
      </c>
      <c r="ER47">
        <v>50</v>
      </c>
      <c r="ES47">
        <v>50</v>
      </c>
      <c r="ET47">
        <v>1385.41</v>
      </c>
      <c r="EU47">
        <v>19.66</v>
      </c>
      <c r="EV47">
        <v>0</v>
      </c>
      <c r="EW47">
        <v>280.30000019073492</v>
      </c>
      <c r="EX47">
        <v>0</v>
      </c>
      <c r="EY47">
        <v>1028.9661538461539</v>
      </c>
      <c r="EZ47">
        <v>-17.528205125716529</v>
      </c>
      <c r="FA47">
        <v>431.11794816641719</v>
      </c>
      <c r="FB47">
        <v>17249.653846153851</v>
      </c>
      <c r="FC47">
        <v>15</v>
      </c>
      <c r="FD47">
        <v>1724947581.5999999</v>
      </c>
      <c r="FE47" t="s">
        <v>600</v>
      </c>
      <c r="FF47">
        <v>1724947574.0999999</v>
      </c>
      <c r="FG47">
        <v>1724947581.5999999</v>
      </c>
      <c r="FH47">
        <v>12</v>
      </c>
      <c r="FI47">
        <v>-2.7E-2</v>
      </c>
      <c r="FJ47">
        <v>-4.0000000000000001E-3</v>
      </c>
      <c r="FK47">
        <v>-2.7970000000000002</v>
      </c>
      <c r="FL47">
        <v>-4.0000000000000001E-3</v>
      </c>
      <c r="FM47">
        <v>405</v>
      </c>
      <c r="FN47">
        <v>14</v>
      </c>
      <c r="FO47">
        <v>0.04</v>
      </c>
      <c r="FP47">
        <v>0.01</v>
      </c>
      <c r="FQ47">
        <v>28.316541897795069</v>
      </c>
      <c r="FR47">
        <v>-3.698532474820581E-2</v>
      </c>
      <c r="FS47">
        <v>2.3608082418041361E-2</v>
      </c>
      <c r="FT47">
        <v>1</v>
      </c>
      <c r="FU47">
        <v>1031.5409999999999</v>
      </c>
      <c r="FV47">
        <v>-18.566578631690781</v>
      </c>
      <c r="FW47">
        <v>2.6890818135564492</v>
      </c>
      <c r="FX47">
        <v>-1</v>
      </c>
      <c r="FY47">
        <v>0.68255738518754605</v>
      </c>
      <c r="FZ47">
        <v>-4.0319815027873747E-2</v>
      </c>
      <c r="GA47">
        <v>6.1535004222342121E-3</v>
      </c>
      <c r="GB47">
        <v>1</v>
      </c>
      <c r="GC47">
        <v>2</v>
      </c>
      <c r="GD47">
        <v>2</v>
      </c>
      <c r="GE47" t="s">
        <v>428</v>
      </c>
      <c r="GF47">
        <v>3.0010400000000002</v>
      </c>
      <c r="GG47">
        <v>2.6377100000000002</v>
      </c>
      <c r="GH47">
        <v>8.0755300000000002E-2</v>
      </c>
      <c r="GI47">
        <v>8.9826500000000004E-2</v>
      </c>
      <c r="GJ47">
        <v>0.116941</v>
      </c>
      <c r="GK47">
        <v>7.1212899999999996E-2</v>
      </c>
      <c r="GL47">
        <v>32171.7</v>
      </c>
      <c r="GM47">
        <v>27362.5</v>
      </c>
      <c r="GN47">
        <v>30434.5</v>
      </c>
      <c r="GO47">
        <v>26299.200000000001</v>
      </c>
      <c r="GP47">
        <v>37711.1</v>
      </c>
      <c r="GQ47">
        <v>36774.800000000003</v>
      </c>
      <c r="GR47">
        <v>42727.8</v>
      </c>
      <c r="GS47">
        <v>40364.6</v>
      </c>
      <c r="GT47">
        <v>1.74352</v>
      </c>
      <c r="GU47">
        <v>1.9613700000000001</v>
      </c>
      <c r="GV47">
        <v>-6.18808E-2</v>
      </c>
      <c r="GW47">
        <v>0</v>
      </c>
      <c r="GX47">
        <v>30.793199999999999</v>
      </c>
      <c r="GY47">
        <v>999.9</v>
      </c>
      <c r="GZ47">
        <v>49.8</v>
      </c>
      <c r="HA47">
        <v>37.799999999999997</v>
      </c>
      <c r="HB47">
        <v>32.881300000000003</v>
      </c>
      <c r="HC47">
        <v>58.665500000000002</v>
      </c>
      <c r="HD47">
        <v>32.656199999999998</v>
      </c>
      <c r="HE47">
        <v>1</v>
      </c>
      <c r="HF47">
        <v>0.658196</v>
      </c>
      <c r="HG47">
        <v>2.9927299999999999</v>
      </c>
      <c r="HH47">
        <v>20.276399999999999</v>
      </c>
      <c r="HI47">
        <v>5.2351099999999997</v>
      </c>
      <c r="HJ47">
        <v>12.066700000000001</v>
      </c>
      <c r="HK47">
        <v>4.9696999999999996</v>
      </c>
      <c r="HL47">
        <v>3.2905199999999999</v>
      </c>
      <c r="HM47">
        <v>9999</v>
      </c>
      <c r="HN47">
        <v>9999</v>
      </c>
      <c r="HO47">
        <v>9999</v>
      </c>
      <c r="HP47">
        <v>386.3</v>
      </c>
      <c r="HQ47">
        <v>1.8734599999999999</v>
      </c>
      <c r="HR47">
        <v>1.86974</v>
      </c>
      <c r="HS47">
        <v>1.8682700000000001</v>
      </c>
      <c r="HT47">
        <v>1.86876</v>
      </c>
      <c r="HU47">
        <v>1.8641700000000001</v>
      </c>
      <c r="HV47">
        <v>1.86615</v>
      </c>
      <c r="HW47">
        <v>1.86554</v>
      </c>
      <c r="HX47">
        <v>1.8724499999999999</v>
      </c>
      <c r="HY47">
        <v>5</v>
      </c>
      <c r="HZ47">
        <v>0</v>
      </c>
      <c r="IA47">
        <v>0</v>
      </c>
      <c r="IB47">
        <v>0</v>
      </c>
      <c r="IC47" t="s">
        <v>429</v>
      </c>
      <c r="ID47" t="s">
        <v>430</v>
      </c>
      <c r="IE47" t="s">
        <v>431</v>
      </c>
      <c r="IF47" t="s">
        <v>431</v>
      </c>
      <c r="IG47" t="s">
        <v>431</v>
      </c>
      <c r="IH47" t="s">
        <v>431</v>
      </c>
      <c r="II47">
        <v>0</v>
      </c>
      <c r="IJ47">
        <v>100</v>
      </c>
      <c r="IK47">
        <v>100</v>
      </c>
      <c r="IL47">
        <v>-2.7970000000000002</v>
      </c>
      <c r="IM47">
        <v>-4.0000000000000001E-3</v>
      </c>
      <c r="IN47">
        <v>-2.7700000000000391</v>
      </c>
      <c r="IO47">
        <v>0</v>
      </c>
      <c r="IP47">
        <v>0</v>
      </c>
      <c r="IQ47">
        <v>0</v>
      </c>
      <c r="IR47">
        <v>5.6000000000189232E-4</v>
      </c>
      <c r="IS47">
        <v>0</v>
      </c>
      <c r="IT47">
        <v>0</v>
      </c>
      <c r="IU47">
        <v>0</v>
      </c>
      <c r="IV47">
        <v>-1</v>
      </c>
      <c r="IW47">
        <v>-1</v>
      </c>
      <c r="IX47">
        <v>-1</v>
      </c>
      <c r="IY47">
        <v>-1</v>
      </c>
      <c r="IZ47">
        <v>4.3</v>
      </c>
      <c r="JA47">
        <v>4.0999999999999996</v>
      </c>
      <c r="JB47">
        <v>0.98388699999999996</v>
      </c>
      <c r="JC47">
        <v>2.5476100000000002</v>
      </c>
      <c r="JD47">
        <v>1.64673</v>
      </c>
      <c r="JE47">
        <v>2.33643</v>
      </c>
      <c r="JF47">
        <v>1.5466299999999999</v>
      </c>
      <c r="JG47">
        <v>2.2997999999999998</v>
      </c>
      <c r="JH47">
        <v>40.835000000000001</v>
      </c>
      <c r="JI47">
        <v>14.6136</v>
      </c>
      <c r="JJ47">
        <v>18</v>
      </c>
      <c r="JK47">
        <v>401.83199999999999</v>
      </c>
      <c r="JL47">
        <v>624.86300000000006</v>
      </c>
      <c r="JM47">
        <v>27.406099999999999</v>
      </c>
      <c r="JN47">
        <v>35.359699999999997</v>
      </c>
      <c r="JO47">
        <v>30.000699999999998</v>
      </c>
      <c r="JP47">
        <v>35.348399999999998</v>
      </c>
      <c r="JQ47">
        <v>35.345199999999998</v>
      </c>
      <c r="JR47">
        <v>19.696300000000001</v>
      </c>
      <c r="JS47">
        <v>57.517499999999998</v>
      </c>
      <c r="JT47">
        <v>0</v>
      </c>
      <c r="JU47">
        <v>27.3935</v>
      </c>
      <c r="JV47">
        <v>405</v>
      </c>
      <c r="JW47">
        <v>13.5839</v>
      </c>
      <c r="JX47">
        <v>97.434899999999999</v>
      </c>
      <c r="JY47">
        <v>95.224800000000002</v>
      </c>
    </row>
    <row r="48" spans="1:285" x14ac:dyDescent="0.35">
      <c r="A48">
        <v>10</v>
      </c>
      <c r="B48">
        <v>1724946179.0999999</v>
      </c>
      <c r="C48">
        <v>4204.5</v>
      </c>
      <c r="D48" t="s">
        <v>704</v>
      </c>
      <c r="E48" t="s">
        <v>705</v>
      </c>
      <c r="F48" t="s">
        <v>420</v>
      </c>
      <c r="G48" t="s">
        <v>458</v>
      </c>
      <c r="H48" t="s">
        <v>422</v>
      </c>
      <c r="I48" t="s">
        <v>679</v>
      </c>
      <c r="J48">
        <v>1724946179.0999999</v>
      </c>
      <c r="K48">
        <f t="shared" si="46"/>
        <v>1.4411484782700905E-2</v>
      </c>
      <c r="L48">
        <f t="shared" si="47"/>
        <v>14.411484782700905</v>
      </c>
      <c r="M48">
        <f t="shared" si="48"/>
        <v>25.760199357495193</v>
      </c>
      <c r="N48">
        <f t="shared" si="49"/>
        <v>358.53899999999999</v>
      </c>
      <c r="O48">
        <f t="shared" si="50"/>
        <v>314.27534020733572</v>
      </c>
      <c r="P48">
        <f t="shared" si="51"/>
        <v>31.383116072663036</v>
      </c>
      <c r="Q48">
        <f t="shared" si="52"/>
        <v>35.8032260697045</v>
      </c>
      <c r="R48">
        <f t="shared" si="53"/>
        <v>1.3441824274179563</v>
      </c>
      <c r="S48">
        <f t="shared" si="54"/>
        <v>2.9310108760725537</v>
      </c>
      <c r="T48">
        <f t="shared" si="55"/>
        <v>1.074943571124958</v>
      </c>
      <c r="U48">
        <f t="shared" si="56"/>
        <v>0.69150012252959492</v>
      </c>
      <c r="V48">
        <f t="shared" si="57"/>
        <v>226.172280387911</v>
      </c>
      <c r="W48">
        <f t="shared" si="58"/>
        <v>26.582483971414739</v>
      </c>
      <c r="X48">
        <f t="shared" si="59"/>
        <v>27.5349</v>
      </c>
      <c r="Y48">
        <f t="shared" si="60"/>
        <v>3.6931563286920683</v>
      </c>
      <c r="Z48">
        <f t="shared" si="61"/>
        <v>59.582464287103434</v>
      </c>
      <c r="AA48">
        <f t="shared" si="62"/>
        <v>2.3951899789499</v>
      </c>
      <c r="AB48">
        <f t="shared" si="63"/>
        <v>4.0199578980292978</v>
      </c>
      <c r="AC48">
        <f t="shared" si="64"/>
        <v>1.2979663497421683</v>
      </c>
      <c r="AD48">
        <f t="shared" si="65"/>
        <v>-635.54647891710988</v>
      </c>
      <c r="AE48">
        <f t="shared" si="66"/>
        <v>230.27767621465512</v>
      </c>
      <c r="AF48">
        <f t="shared" si="67"/>
        <v>17.17069700798157</v>
      </c>
      <c r="AG48">
        <f t="shared" si="68"/>
        <v>-161.92582530656216</v>
      </c>
      <c r="AH48">
        <v>0</v>
      </c>
      <c r="AI48">
        <v>0</v>
      </c>
      <c r="AJ48">
        <f t="shared" si="69"/>
        <v>1</v>
      </c>
      <c r="AK48">
        <f t="shared" si="70"/>
        <v>0</v>
      </c>
      <c r="AL48">
        <f t="shared" si="71"/>
        <v>52565.074927962072</v>
      </c>
      <c r="AM48" t="s">
        <v>424</v>
      </c>
      <c r="AN48">
        <v>0</v>
      </c>
      <c r="AO48">
        <v>0</v>
      </c>
      <c r="AP48">
        <v>0</v>
      </c>
      <c r="AQ48" t="e">
        <f t="shared" si="72"/>
        <v>#DIV/0!</v>
      </c>
      <c r="AR48">
        <v>-1</v>
      </c>
      <c r="AS48" t="s">
        <v>706</v>
      </c>
      <c r="AT48">
        <v>10148.6</v>
      </c>
      <c r="AU48">
        <v>1269.0142307692311</v>
      </c>
      <c r="AV48">
        <v>1795.2406143194621</v>
      </c>
      <c r="AW48">
        <f t="shared" si="73"/>
        <v>0.2931230384121587</v>
      </c>
      <c r="AX48">
        <v>0.5</v>
      </c>
      <c r="AY48">
        <f t="shared" si="74"/>
        <v>1184.9736002009899</v>
      </c>
      <c r="AZ48">
        <f t="shared" si="75"/>
        <v>25.760199357495193</v>
      </c>
      <c r="BA48">
        <f t="shared" si="76"/>
        <v>173.67153106455439</v>
      </c>
      <c r="BB48">
        <f t="shared" si="77"/>
        <v>2.2582949825174371E-2</v>
      </c>
      <c r="BC48">
        <f t="shared" si="78"/>
        <v>-1</v>
      </c>
      <c r="BD48" t="e">
        <f t="shared" si="79"/>
        <v>#DIV/0!</v>
      </c>
      <c r="BE48" t="s">
        <v>424</v>
      </c>
      <c r="BF48">
        <v>0</v>
      </c>
      <c r="BG48" t="e">
        <f t="shared" si="80"/>
        <v>#DIV/0!</v>
      </c>
      <c r="BH48" t="e">
        <f t="shared" si="81"/>
        <v>#DIV/0!</v>
      </c>
      <c r="BI48" t="e">
        <f t="shared" si="82"/>
        <v>#DIV/0!</v>
      </c>
      <c r="BJ48" t="e">
        <f t="shared" si="83"/>
        <v>#DIV/0!</v>
      </c>
      <c r="BK48">
        <f t="shared" si="84"/>
        <v>0.2931230384121587</v>
      </c>
      <c r="BL48" t="e">
        <f t="shared" si="85"/>
        <v>#DIV/0!</v>
      </c>
      <c r="BM48" t="e">
        <f t="shared" si="86"/>
        <v>#DIV/0!</v>
      </c>
      <c r="BN48" t="e">
        <f t="shared" si="87"/>
        <v>#DIV/0!</v>
      </c>
      <c r="BO48">
        <v>8427</v>
      </c>
      <c r="BP48">
        <v>290.00000000000011</v>
      </c>
      <c r="BQ48">
        <v>1691.87</v>
      </c>
      <c r="BR48">
        <v>95</v>
      </c>
      <c r="BS48">
        <v>10148.6</v>
      </c>
      <c r="BT48">
        <v>1686.84</v>
      </c>
      <c r="BU48">
        <v>5.03</v>
      </c>
      <c r="BV48">
        <v>300.00000000000011</v>
      </c>
      <c r="BW48">
        <v>24.2</v>
      </c>
      <c r="BX48">
        <v>1795.2406143194621</v>
      </c>
      <c r="BY48">
        <v>2.24723740994264</v>
      </c>
      <c r="BZ48">
        <v>-110.0093839363381</v>
      </c>
      <c r="CA48">
        <v>2.012945878986605</v>
      </c>
      <c r="CB48">
        <v>0.99071225468130675</v>
      </c>
      <c r="CC48">
        <v>-7.2009043381535036E-3</v>
      </c>
      <c r="CD48">
        <v>289.99999999999989</v>
      </c>
      <c r="CE48">
        <v>1682.11</v>
      </c>
      <c r="CF48">
        <v>705</v>
      </c>
      <c r="CG48">
        <v>10090.6</v>
      </c>
      <c r="CH48">
        <v>1686.22</v>
      </c>
      <c r="CI48">
        <v>-4.1100000000000003</v>
      </c>
      <c r="CW48">
        <f t="shared" si="88"/>
        <v>1409.98</v>
      </c>
      <c r="CX48">
        <f t="shared" si="89"/>
        <v>1184.9736002009899</v>
      </c>
      <c r="CY48">
        <f t="shared" si="90"/>
        <v>0.84041872948622676</v>
      </c>
      <c r="CZ48">
        <f t="shared" si="91"/>
        <v>0.16040814790841784</v>
      </c>
      <c r="DA48">
        <v>6</v>
      </c>
      <c r="DB48">
        <v>0.5</v>
      </c>
      <c r="DC48" t="s">
        <v>426</v>
      </c>
      <c r="DD48">
        <v>2</v>
      </c>
      <c r="DE48">
        <v>1724946179.0999999</v>
      </c>
      <c r="DF48">
        <v>358.53899999999999</v>
      </c>
      <c r="DG48">
        <v>404.94499999999999</v>
      </c>
      <c r="DH48">
        <v>23.985800000000001</v>
      </c>
      <c r="DI48">
        <v>2.88022</v>
      </c>
      <c r="DJ48">
        <v>358.32</v>
      </c>
      <c r="DK48">
        <v>24.091799999999999</v>
      </c>
      <c r="DL48">
        <v>399.87</v>
      </c>
      <c r="DM48">
        <v>99.759100000000004</v>
      </c>
      <c r="DN48">
        <v>9.9565500000000001E-2</v>
      </c>
      <c r="DO48">
        <v>28.9922</v>
      </c>
      <c r="DP48">
        <v>27.5349</v>
      </c>
      <c r="DQ48">
        <v>999.9</v>
      </c>
      <c r="DR48">
        <v>0</v>
      </c>
      <c r="DS48">
        <v>0</v>
      </c>
      <c r="DT48">
        <v>10032.5</v>
      </c>
      <c r="DU48">
        <v>0</v>
      </c>
      <c r="DV48">
        <v>1478.42</v>
      </c>
      <c r="DW48">
        <v>-46.506300000000003</v>
      </c>
      <c r="DX48">
        <v>367.26100000000002</v>
      </c>
      <c r="DY48">
        <v>406.11399999999998</v>
      </c>
      <c r="DZ48">
        <v>21.1434</v>
      </c>
      <c r="EA48">
        <v>404.94499999999999</v>
      </c>
      <c r="EB48">
        <v>2.88022</v>
      </c>
      <c r="EC48">
        <v>2.3965800000000002</v>
      </c>
      <c r="ED48">
        <v>0.28732799999999997</v>
      </c>
      <c r="EE48">
        <v>20.340699999999998</v>
      </c>
      <c r="EF48">
        <v>-10.013199999999999</v>
      </c>
      <c r="EG48">
        <v>1409.98</v>
      </c>
      <c r="EH48">
        <v>0.98599099999999995</v>
      </c>
      <c r="EI48">
        <v>1.4008700000000001E-2</v>
      </c>
      <c r="EJ48">
        <v>0</v>
      </c>
      <c r="EK48">
        <v>1268.97</v>
      </c>
      <c r="EL48">
        <v>4.9995200000000004</v>
      </c>
      <c r="EM48">
        <v>24510.2</v>
      </c>
      <c r="EN48">
        <v>12786.8</v>
      </c>
      <c r="EO48">
        <v>48.311999999999998</v>
      </c>
      <c r="EP48">
        <v>50.375</v>
      </c>
      <c r="EQ48">
        <v>49.125</v>
      </c>
      <c r="ER48">
        <v>50.125</v>
      </c>
      <c r="ES48">
        <v>50.061999999999998</v>
      </c>
      <c r="ET48">
        <v>1385.3</v>
      </c>
      <c r="EU48">
        <v>19.68</v>
      </c>
      <c r="EV48">
        <v>0</v>
      </c>
      <c r="EW48">
        <v>1122.5</v>
      </c>
      <c r="EX48">
        <v>0</v>
      </c>
      <c r="EY48">
        <v>1269.0142307692311</v>
      </c>
      <c r="EZ48">
        <v>1.2222222159095539</v>
      </c>
      <c r="FA48">
        <v>-622.68034181716268</v>
      </c>
      <c r="FB48">
        <v>24577.815384615391</v>
      </c>
      <c r="FC48">
        <v>15</v>
      </c>
      <c r="FD48">
        <v>1724946219.5999999</v>
      </c>
      <c r="FE48" t="s">
        <v>707</v>
      </c>
      <c r="FF48">
        <v>1724946215.5999999</v>
      </c>
      <c r="FG48">
        <v>1724946219.5999999</v>
      </c>
      <c r="FH48">
        <v>7</v>
      </c>
      <c r="FI48">
        <v>0.10100000000000001</v>
      </c>
      <c r="FJ48">
        <v>-3.7999999999999999E-2</v>
      </c>
      <c r="FK48">
        <v>0.219</v>
      </c>
      <c r="FL48">
        <v>-0.106</v>
      </c>
      <c r="FM48">
        <v>405</v>
      </c>
      <c r="FN48">
        <v>3</v>
      </c>
      <c r="FO48">
        <v>0.15</v>
      </c>
      <c r="FP48">
        <v>0.02</v>
      </c>
      <c r="FQ48">
        <v>26.132120520992348</v>
      </c>
      <c r="FR48">
        <v>-1.1029307528972601</v>
      </c>
      <c r="FS48">
        <v>0.16432049112154901</v>
      </c>
      <c r="FT48">
        <v>1</v>
      </c>
      <c r="FU48">
        <v>1269.07</v>
      </c>
      <c r="FV48">
        <v>-0.1030769242763447</v>
      </c>
      <c r="FW48">
        <v>0.2890077684009113</v>
      </c>
      <c r="FX48">
        <v>-1</v>
      </c>
      <c r="FY48">
        <v>1.3689687616124939</v>
      </c>
      <c r="FZ48">
        <v>-4.1487536911282687E-2</v>
      </c>
      <c r="GA48">
        <v>6.4933777836860569E-3</v>
      </c>
      <c r="GB48">
        <v>1</v>
      </c>
      <c r="GC48">
        <v>2</v>
      </c>
      <c r="GD48">
        <v>2</v>
      </c>
      <c r="GE48" t="s">
        <v>428</v>
      </c>
      <c r="GF48">
        <v>3.0261100000000001</v>
      </c>
      <c r="GG48">
        <v>2.7514799999999999</v>
      </c>
      <c r="GH48">
        <v>8.7807099999999999E-2</v>
      </c>
      <c r="GI48">
        <v>9.8188700000000004E-2</v>
      </c>
      <c r="GJ48">
        <v>0.11111699999999999</v>
      </c>
      <c r="GK48">
        <v>2.03149E-2</v>
      </c>
      <c r="GL48">
        <v>24318.3</v>
      </c>
      <c r="GM48">
        <v>21035</v>
      </c>
      <c r="GN48">
        <v>24595.4</v>
      </c>
      <c r="GO48">
        <v>22388</v>
      </c>
      <c r="GP48">
        <v>29753.8</v>
      </c>
      <c r="GQ48">
        <v>30471.7</v>
      </c>
      <c r="GR48">
        <v>34279.300000000003</v>
      </c>
      <c r="GS48">
        <v>31912.799999999999</v>
      </c>
      <c r="GT48">
        <v>1.74793</v>
      </c>
      <c r="GU48">
        <v>2.0777999999999999</v>
      </c>
      <c r="GV48">
        <v>-0.144567</v>
      </c>
      <c r="GW48">
        <v>0</v>
      </c>
      <c r="GX48">
        <v>29.892399999999999</v>
      </c>
      <c r="GY48">
        <v>999.9</v>
      </c>
      <c r="GZ48">
        <v>46.7</v>
      </c>
      <c r="HA48">
        <v>37.9</v>
      </c>
      <c r="HB48">
        <v>30.9983</v>
      </c>
      <c r="HC48">
        <v>59.051900000000003</v>
      </c>
      <c r="HD48">
        <v>32.976799999999997</v>
      </c>
      <c r="HE48">
        <v>1</v>
      </c>
      <c r="HF48">
        <v>0.586646</v>
      </c>
      <c r="HG48">
        <v>3.62452</v>
      </c>
      <c r="HH48">
        <v>20.349900000000002</v>
      </c>
      <c r="HI48">
        <v>5.2406499999999996</v>
      </c>
      <c r="HJ48">
        <v>12.0221</v>
      </c>
      <c r="HK48">
        <v>4.9577</v>
      </c>
      <c r="HL48">
        <v>3.306</v>
      </c>
      <c r="HM48">
        <v>9999</v>
      </c>
      <c r="HN48">
        <v>9999</v>
      </c>
      <c r="HO48">
        <v>9999</v>
      </c>
      <c r="HP48">
        <v>436</v>
      </c>
      <c r="HQ48">
        <v>1.8663000000000001</v>
      </c>
      <c r="HR48">
        <v>1.8708800000000001</v>
      </c>
      <c r="HS48">
        <v>1.8736299999999999</v>
      </c>
      <c r="HT48">
        <v>1.8758999999999999</v>
      </c>
      <c r="HU48">
        <v>1.86843</v>
      </c>
      <c r="HV48">
        <v>1.8699699999999999</v>
      </c>
      <c r="HW48">
        <v>1.86707</v>
      </c>
      <c r="HX48">
        <v>1.8711</v>
      </c>
      <c r="HY48">
        <v>5</v>
      </c>
      <c r="HZ48">
        <v>0</v>
      </c>
      <c r="IA48">
        <v>0</v>
      </c>
      <c r="IB48">
        <v>0</v>
      </c>
      <c r="IC48" t="s">
        <v>429</v>
      </c>
      <c r="ID48" t="s">
        <v>430</v>
      </c>
      <c r="IE48" t="s">
        <v>431</v>
      </c>
      <c r="IF48" t="s">
        <v>431</v>
      </c>
      <c r="IG48" t="s">
        <v>431</v>
      </c>
      <c r="IH48" t="s">
        <v>431</v>
      </c>
      <c r="II48">
        <v>0</v>
      </c>
      <c r="IJ48">
        <v>100</v>
      </c>
      <c r="IK48">
        <v>100</v>
      </c>
      <c r="IL48">
        <v>0.219</v>
      </c>
      <c r="IM48">
        <v>-0.106</v>
      </c>
      <c r="IN48">
        <v>0.11855000000002749</v>
      </c>
      <c r="IO48">
        <v>0</v>
      </c>
      <c r="IP48">
        <v>0</v>
      </c>
      <c r="IQ48">
        <v>0</v>
      </c>
      <c r="IR48">
        <v>-6.8201904761906462E-2</v>
      </c>
      <c r="IS48">
        <v>0</v>
      </c>
      <c r="IT48">
        <v>0</v>
      </c>
      <c r="IU48">
        <v>0</v>
      </c>
      <c r="IV48">
        <v>-1</v>
      </c>
      <c r="IW48">
        <v>-1</v>
      </c>
      <c r="IX48">
        <v>-1</v>
      </c>
      <c r="IY48">
        <v>-1</v>
      </c>
      <c r="IZ48">
        <v>18.399999999999999</v>
      </c>
      <c r="JA48">
        <v>18.2</v>
      </c>
      <c r="JB48">
        <v>1.06934</v>
      </c>
      <c r="JC48">
        <v>2.7185100000000002</v>
      </c>
      <c r="JD48">
        <v>1.64551</v>
      </c>
      <c r="JE48">
        <v>2.3290999999999999</v>
      </c>
      <c r="JF48">
        <v>1.64429</v>
      </c>
      <c r="JG48">
        <v>2.3791500000000001</v>
      </c>
      <c r="JH48">
        <v>41.508299999999998</v>
      </c>
      <c r="JI48">
        <v>15.6556</v>
      </c>
      <c r="JJ48">
        <v>18</v>
      </c>
      <c r="JK48">
        <v>401.72</v>
      </c>
      <c r="JL48">
        <v>618.45500000000004</v>
      </c>
      <c r="JM48">
        <v>25.4389</v>
      </c>
      <c r="JN48">
        <v>34.741399999999999</v>
      </c>
      <c r="JO48">
        <v>30.000399999999999</v>
      </c>
      <c r="JP48">
        <v>34.603099999999998</v>
      </c>
      <c r="JQ48">
        <v>34.5426</v>
      </c>
      <c r="JR48">
        <v>21.488299999999999</v>
      </c>
      <c r="JS48">
        <v>81.62</v>
      </c>
      <c r="JT48">
        <v>0</v>
      </c>
      <c r="JU48">
        <v>25.446000000000002</v>
      </c>
      <c r="JV48">
        <v>405</v>
      </c>
      <c r="JW48">
        <v>3.0175399999999999</v>
      </c>
      <c r="JX48">
        <v>98.3215</v>
      </c>
      <c r="JY48">
        <v>96.887900000000002</v>
      </c>
    </row>
    <row r="49" spans="1:285" x14ac:dyDescent="0.35">
      <c r="A49">
        <v>10</v>
      </c>
      <c r="B49">
        <v>1724946436.5999999</v>
      </c>
      <c r="C49">
        <v>4462</v>
      </c>
      <c r="D49" t="s">
        <v>708</v>
      </c>
      <c r="E49" t="s">
        <v>709</v>
      </c>
      <c r="F49" t="s">
        <v>420</v>
      </c>
      <c r="G49" t="s">
        <v>458</v>
      </c>
      <c r="H49" t="s">
        <v>434</v>
      </c>
      <c r="I49" t="s">
        <v>679</v>
      </c>
      <c r="J49">
        <v>1724946436.5999999</v>
      </c>
      <c r="K49">
        <f t="shared" si="46"/>
        <v>1.173151059184294E-2</v>
      </c>
      <c r="L49">
        <f t="shared" si="47"/>
        <v>11.731510591842939</v>
      </c>
      <c r="M49">
        <f t="shared" si="48"/>
        <v>26.202826159908131</v>
      </c>
      <c r="N49">
        <f t="shared" si="49"/>
        <v>359.38900000000001</v>
      </c>
      <c r="O49">
        <f t="shared" si="50"/>
        <v>306.14448231207655</v>
      </c>
      <c r="P49">
        <f t="shared" si="51"/>
        <v>30.571683520762441</v>
      </c>
      <c r="Q49">
        <f t="shared" si="52"/>
        <v>35.888697669368</v>
      </c>
      <c r="R49">
        <f t="shared" si="53"/>
        <v>1.0583655736294275</v>
      </c>
      <c r="S49">
        <f t="shared" si="54"/>
        <v>2.9284123910809234</v>
      </c>
      <c r="T49">
        <f t="shared" si="55"/>
        <v>0.88343925582032556</v>
      </c>
      <c r="U49">
        <f t="shared" si="56"/>
        <v>0.56544192746480371</v>
      </c>
      <c r="V49">
        <f t="shared" si="57"/>
        <v>226.18229438749751</v>
      </c>
      <c r="W49">
        <f t="shared" si="58"/>
        <v>27.213741479495006</v>
      </c>
      <c r="X49">
        <f t="shared" si="59"/>
        <v>27.5992</v>
      </c>
      <c r="Y49">
        <f t="shared" si="60"/>
        <v>3.7070708334227582</v>
      </c>
      <c r="Z49">
        <f t="shared" si="61"/>
        <v>60.461565220349101</v>
      </c>
      <c r="AA49">
        <f t="shared" si="62"/>
        <v>2.4216824682183997</v>
      </c>
      <c r="AB49">
        <f t="shared" si="63"/>
        <v>4.0053254648514329</v>
      </c>
      <c r="AC49">
        <f t="shared" si="64"/>
        <v>1.2853883652043585</v>
      </c>
      <c r="AD49">
        <f t="shared" si="65"/>
        <v>-517.35961710027368</v>
      </c>
      <c r="AE49">
        <f t="shared" si="66"/>
        <v>209.97583654118009</v>
      </c>
      <c r="AF49">
        <f t="shared" si="67"/>
        <v>15.67086565450373</v>
      </c>
      <c r="AG49">
        <f t="shared" si="68"/>
        <v>-65.530620517092331</v>
      </c>
      <c r="AH49">
        <v>0</v>
      </c>
      <c r="AI49">
        <v>0</v>
      </c>
      <c r="AJ49">
        <f t="shared" si="69"/>
        <v>1</v>
      </c>
      <c r="AK49">
        <f t="shared" si="70"/>
        <v>0</v>
      </c>
      <c r="AL49">
        <f t="shared" si="71"/>
        <v>52501.481736693415</v>
      </c>
      <c r="AM49" t="s">
        <v>424</v>
      </c>
      <c r="AN49">
        <v>0</v>
      </c>
      <c r="AO49">
        <v>0</v>
      </c>
      <c r="AP49">
        <v>0</v>
      </c>
      <c r="AQ49" t="e">
        <f t="shared" si="72"/>
        <v>#DIV/0!</v>
      </c>
      <c r="AR49">
        <v>-1</v>
      </c>
      <c r="AS49" t="s">
        <v>710</v>
      </c>
      <c r="AT49">
        <v>10103.200000000001</v>
      </c>
      <c r="AU49">
        <v>1114.5144</v>
      </c>
      <c r="AV49">
        <v>1564.3648526056311</v>
      </c>
      <c r="AW49">
        <f t="shared" si="73"/>
        <v>0.28756108388420576</v>
      </c>
      <c r="AX49">
        <v>0.5</v>
      </c>
      <c r="AY49">
        <f t="shared" si="74"/>
        <v>1185.0318002007757</v>
      </c>
      <c r="AZ49">
        <f t="shared" si="75"/>
        <v>26.202826159908131</v>
      </c>
      <c r="BA49">
        <f t="shared" si="76"/>
        <v>170.38451445149332</v>
      </c>
      <c r="BB49">
        <f t="shared" si="77"/>
        <v>2.2955355421938259E-2</v>
      </c>
      <c r="BC49">
        <f t="shared" si="78"/>
        <v>-1</v>
      </c>
      <c r="BD49" t="e">
        <f t="shared" si="79"/>
        <v>#DIV/0!</v>
      </c>
      <c r="BE49" t="s">
        <v>424</v>
      </c>
      <c r="BF49">
        <v>0</v>
      </c>
      <c r="BG49" t="e">
        <f t="shared" si="80"/>
        <v>#DIV/0!</v>
      </c>
      <c r="BH49" t="e">
        <f t="shared" si="81"/>
        <v>#DIV/0!</v>
      </c>
      <c r="BI49" t="e">
        <f t="shared" si="82"/>
        <v>#DIV/0!</v>
      </c>
      <c r="BJ49" t="e">
        <f t="shared" si="83"/>
        <v>#DIV/0!</v>
      </c>
      <c r="BK49">
        <f t="shared" si="84"/>
        <v>0.28756108388420576</v>
      </c>
      <c r="BL49" t="e">
        <f t="shared" si="85"/>
        <v>#DIV/0!</v>
      </c>
      <c r="BM49" t="e">
        <f t="shared" si="86"/>
        <v>#DIV/0!</v>
      </c>
      <c r="BN49" t="e">
        <f t="shared" si="87"/>
        <v>#DIV/0!</v>
      </c>
      <c r="BO49">
        <v>8428</v>
      </c>
      <c r="BP49">
        <v>290.00000000000011</v>
      </c>
      <c r="BQ49">
        <v>1480.19</v>
      </c>
      <c r="BR49">
        <v>115</v>
      </c>
      <c r="BS49">
        <v>10103.200000000001</v>
      </c>
      <c r="BT49">
        <v>1476.9</v>
      </c>
      <c r="BU49">
        <v>3.29</v>
      </c>
      <c r="BV49">
        <v>300.00000000000011</v>
      </c>
      <c r="BW49">
        <v>24.2</v>
      </c>
      <c r="BX49">
        <v>1564.3648526056311</v>
      </c>
      <c r="BY49">
        <v>1.763775367275269</v>
      </c>
      <c r="BZ49">
        <v>-88.366479024694684</v>
      </c>
      <c r="CA49">
        <v>1.573434346727979</v>
      </c>
      <c r="CB49">
        <v>0.99120082737251136</v>
      </c>
      <c r="CC49">
        <v>-7.1723815350389413E-3</v>
      </c>
      <c r="CD49">
        <v>289.99999999999989</v>
      </c>
      <c r="CE49">
        <v>1481.31</v>
      </c>
      <c r="CF49">
        <v>855</v>
      </c>
      <c r="CG49">
        <v>10040.1</v>
      </c>
      <c r="CH49">
        <v>1476.35</v>
      </c>
      <c r="CI49">
        <v>4.96</v>
      </c>
      <c r="CW49">
        <f t="shared" si="88"/>
        <v>1410.05</v>
      </c>
      <c r="CX49">
        <f t="shared" si="89"/>
        <v>1185.0318002007757</v>
      </c>
      <c r="CY49">
        <f t="shared" si="90"/>
        <v>0.84041828318199763</v>
      </c>
      <c r="CZ49">
        <f t="shared" si="91"/>
        <v>0.16040728654125563</v>
      </c>
      <c r="DA49">
        <v>6</v>
      </c>
      <c r="DB49">
        <v>0.5</v>
      </c>
      <c r="DC49" t="s">
        <v>426</v>
      </c>
      <c r="DD49">
        <v>2</v>
      </c>
      <c r="DE49">
        <v>1724946436.5999999</v>
      </c>
      <c r="DF49">
        <v>359.38900000000001</v>
      </c>
      <c r="DG49">
        <v>405.02800000000002</v>
      </c>
      <c r="DH49">
        <v>24.250699999999998</v>
      </c>
      <c r="DI49">
        <v>7.0762299999999998</v>
      </c>
      <c r="DJ49">
        <v>359.14499999999998</v>
      </c>
      <c r="DK49">
        <v>24.342700000000001</v>
      </c>
      <c r="DL49">
        <v>399.90800000000002</v>
      </c>
      <c r="DM49">
        <v>99.760599999999997</v>
      </c>
      <c r="DN49">
        <v>9.9711999999999995E-2</v>
      </c>
      <c r="DO49">
        <v>28.929200000000002</v>
      </c>
      <c r="DP49">
        <v>27.5992</v>
      </c>
      <c r="DQ49">
        <v>999.9</v>
      </c>
      <c r="DR49">
        <v>0</v>
      </c>
      <c r="DS49">
        <v>0</v>
      </c>
      <c r="DT49">
        <v>10017.5</v>
      </c>
      <c r="DU49">
        <v>0</v>
      </c>
      <c r="DV49">
        <v>1662.94</v>
      </c>
      <c r="DW49">
        <v>-45.663899999999998</v>
      </c>
      <c r="DX49">
        <v>368.29</v>
      </c>
      <c r="DY49">
        <v>407.91399999999999</v>
      </c>
      <c r="DZ49">
        <v>17.160399999999999</v>
      </c>
      <c r="EA49">
        <v>405.02800000000002</v>
      </c>
      <c r="EB49">
        <v>7.0762299999999998</v>
      </c>
      <c r="EC49">
        <v>2.4178600000000001</v>
      </c>
      <c r="ED49">
        <v>0.70592900000000003</v>
      </c>
      <c r="EE49">
        <v>20.483899999999998</v>
      </c>
      <c r="EF49">
        <v>1.9443299999999999</v>
      </c>
      <c r="EG49">
        <v>1410.05</v>
      </c>
      <c r="EH49">
        <v>0.98601000000000005</v>
      </c>
      <c r="EI49">
        <v>1.3990300000000001E-2</v>
      </c>
      <c r="EJ49">
        <v>0</v>
      </c>
      <c r="EK49">
        <v>1111.5</v>
      </c>
      <c r="EL49">
        <v>4.9995200000000004</v>
      </c>
      <c r="EM49">
        <v>20282.7</v>
      </c>
      <c r="EN49">
        <v>12787.6</v>
      </c>
      <c r="EO49">
        <v>49.125</v>
      </c>
      <c r="EP49">
        <v>51.061999999999998</v>
      </c>
      <c r="EQ49">
        <v>50</v>
      </c>
      <c r="ER49">
        <v>50.5</v>
      </c>
      <c r="ES49">
        <v>50.686999999999998</v>
      </c>
      <c r="ET49">
        <v>1385.39</v>
      </c>
      <c r="EU49">
        <v>19.66</v>
      </c>
      <c r="EV49">
        <v>0</v>
      </c>
      <c r="EW49">
        <v>256.70000004768372</v>
      </c>
      <c r="EX49">
        <v>0</v>
      </c>
      <c r="EY49">
        <v>1114.5144</v>
      </c>
      <c r="EZ49">
        <v>-24.74769226994513</v>
      </c>
      <c r="FA49">
        <v>-549.89999921840297</v>
      </c>
      <c r="FB49">
        <v>20353.560000000001</v>
      </c>
      <c r="FC49">
        <v>15</v>
      </c>
      <c r="FD49">
        <v>1724946477.0999999</v>
      </c>
      <c r="FE49" t="s">
        <v>711</v>
      </c>
      <c r="FF49">
        <v>1724946455.5999999</v>
      </c>
      <c r="FG49">
        <v>1724946477.0999999</v>
      </c>
      <c r="FH49">
        <v>8</v>
      </c>
      <c r="FI49">
        <v>2.5000000000000001E-2</v>
      </c>
      <c r="FJ49">
        <v>1.4E-2</v>
      </c>
      <c r="FK49">
        <v>0.24399999999999999</v>
      </c>
      <c r="FL49">
        <v>-9.1999999999999998E-2</v>
      </c>
      <c r="FM49">
        <v>405</v>
      </c>
      <c r="FN49">
        <v>7</v>
      </c>
      <c r="FO49">
        <v>0.04</v>
      </c>
      <c r="FP49">
        <v>0.01</v>
      </c>
      <c r="FQ49">
        <v>25.966608576809922</v>
      </c>
      <c r="FR49">
        <v>0.9980374089032984</v>
      </c>
      <c r="FS49">
        <v>0.1515316964669462</v>
      </c>
      <c r="FT49">
        <v>1</v>
      </c>
      <c r="FU49">
        <v>1117.689019607843</v>
      </c>
      <c r="FV49">
        <v>-24.553936653724691</v>
      </c>
      <c r="FW49">
        <v>3.6218174697145189</v>
      </c>
      <c r="FX49">
        <v>-1</v>
      </c>
      <c r="FY49">
        <v>1.059662050173068</v>
      </c>
      <c r="FZ49">
        <v>2.014986265837146E-3</v>
      </c>
      <c r="GA49">
        <v>2.8563370453777779E-3</v>
      </c>
      <c r="GB49">
        <v>1</v>
      </c>
      <c r="GC49">
        <v>2</v>
      </c>
      <c r="GD49">
        <v>2</v>
      </c>
      <c r="GE49" t="s">
        <v>428</v>
      </c>
      <c r="GF49">
        <v>3.02868</v>
      </c>
      <c r="GG49">
        <v>2.75149</v>
      </c>
      <c r="GH49">
        <v>8.7960099999999999E-2</v>
      </c>
      <c r="GI49">
        <v>9.82354E-2</v>
      </c>
      <c r="GJ49">
        <v>0.11193599999999999</v>
      </c>
      <c r="GK49">
        <v>4.4215400000000002E-2</v>
      </c>
      <c r="GL49">
        <v>24311.7</v>
      </c>
      <c r="GM49">
        <v>21027.7</v>
      </c>
      <c r="GN49">
        <v>24593</v>
      </c>
      <c r="GO49">
        <v>22381.3</v>
      </c>
      <c r="GP49">
        <v>29723.7</v>
      </c>
      <c r="GQ49">
        <v>29721.5</v>
      </c>
      <c r="GR49">
        <v>34276.199999999997</v>
      </c>
      <c r="GS49">
        <v>31906</v>
      </c>
      <c r="GT49">
        <v>1.74685</v>
      </c>
      <c r="GU49">
        <v>2.07985</v>
      </c>
      <c r="GV49">
        <v>-7.8059699999999996E-2</v>
      </c>
      <c r="GW49">
        <v>0</v>
      </c>
      <c r="GX49">
        <v>28.873100000000001</v>
      </c>
      <c r="GY49">
        <v>999.9</v>
      </c>
      <c r="GZ49">
        <v>46.7</v>
      </c>
      <c r="HA49">
        <v>38</v>
      </c>
      <c r="HB49">
        <v>31.1662</v>
      </c>
      <c r="HC49">
        <v>59.811900000000001</v>
      </c>
      <c r="HD49">
        <v>33.097000000000001</v>
      </c>
      <c r="HE49">
        <v>1</v>
      </c>
      <c r="HF49">
        <v>0.58501300000000001</v>
      </c>
      <c r="HG49">
        <v>2.4306199999999998</v>
      </c>
      <c r="HH49">
        <v>20.371700000000001</v>
      </c>
      <c r="HI49">
        <v>5.2409499999999998</v>
      </c>
      <c r="HJ49">
        <v>12.0219</v>
      </c>
      <c r="HK49">
        <v>4.9577499999999999</v>
      </c>
      <c r="HL49">
        <v>3.306</v>
      </c>
      <c r="HM49">
        <v>9999</v>
      </c>
      <c r="HN49">
        <v>9999</v>
      </c>
      <c r="HO49">
        <v>9999</v>
      </c>
      <c r="HP49">
        <v>436.1</v>
      </c>
      <c r="HQ49">
        <v>1.8663000000000001</v>
      </c>
      <c r="HR49">
        <v>1.87087</v>
      </c>
      <c r="HS49">
        <v>1.8736299999999999</v>
      </c>
      <c r="HT49">
        <v>1.87588</v>
      </c>
      <c r="HU49">
        <v>1.86842</v>
      </c>
      <c r="HV49">
        <v>1.8699600000000001</v>
      </c>
      <c r="HW49">
        <v>1.86707</v>
      </c>
      <c r="HX49">
        <v>1.8711</v>
      </c>
      <c r="HY49">
        <v>5</v>
      </c>
      <c r="HZ49">
        <v>0</v>
      </c>
      <c r="IA49">
        <v>0</v>
      </c>
      <c r="IB49">
        <v>0</v>
      </c>
      <c r="IC49" t="s">
        <v>429</v>
      </c>
      <c r="ID49" t="s">
        <v>430</v>
      </c>
      <c r="IE49" t="s">
        <v>431</v>
      </c>
      <c r="IF49" t="s">
        <v>431</v>
      </c>
      <c r="IG49" t="s">
        <v>431</v>
      </c>
      <c r="IH49" t="s">
        <v>431</v>
      </c>
      <c r="II49">
        <v>0</v>
      </c>
      <c r="IJ49">
        <v>100</v>
      </c>
      <c r="IK49">
        <v>100</v>
      </c>
      <c r="IL49">
        <v>0.24399999999999999</v>
      </c>
      <c r="IM49">
        <v>-9.1999999999999998E-2</v>
      </c>
      <c r="IN49">
        <v>0.219142857142856</v>
      </c>
      <c r="IO49">
        <v>0</v>
      </c>
      <c r="IP49">
        <v>0</v>
      </c>
      <c r="IQ49">
        <v>0</v>
      </c>
      <c r="IR49">
        <v>-0.106079523809524</v>
      </c>
      <c r="IS49">
        <v>0</v>
      </c>
      <c r="IT49">
        <v>0</v>
      </c>
      <c r="IU49">
        <v>0</v>
      </c>
      <c r="IV49">
        <v>-1</v>
      </c>
      <c r="IW49">
        <v>-1</v>
      </c>
      <c r="IX49">
        <v>-1</v>
      </c>
      <c r="IY49">
        <v>-1</v>
      </c>
      <c r="IZ49">
        <v>3.7</v>
      </c>
      <c r="JA49">
        <v>3.6</v>
      </c>
      <c r="JB49">
        <v>1.073</v>
      </c>
      <c r="JC49">
        <v>2.7136200000000001</v>
      </c>
      <c r="JD49">
        <v>1.64551</v>
      </c>
      <c r="JE49">
        <v>2.3278799999999999</v>
      </c>
      <c r="JF49">
        <v>1.64429</v>
      </c>
      <c r="JG49">
        <v>2.4902299999999999</v>
      </c>
      <c r="JH49">
        <v>41.196399999999997</v>
      </c>
      <c r="JI49">
        <v>15.5943</v>
      </c>
      <c r="JJ49">
        <v>18</v>
      </c>
      <c r="JK49">
        <v>401.40800000000002</v>
      </c>
      <c r="JL49">
        <v>620.47199999999998</v>
      </c>
      <c r="JM49">
        <v>26.136199999999999</v>
      </c>
      <c r="JN49">
        <v>34.762999999999998</v>
      </c>
      <c r="JO49">
        <v>29.999700000000001</v>
      </c>
      <c r="JP49">
        <v>34.649700000000003</v>
      </c>
      <c r="JQ49">
        <v>34.581600000000002</v>
      </c>
      <c r="JR49">
        <v>21.5671</v>
      </c>
      <c r="JS49">
        <v>69.854100000000003</v>
      </c>
      <c r="JT49">
        <v>0</v>
      </c>
      <c r="JU49">
        <v>26.156099999999999</v>
      </c>
      <c r="JV49">
        <v>405</v>
      </c>
      <c r="JW49">
        <v>7.0853200000000003</v>
      </c>
      <c r="JX49">
        <v>98.312299999999993</v>
      </c>
      <c r="JY49">
        <v>96.863699999999994</v>
      </c>
    </row>
    <row r="50" spans="1:285" x14ac:dyDescent="0.35">
      <c r="A50">
        <v>10</v>
      </c>
      <c r="B50">
        <v>1724946831.0999999</v>
      </c>
      <c r="C50">
        <v>4856.5</v>
      </c>
      <c r="D50" t="s">
        <v>712</v>
      </c>
      <c r="E50" t="s">
        <v>713</v>
      </c>
      <c r="F50" t="s">
        <v>420</v>
      </c>
      <c r="G50" t="s">
        <v>688</v>
      </c>
      <c r="H50" t="s">
        <v>422</v>
      </c>
      <c r="I50" t="s">
        <v>679</v>
      </c>
      <c r="J50">
        <v>1724946831.0999999</v>
      </c>
      <c r="K50">
        <f t="shared" si="46"/>
        <v>1.1384056431002024E-2</v>
      </c>
      <c r="L50">
        <f t="shared" si="47"/>
        <v>11.384056431002024</v>
      </c>
      <c r="M50">
        <f t="shared" si="48"/>
        <v>24.582049111024517</v>
      </c>
      <c r="N50">
        <f t="shared" si="49"/>
        <v>361.94600000000003</v>
      </c>
      <c r="O50">
        <f t="shared" si="50"/>
        <v>302.47069311041759</v>
      </c>
      <c r="P50">
        <f t="shared" si="51"/>
        <v>30.206283557841367</v>
      </c>
      <c r="Q50">
        <f t="shared" si="52"/>
        <v>36.145794477468009</v>
      </c>
      <c r="R50">
        <f t="shared" si="53"/>
        <v>0.86998666431346594</v>
      </c>
      <c r="S50">
        <f t="shared" si="54"/>
        <v>2.9227950278234185</v>
      </c>
      <c r="T50">
        <f t="shared" si="55"/>
        <v>0.7477759546011431</v>
      </c>
      <c r="U50">
        <f t="shared" si="56"/>
        <v>0.47690258627361598</v>
      </c>
      <c r="V50">
        <f t="shared" si="57"/>
        <v>226.20042938766437</v>
      </c>
      <c r="W50">
        <f t="shared" si="58"/>
        <v>29.391393886519538</v>
      </c>
      <c r="X50">
        <f t="shared" si="59"/>
        <v>29.610900000000001</v>
      </c>
      <c r="Y50">
        <f t="shared" si="60"/>
        <v>4.1661527619346073</v>
      </c>
      <c r="Z50">
        <f t="shared" si="61"/>
        <v>59.747885745317184</v>
      </c>
      <c r="AA50">
        <f t="shared" si="62"/>
        <v>2.6980669602018001</v>
      </c>
      <c r="AB50">
        <f t="shared" si="63"/>
        <v>4.5157530288228891</v>
      </c>
      <c r="AC50">
        <f t="shared" si="64"/>
        <v>1.4680858017328071</v>
      </c>
      <c r="AD50">
        <f t="shared" si="65"/>
        <v>-502.03688860718927</v>
      </c>
      <c r="AE50">
        <f t="shared" si="66"/>
        <v>221.56441548181647</v>
      </c>
      <c r="AF50">
        <f t="shared" si="67"/>
        <v>16.908004205367263</v>
      </c>
      <c r="AG50">
        <f t="shared" si="68"/>
        <v>-37.364039532341167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51981.025175302653</v>
      </c>
      <c r="AM50" t="s">
        <v>424</v>
      </c>
      <c r="AN50">
        <v>0</v>
      </c>
      <c r="AO50">
        <v>0</v>
      </c>
      <c r="AP50">
        <v>0</v>
      </c>
      <c r="AQ50" t="e">
        <f t="shared" si="72"/>
        <v>#DIV/0!</v>
      </c>
      <c r="AR50">
        <v>-1</v>
      </c>
      <c r="AS50" t="s">
        <v>714</v>
      </c>
      <c r="AT50">
        <v>10205.4</v>
      </c>
      <c r="AU50">
        <v>1031.0016000000001</v>
      </c>
      <c r="AV50">
        <v>1518.935452924801</v>
      </c>
      <c r="AW50">
        <f t="shared" si="73"/>
        <v>0.32123409324948937</v>
      </c>
      <c r="AX50">
        <v>0.5</v>
      </c>
      <c r="AY50">
        <f t="shared" si="74"/>
        <v>1185.1245002008623</v>
      </c>
      <c r="AZ50">
        <f t="shared" si="75"/>
        <v>24.582049111024517</v>
      </c>
      <c r="BA50">
        <f t="shared" si="76"/>
        <v>190.35119710488914</v>
      </c>
      <c r="BB50">
        <f t="shared" si="77"/>
        <v>2.1585959202335882E-2</v>
      </c>
      <c r="BC50">
        <f t="shared" si="78"/>
        <v>-1</v>
      </c>
      <c r="BD50" t="e">
        <f t="shared" si="79"/>
        <v>#DIV/0!</v>
      </c>
      <c r="BE50" t="s">
        <v>424</v>
      </c>
      <c r="BF50">
        <v>0</v>
      </c>
      <c r="BG50" t="e">
        <f t="shared" si="80"/>
        <v>#DIV/0!</v>
      </c>
      <c r="BH50" t="e">
        <f t="shared" si="81"/>
        <v>#DIV/0!</v>
      </c>
      <c r="BI50" t="e">
        <f t="shared" si="82"/>
        <v>#DIV/0!</v>
      </c>
      <c r="BJ50" t="e">
        <f t="shared" si="83"/>
        <v>#DIV/0!</v>
      </c>
      <c r="BK50">
        <f t="shared" si="84"/>
        <v>0.32123409324948937</v>
      </c>
      <c r="BL50" t="e">
        <f t="shared" si="85"/>
        <v>#DIV/0!</v>
      </c>
      <c r="BM50" t="e">
        <f t="shared" si="86"/>
        <v>#DIV/0!</v>
      </c>
      <c r="BN50" t="e">
        <f t="shared" si="87"/>
        <v>#DIV/0!</v>
      </c>
      <c r="BO50">
        <v>8429</v>
      </c>
      <c r="BP50">
        <v>290.00000000000011</v>
      </c>
      <c r="BQ50">
        <v>1418.19</v>
      </c>
      <c r="BR50">
        <v>165</v>
      </c>
      <c r="BS50">
        <v>10205.4</v>
      </c>
      <c r="BT50">
        <v>1415.19</v>
      </c>
      <c r="BU50">
        <v>3</v>
      </c>
      <c r="BV50">
        <v>300.00000000000011</v>
      </c>
      <c r="BW50">
        <v>24.2</v>
      </c>
      <c r="BX50">
        <v>1518.935452924801</v>
      </c>
      <c r="BY50">
        <v>1.775794848315229</v>
      </c>
      <c r="BZ50">
        <v>-105.87295226823569</v>
      </c>
      <c r="CA50">
        <v>1.601824293002591</v>
      </c>
      <c r="CB50">
        <v>0.99363141354136619</v>
      </c>
      <c r="CC50">
        <v>-7.253468520578424E-3</v>
      </c>
      <c r="CD50">
        <v>289.99999999999989</v>
      </c>
      <c r="CE50">
        <v>1414.71</v>
      </c>
      <c r="CF50">
        <v>875</v>
      </c>
      <c r="CG50">
        <v>10150.700000000001</v>
      </c>
      <c r="CH50">
        <v>1414.63</v>
      </c>
      <c r="CI50">
        <v>0.08</v>
      </c>
      <c r="CW50">
        <f t="shared" si="88"/>
        <v>1410.16</v>
      </c>
      <c r="CX50">
        <f t="shared" si="89"/>
        <v>1185.1245002008623</v>
      </c>
      <c r="CY50">
        <f t="shared" si="90"/>
        <v>0.84041846329555669</v>
      </c>
      <c r="CZ50">
        <f t="shared" si="91"/>
        <v>0.16040763416042461</v>
      </c>
      <c r="DA50">
        <v>6</v>
      </c>
      <c r="DB50">
        <v>0.5</v>
      </c>
      <c r="DC50" t="s">
        <v>426</v>
      </c>
      <c r="DD50">
        <v>2</v>
      </c>
      <c r="DE50">
        <v>1724946831.0999999</v>
      </c>
      <c r="DF50">
        <v>361.94600000000003</v>
      </c>
      <c r="DG50">
        <v>405.00400000000002</v>
      </c>
      <c r="DH50">
        <v>27.017099999999999</v>
      </c>
      <c r="DI50">
        <v>10.400700000000001</v>
      </c>
      <c r="DJ50">
        <v>361.83800000000002</v>
      </c>
      <c r="DK50">
        <v>27.083100000000002</v>
      </c>
      <c r="DL50">
        <v>399.96</v>
      </c>
      <c r="DM50">
        <v>99.765100000000004</v>
      </c>
      <c r="DN50">
        <v>0.10005799999999999</v>
      </c>
      <c r="DO50">
        <v>31.016999999999999</v>
      </c>
      <c r="DP50">
        <v>29.610900000000001</v>
      </c>
      <c r="DQ50">
        <v>999.9</v>
      </c>
      <c r="DR50">
        <v>0</v>
      </c>
      <c r="DS50">
        <v>0</v>
      </c>
      <c r="DT50">
        <v>9985</v>
      </c>
      <c r="DU50">
        <v>0</v>
      </c>
      <c r="DV50">
        <v>1439.52</v>
      </c>
      <c r="DW50">
        <v>-42.922699999999999</v>
      </c>
      <c r="DX50">
        <v>372.12599999999998</v>
      </c>
      <c r="DY50">
        <v>409.26100000000002</v>
      </c>
      <c r="DZ50">
        <v>16.590599999999998</v>
      </c>
      <c r="EA50">
        <v>405.00400000000002</v>
      </c>
      <c r="EB50">
        <v>10.400700000000001</v>
      </c>
      <c r="EC50">
        <v>2.6928000000000001</v>
      </c>
      <c r="ED50">
        <v>1.0376300000000001</v>
      </c>
      <c r="EE50">
        <v>22.241199999999999</v>
      </c>
      <c r="EF50">
        <v>7.4557599999999997</v>
      </c>
      <c r="EG50">
        <v>1410.16</v>
      </c>
      <c r="EH50">
        <v>0.98600200000000005</v>
      </c>
      <c r="EI50">
        <v>1.39977E-2</v>
      </c>
      <c r="EJ50">
        <v>0</v>
      </c>
      <c r="EK50">
        <v>1025.29</v>
      </c>
      <c r="EL50">
        <v>4.9995200000000004</v>
      </c>
      <c r="EM50">
        <v>20248.5</v>
      </c>
      <c r="EN50">
        <v>12788.5</v>
      </c>
      <c r="EO50">
        <v>49.686999999999998</v>
      </c>
      <c r="EP50">
        <v>51.436999999999998</v>
      </c>
      <c r="EQ50">
        <v>50.436999999999998</v>
      </c>
      <c r="ER50">
        <v>51.25</v>
      </c>
      <c r="ES50">
        <v>51.5</v>
      </c>
      <c r="ET50">
        <v>1385.49</v>
      </c>
      <c r="EU50">
        <v>19.670000000000002</v>
      </c>
      <c r="EV50">
        <v>0</v>
      </c>
      <c r="EW50">
        <v>393.89999985694891</v>
      </c>
      <c r="EX50">
        <v>0</v>
      </c>
      <c r="EY50">
        <v>1031.0016000000001</v>
      </c>
      <c r="EZ50">
        <v>-53.266153932552918</v>
      </c>
      <c r="FA50">
        <v>-695.16153998481661</v>
      </c>
      <c r="FB50">
        <v>20321.423999999999</v>
      </c>
      <c r="FC50">
        <v>15</v>
      </c>
      <c r="FD50">
        <v>1724946869.0999999</v>
      </c>
      <c r="FE50" t="s">
        <v>715</v>
      </c>
      <c r="FF50">
        <v>1724946857.5999999</v>
      </c>
      <c r="FG50">
        <v>1724946869.0999999</v>
      </c>
      <c r="FH50">
        <v>9</v>
      </c>
      <c r="FI50">
        <v>-0.13600000000000001</v>
      </c>
      <c r="FJ50">
        <v>2.5999999999999999E-2</v>
      </c>
      <c r="FK50">
        <v>0.108</v>
      </c>
      <c r="FL50">
        <v>-6.6000000000000003E-2</v>
      </c>
      <c r="FM50">
        <v>405</v>
      </c>
      <c r="FN50">
        <v>10</v>
      </c>
      <c r="FO50">
        <v>0.04</v>
      </c>
      <c r="FP50">
        <v>0.01</v>
      </c>
      <c r="FQ50">
        <v>24.236344468076961</v>
      </c>
      <c r="FR50">
        <v>1.0225272669651471</v>
      </c>
      <c r="FS50">
        <v>0.1545128084772972</v>
      </c>
      <c r="FT50">
        <v>1</v>
      </c>
      <c r="FU50">
        <v>1039.01</v>
      </c>
      <c r="FV50">
        <v>-59.817623023890967</v>
      </c>
      <c r="FW50">
        <v>8.6442274380074</v>
      </c>
      <c r="FX50">
        <v>-1</v>
      </c>
      <c r="FY50">
        <v>0.87761726598942336</v>
      </c>
      <c r="FZ50">
        <v>-3.7271939603263707E-2</v>
      </c>
      <c r="GA50">
        <v>6.1029284064528372E-3</v>
      </c>
      <c r="GB50">
        <v>1</v>
      </c>
      <c r="GC50">
        <v>2</v>
      </c>
      <c r="GD50">
        <v>2</v>
      </c>
      <c r="GE50" t="s">
        <v>428</v>
      </c>
      <c r="GF50">
        <v>3.0306999999999999</v>
      </c>
      <c r="GG50">
        <v>2.75156</v>
      </c>
      <c r="GH50">
        <v>8.8466799999999998E-2</v>
      </c>
      <c r="GI50">
        <v>9.8225099999999996E-2</v>
      </c>
      <c r="GJ50">
        <v>0.120738</v>
      </c>
      <c r="GK50">
        <v>6.0325499999999997E-2</v>
      </c>
      <c r="GL50">
        <v>24282.1</v>
      </c>
      <c r="GM50">
        <v>21015.4</v>
      </c>
      <c r="GN50">
        <v>24577.9</v>
      </c>
      <c r="GO50">
        <v>22368.799999999999</v>
      </c>
      <c r="GP50">
        <v>29412.2</v>
      </c>
      <c r="GQ50">
        <v>29204.7</v>
      </c>
      <c r="GR50">
        <v>34255.9</v>
      </c>
      <c r="GS50">
        <v>31888.7</v>
      </c>
      <c r="GT50">
        <v>1.7463500000000001</v>
      </c>
      <c r="GU50">
        <v>2.0755499999999998</v>
      </c>
      <c r="GV50">
        <v>-6.8321800000000002E-2</v>
      </c>
      <c r="GW50">
        <v>0</v>
      </c>
      <c r="GX50">
        <v>30.7224</v>
      </c>
      <c r="GY50">
        <v>999.9</v>
      </c>
      <c r="GZ50">
        <v>47</v>
      </c>
      <c r="HA50">
        <v>38.1</v>
      </c>
      <c r="HB50">
        <v>31.532800000000002</v>
      </c>
      <c r="HC50">
        <v>59.761899999999997</v>
      </c>
      <c r="HD50">
        <v>33.213099999999997</v>
      </c>
      <c r="HE50">
        <v>1</v>
      </c>
      <c r="HF50">
        <v>0.61314800000000003</v>
      </c>
      <c r="HG50">
        <v>3.1626699999999999</v>
      </c>
      <c r="HH50">
        <v>20.356200000000001</v>
      </c>
      <c r="HI50">
        <v>5.2391500000000004</v>
      </c>
      <c r="HJ50">
        <v>12.0221</v>
      </c>
      <c r="HK50">
        <v>4.9574499999999997</v>
      </c>
      <c r="HL50">
        <v>3.3055500000000002</v>
      </c>
      <c r="HM50">
        <v>9999</v>
      </c>
      <c r="HN50">
        <v>9999</v>
      </c>
      <c r="HO50">
        <v>9999</v>
      </c>
      <c r="HP50">
        <v>436.2</v>
      </c>
      <c r="HQ50">
        <v>1.86629</v>
      </c>
      <c r="HR50">
        <v>1.87087</v>
      </c>
      <c r="HS50">
        <v>1.87361</v>
      </c>
      <c r="HT50">
        <v>1.8757999999999999</v>
      </c>
      <c r="HU50">
        <v>1.8683099999999999</v>
      </c>
      <c r="HV50">
        <v>1.8699600000000001</v>
      </c>
      <c r="HW50">
        <v>1.8670500000000001</v>
      </c>
      <c r="HX50">
        <v>1.8710599999999999</v>
      </c>
      <c r="HY50">
        <v>5</v>
      </c>
      <c r="HZ50">
        <v>0</v>
      </c>
      <c r="IA50">
        <v>0</v>
      </c>
      <c r="IB50">
        <v>0</v>
      </c>
      <c r="IC50" t="s">
        <v>429</v>
      </c>
      <c r="ID50" t="s">
        <v>430</v>
      </c>
      <c r="IE50" t="s">
        <v>431</v>
      </c>
      <c r="IF50" t="s">
        <v>431</v>
      </c>
      <c r="IG50" t="s">
        <v>431</v>
      </c>
      <c r="IH50" t="s">
        <v>431</v>
      </c>
      <c r="II50">
        <v>0</v>
      </c>
      <c r="IJ50">
        <v>100</v>
      </c>
      <c r="IK50">
        <v>100</v>
      </c>
      <c r="IL50">
        <v>0.108</v>
      </c>
      <c r="IM50">
        <v>-6.6000000000000003E-2</v>
      </c>
      <c r="IN50">
        <v>0.24399999999997141</v>
      </c>
      <c r="IO50">
        <v>0</v>
      </c>
      <c r="IP50">
        <v>0</v>
      </c>
      <c r="IQ50">
        <v>0</v>
      </c>
      <c r="IR50">
        <v>-9.1693333333332738E-2</v>
      </c>
      <c r="IS50">
        <v>0</v>
      </c>
      <c r="IT50">
        <v>0</v>
      </c>
      <c r="IU50">
        <v>0</v>
      </c>
      <c r="IV50">
        <v>-1</v>
      </c>
      <c r="IW50">
        <v>-1</v>
      </c>
      <c r="IX50">
        <v>-1</v>
      </c>
      <c r="IY50">
        <v>-1</v>
      </c>
      <c r="IZ50">
        <v>6.3</v>
      </c>
      <c r="JA50">
        <v>5.9</v>
      </c>
      <c r="JB50">
        <v>1.07666</v>
      </c>
      <c r="JC50">
        <v>2.7209500000000002</v>
      </c>
      <c r="JD50">
        <v>1.64551</v>
      </c>
      <c r="JE50">
        <v>2.32544</v>
      </c>
      <c r="JF50">
        <v>1.64429</v>
      </c>
      <c r="JG50">
        <v>2.32056</v>
      </c>
      <c r="JH50">
        <v>40.835000000000001</v>
      </c>
      <c r="JI50">
        <v>15.3316</v>
      </c>
      <c r="JJ50">
        <v>18</v>
      </c>
      <c r="JK50">
        <v>402.15600000000001</v>
      </c>
      <c r="JL50">
        <v>618.74199999999996</v>
      </c>
      <c r="JM50">
        <v>27.816700000000001</v>
      </c>
      <c r="JN50">
        <v>35.049399999999999</v>
      </c>
      <c r="JO50">
        <v>30.000800000000002</v>
      </c>
      <c r="JP50">
        <v>34.827599999999997</v>
      </c>
      <c r="JQ50">
        <v>34.749099999999999</v>
      </c>
      <c r="JR50">
        <v>21.646000000000001</v>
      </c>
      <c r="JS50">
        <v>60.449399999999997</v>
      </c>
      <c r="JT50">
        <v>0</v>
      </c>
      <c r="JU50">
        <v>27.8081</v>
      </c>
      <c r="JV50">
        <v>405</v>
      </c>
      <c r="JW50">
        <v>10.4894</v>
      </c>
      <c r="JX50">
        <v>98.253100000000003</v>
      </c>
      <c r="JY50">
        <v>96.810500000000005</v>
      </c>
    </row>
    <row r="51" spans="1:285" x14ac:dyDescent="0.35">
      <c r="A51">
        <v>10</v>
      </c>
      <c r="B51">
        <v>1724947050.5999999</v>
      </c>
      <c r="C51">
        <v>5076</v>
      </c>
      <c r="D51" t="s">
        <v>716</v>
      </c>
      <c r="E51" t="s">
        <v>717</v>
      </c>
      <c r="F51" t="s">
        <v>420</v>
      </c>
      <c r="G51" t="s">
        <v>688</v>
      </c>
      <c r="H51" t="s">
        <v>434</v>
      </c>
      <c r="I51" t="s">
        <v>679</v>
      </c>
      <c r="J51">
        <v>1724947050.5999999</v>
      </c>
      <c r="K51">
        <f t="shared" si="46"/>
        <v>9.8423030360203119E-3</v>
      </c>
      <c r="L51">
        <f t="shared" si="47"/>
        <v>9.8423030360203114</v>
      </c>
      <c r="M51">
        <f t="shared" si="48"/>
        <v>27.42625023976867</v>
      </c>
      <c r="N51">
        <f t="shared" si="49"/>
        <v>358.49499999999989</v>
      </c>
      <c r="O51">
        <f t="shared" si="50"/>
        <v>275.77493982444207</v>
      </c>
      <c r="P51">
        <f t="shared" si="51"/>
        <v>27.539778008884035</v>
      </c>
      <c r="Q51">
        <f t="shared" si="52"/>
        <v>35.800470933217994</v>
      </c>
      <c r="R51">
        <f t="shared" si="53"/>
        <v>0.65302496018384892</v>
      </c>
      <c r="S51">
        <f t="shared" si="54"/>
        <v>2.9295643974010428</v>
      </c>
      <c r="T51">
        <f t="shared" si="55"/>
        <v>0.58164449730778156</v>
      </c>
      <c r="U51">
        <f t="shared" si="56"/>
        <v>0.36928876323508963</v>
      </c>
      <c r="V51">
        <f t="shared" si="57"/>
        <v>226.19085338768082</v>
      </c>
      <c r="W51">
        <f t="shared" si="58"/>
        <v>29.78905960894123</v>
      </c>
      <c r="X51">
        <f t="shared" si="59"/>
        <v>30.219100000000001</v>
      </c>
      <c r="Y51">
        <f t="shared" si="60"/>
        <v>4.3143621491771391</v>
      </c>
      <c r="Z51">
        <f t="shared" si="61"/>
        <v>59.449477054292785</v>
      </c>
      <c r="AA51">
        <f t="shared" si="62"/>
        <v>2.6837346013372398</v>
      </c>
      <c r="AB51">
        <f t="shared" si="63"/>
        <v>4.5143115369817206</v>
      </c>
      <c r="AC51">
        <f t="shared" si="64"/>
        <v>1.6306275478398993</v>
      </c>
      <c r="AD51">
        <f t="shared" si="65"/>
        <v>-434.04556388849574</v>
      </c>
      <c r="AE51">
        <f t="shared" si="66"/>
        <v>125.13481283054392</v>
      </c>
      <c r="AF51">
        <f t="shared" si="67"/>
        <v>9.5555962438730209</v>
      </c>
      <c r="AG51">
        <f t="shared" si="68"/>
        <v>-73.164301426397969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52174.793987329118</v>
      </c>
      <c r="AM51" t="s">
        <v>424</v>
      </c>
      <c r="AN51">
        <v>0</v>
      </c>
      <c r="AO51">
        <v>0</v>
      </c>
      <c r="AP51">
        <v>0</v>
      </c>
      <c r="AQ51" t="e">
        <f t="shared" si="72"/>
        <v>#DIV/0!</v>
      </c>
      <c r="AR51">
        <v>-1</v>
      </c>
      <c r="AS51" t="s">
        <v>718</v>
      </c>
      <c r="AT51">
        <v>10169.5</v>
      </c>
      <c r="AU51">
        <v>1064.091923076923</v>
      </c>
      <c r="AV51">
        <v>1692.614537657749</v>
      </c>
      <c r="AW51">
        <f t="shared" si="73"/>
        <v>0.37133239765893755</v>
      </c>
      <c r="AX51">
        <v>0.5</v>
      </c>
      <c r="AY51">
        <f t="shared" si="74"/>
        <v>1185.0741002008706</v>
      </c>
      <c r="AZ51">
        <f t="shared" si="75"/>
        <v>27.42625023976867</v>
      </c>
      <c r="BA51">
        <f t="shared" si="76"/>
        <v>220.02820351554865</v>
      </c>
      <c r="BB51">
        <f t="shared" si="77"/>
        <v>2.3986896882608782E-2</v>
      </c>
      <c r="BC51">
        <f t="shared" si="78"/>
        <v>-1</v>
      </c>
      <c r="BD51" t="e">
        <f t="shared" si="79"/>
        <v>#DIV/0!</v>
      </c>
      <c r="BE51" t="s">
        <v>424</v>
      </c>
      <c r="BF51">
        <v>0</v>
      </c>
      <c r="BG51" t="e">
        <f t="shared" si="80"/>
        <v>#DIV/0!</v>
      </c>
      <c r="BH51" t="e">
        <f t="shared" si="81"/>
        <v>#DIV/0!</v>
      </c>
      <c r="BI51" t="e">
        <f t="shared" si="82"/>
        <v>#DIV/0!</v>
      </c>
      <c r="BJ51" t="e">
        <f t="shared" si="83"/>
        <v>#DIV/0!</v>
      </c>
      <c r="BK51">
        <f t="shared" si="84"/>
        <v>0.37133239765893761</v>
      </c>
      <c r="BL51" t="e">
        <f t="shared" si="85"/>
        <v>#DIV/0!</v>
      </c>
      <c r="BM51" t="e">
        <f t="shared" si="86"/>
        <v>#DIV/0!</v>
      </c>
      <c r="BN51" t="e">
        <f t="shared" si="87"/>
        <v>#DIV/0!</v>
      </c>
      <c r="BO51">
        <v>8430</v>
      </c>
      <c r="BP51">
        <v>290.00000000000011</v>
      </c>
      <c r="BQ51">
        <v>1555.98</v>
      </c>
      <c r="BR51">
        <v>85</v>
      </c>
      <c r="BS51">
        <v>10169.5</v>
      </c>
      <c r="BT51">
        <v>1551.7</v>
      </c>
      <c r="BU51">
        <v>4.28</v>
      </c>
      <c r="BV51">
        <v>300.00000000000011</v>
      </c>
      <c r="BW51">
        <v>24.2</v>
      </c>
      <c r="BX51">
        <v>1692.614537657749</v>
      </c>
      <c r="BY51">
        <v>2.515008374116567</v>
      </c>
      <c r="BZ51">
        <v>-143.29900189328129</v>
      </c>
      <c r="CA51">
        <v>2.256709875917569</v>
      </c>
      <c r="CB51">
        <v>0.99310367455359927</v>
      </c>
      <c r="CC51">
        <v>-7.2142280311457202E-3</v>
      </c>
      <c r="CD51">
        <v>289.99999999999989</v>
      </c>
      <c r="CE51">
        <v>1553.56</v>
      </c>
      <c r="CF51">
        <v>825</v>
      </c>
      <c r="CG51">
        <v>10100.4</v>
      </c>
      <c r="CH51">
        <v>1550.74</v>
      </c>
      <c r="CI51">
        <v>2.82</v>
      </c>
      <c r="CW51">
        <f t="shared" si="88"/>
        <v>1410.1</v>
      </c>
      <c r="CX51">
        <f t="shared" si="89"/>
        <v>1185.0741002008706</v>
      </c>
      <c r="CY51">
        <f t="shared" si="90"/>
        <v>0.84041848110124862</v>
      </c>
      <c r="CZ51">
        <f t="shared" si="91"/>
        <v>0.16040766852541014</v>
      </c>
      <c r="DA51">
        <v>6</v>
      </c>
      <c r="DB51">
        <v>0.5</v>
      </c>
      <c r="DC51" t="s">
        <v>426</v>
      </c>
      <c r="DD51">
        <v>2</v>
      </c>
      <c r="DE51">
        <v>1724947050.5999999</v>
      </c>
      <c r="DF51">
        <v>358.49499999999989</v>
      </c>
      <c r="DG51">
        <v>404.92700000000002</v>
      </c>
      <c r="DH51">
        <v>26.874099999999999</v>
      </c>
      <c r="DI51">
        <v>12.507400000000001</v>
      </c>
      <c r="DJ51">
        <v>358.44099999999997</v>
      </c>
      <c r="DK51">
        <v>26.917100000000001</v>
      </c>
      <c r="DL51">
        <v>400</v>
      </c>
      <c r="DM51">
        <v>99.763400000000004</v>
      </c>
      <c r="DN51">
        <v>9.9836400000000006E-2</v>
      </c>
      <c r="DO51">
        <v>31.011399999999998</v>
      </c>
      <c r="DP51">
        <v>30.219100000000001</v>
      </c>
      <c r="DQ51">
        <v>999.9</v>
      </c>
      <c r="DR51">
        <v>0</v>
      </c>
      <c r="DS51">
        <v>0</v>
      </c>
      <c r="DT51">
        <v>10023.799999999999</v>
      </c>
      <c r="DU51">
        <v>0</v>
      </c>
      <c r="DV51">
        <v>1580.9</v>
      </c>
      <c r="DW51">
        <v>-46.378900000000002</v>
      </c>
      <c r="DX51">
        <v>368.44099999999997</v>
      </c>
      <c r="DY51">
        <v>410.05599999999998</v>
      </c>
      <c r="DZ51">
        <v>14.3437</v>
      </c>
      <c r="EA51">
        <v>404.92700000000002</v>
      </c>
      <c r="EB51">
        <v>12.507400000000001</v>
      </c>
      <c r="EC51">
        <v>2.67875</v>
      </c>
      <c r="ED51">
        <v>1.2477799999999999</v>
      </c>
      <c r="EE51">
        <v>22.1553</v>
      </c>
      <c r="EF51">
        <v>10.184200000000001</v>
      </c>
      <c r="EG51">
        <v>1410.1</v>
      </c>
      <c r="EH51">
        <v>0.98600299999999996</v>
      </c>
      <c r="EI51">
        <v>1.39965E-2</v>
      </c>
      <c r="EJ51">
        <v>0</v>
      </c>
      <c r="EK51">
        <v>1058.76</v>
      </c>
      <c r="EL51">
        <v>4.9995200000000004</v>
      </c>
      <c r="EM51">
        <v>20671.8</v>
      </c>
      <c r="EN51">
        <v>12788</v>
      </c>
      <c r="EO51">
        <v>48.811999999999998</v>
      </c>
      <c r="EP51">
        <v>50.625</v>
      </c>
      <c r="EQ51">
        <v>49.625</v>
      </c>
      <c r="ER51">
        <v>50.061999999999998</v>
      </c>
      <c r="ES51">
        <v>50.625</v>
      </c>
      <c r="ET51">
        <v>1385.43</v>
      </c>
      <c r="EU51">
        <v>19.670000000000002</v>
      </c>
      <c r="EV51">
        <v>0</v>
      </c>
      <c r="EW51">
        <v>218.89999985694891</v>
      </c>
      <c r="EX51">
        <v>0</v>
      </c>
      <c r="EY51">
        <v>1064.091923076923</v>
      </c>
      <c r="EZ51">
        <v>-45.260512829894132</v>
      </c>
      <c r="FA51">
        <v>-338.205128551288</v>
      </c>
      <c r="FB51">
        <v>20637.403846153851</v>
      </c>
      <c r="FC51">
        <v>15</v>
      </c>
      <c r="FD51">
        <v>1724947084.5999999</v>
      </c>
      <c r="FE51" t="s">
        <v>719</v>
      </c>
      <c r="FF51">
        <v>1724947076.0999999</v>
      </c>
      <c r="FG51">
        <v>1724947084.5999999</v>
      </c>
      <c r="FH51">
        <v>10</v>
      </c>
      <c r="FI51">
        <v>-5.3999999999999999E-2</v>
      </c>
      <c r="FJ51">
        <v>2.4E-2</v>
      </c>
      <c r="FK51">
        <v>5.3999999999999999E-2</v>
      </c>
      <c r="FL51">
        <v>-4.2999999999999997E-2</v>
      </c>
      <c r="FM51">
        <v>405</v>
      </c>
      <c r="FN51">
        <v>13</v>
      </c>
      <c r="FO51">
        <v>7.0000000000000007E-2</v>
      </c>
      <c r="FP51">
        <v>0</v>
      </c>
      <c r="FQ51">
        <v>27.283690940893869</v>
      </c>
      <c r="FR51">
        <v>0.55529222401800626</v>
      </c>
      <c r="FS51">
        <v>8.7710110377907824E-2</v>
      </c>
      <c r="FT51">
        <v>1</v>
      </c>
      <c r="FU51">
        <v>1071.0735999999999</v>
      </c>
      <c r="FV51">
        <v>-50.328355323522501</v>
      </c>
      <c r="FW51">
        <v>7.2725700436640803</v>
      </c>
      <c r="FX51">
        <v>-1</v>
      </c>
      <c r="FY51">
        <v>0.65310048429345113</v>
      </c>
      <c r="FZ51">
        <v>1.8405960109914221E-5</v>
      </c>
      <c r="GA51">
        <v>1.039135462359947E-3</v>
      </c>
      <c r="GB51">
        <v>1</v>
      </c>
      <c r="GC51">
        <v>2</v>
      </c>
      <c r="GD51">
        <v>2</v>
      </c>
      <c r="GE51" t="s">
        <v>428</v>
      </c>
      <c r="GF51">
        <v>3.032</v>
      </c>
      <c r="GG51">
        <v>2.7516799999999999</v>
      </c>
      <c r="GH51">
        <v>8.77666E-2</v>
      </c>
      <c r="GI51">
        <v>9.8188200000000003E-2</v>
      </c>
      <c r="GJ51">
        <v>0.120166</v>
      </c>
      <c r="GK51">
        <v>6.9636500000000004E-2</v>
      </c>
      <c r="GL51">
        <v>24292.6</v>
      </c>
      <c r="GM51">
        <v>21010.400000000001</v>
      </c>
      <c r="GN51">
        <v>24570.2</v>
      </c>
      <c r="GO51">
        <v>22362.9</v>
      </c>
      <c r="GP51">
        <v>29422.7</v>
      </c>
      <c r="GQ51">
        <v>28908.2</v>
      </c>
      <c r="GR51">
        <v>34245.199999999997</v>
      </c>
      <c r="GS51">
        <v>31880.7</v>
      </c>
      <c r="GT51">
        <v>1.74655</v>
      </c>
      <c r="GU51">
        <v>2.0761500000000002</v>
      </c>
      <c r="GV51">
        <v>-4.1596599999999997E-2</v>
      </c>
      <c r="GW51">
        <v>0</v>
      </c>
      <c r="GX51">
        <v>30.895399999999999</v>
      </c>
      <c r="GY51">
        <v>999.9</v>
      </c>
      <c r="GZ51">
        <v>47.2</v>
      </c>
      <c r="HA51">
        <v>38</v>
      </c>
      <c r="HB51">
        <v>31.4971</v>
      </c>
      <c r="HC51">
        <v>59.2819</v>
      </c>
      <c r="HD51">
        <v>32.792499999999997</v>
      </c>
      <c r="HE51">
        <v>1</v>
      </c>
      <c r="HF51">
        <v>0.62658000000000003</v>
      </c>
      <c r="HG51">
        <v>3.3164799999999999</v>
      </c>
      <c r="HH51">
        <v>20.351500000000001</v>
      </c>
      <c r="HI51">
        <v>5.2406499999999996</v>
      </c>
      <c r="HJ51">
        <v>12.0219</v>
      </c>
      <c r="HK51">
        <v>4.9577499999999999</v>
      </c>
      <c r="HL51">
        <v>3.3060299999999998</v>
      </c>
      <c r="HM51">
        <v>9999</v>
      </c>
      <c r="HN51">
        <v>9999</v>
      </c>
      <c r="HO51">
        <v>9999</v>
      </c>
      <c r="HP51">
        <v>436.3</v>
      </c>
      <c r="HQ51">
        <v>1.8662700000000001</v>
      </c>
      <c r="HR51">
        <v>1.8708400000000001</v>
      </c>
      <c r="HS51">
        <v>1.87361</v>
      </c>
      <c r="HT51">
        <v>1.8757600000000001</v>
      </c>
      <c r="HU51">
        <v>1.86832</v>
      </c>
      <c r="HV51">
        <v>1.8699600000000001</v>
      </c>
      <c r="HW51">
        <v>1.8669899999999999</v>
      </c>
      <c r="HX51">
        <v>1.87103</v>
      </c>
      <c r="HY51">
        <v>5</v>
      </c>
      <c r="HZ51">
        <v>0</v>
      </c>
      <c r="IA51">
        <v>0</v>
      </c>
      <c r="IB51">
        <v>0</v>
      </c>
      <c r="IC51" t="s">
        <v>429</v>
      </c>
      <c r="ID51" t="s">
        <v>430</v>
      </c>
      <c r="IE51" t="s">
        <v>431</v>
      </c>
      <c r="IF51" t="s">
        <v>431</v>
      </c>
      <c r="IG51" t="s">
        <v>431</v>
      </c>
      <c r="IH51" t="s">
        <v>431</v>
      </c>
      <c r="II51">
        <v>0</v>
      </c>
      <c r="IJ51">
        <v>100</v>
      </c>
      <c r="IK51">
        <v>100</v>
      </c>
      <c r="IL51">
        <v>5.3999999999999999E-2</v>
      </c>
      <c r="IM51">
        <v>-4.2999999999999997E-2</v>
      </c>
      <c r="IN51">
        <v>0.10766666666665969</v>
      </c>
      <c r="IO51">
        <v>0</v>
      </c>
      <c r="IP51">
        <v>0</v>
      </c>
      <c r="IQ51">
        <v>0</v>
      </c>
      <c r="IR51">
        <v>-6.603999999999921E-2</v>
      </c>
      <c r="IS51">
        <v>0</v>
      </c>
      <c r="IT51">
        <v>0</v>
      </c>
      <c r="IU51">
        <v>0</v>
      </c>
      <c r="IV51">
        <v>-1</v>
      </c>
      <c r="IW51">
        <v>-1</v>
      </c>
      <c r="IX51">
        <v>-1</v>
      </c>
      <c r="IY51">
        <v>-1</v>
      </c>
      <c r="IZ51">
        <v>3.2</v>
      </c>
      <c r="JA51">
        <v>3</v>
      </c>
      <c r="JB51">
        <v>1.0790999999999999</v>
      </c>
      <c r="JC51">
        <v>2.7124000000000001</v>
      </c>
      <c r="JD51">
        <v>1.64551</v>
      </c>
      <c r="JE51">
        <v>2.32666</v>
      </c>
      <c r="JF51">
        <v>1.64429</v>
      </c>
      <c r="JG51">
        <v>2.4694799999999999</v>
      </c>
      <c r="JH51">
        <v>40.553100000000001</v>
      </c>
      <c r="JI51">
        <v>15.2791</v>
      </c>
      <c r="JJ51">
        <v>18</v>
      </c>
      <c r="JK51">
        <v>403.19499999999999</v>
      </c>
      <c r="JL51">
        <v>620.83600000000001</v>
      </c>
      <c r="JM51">
        <v>28.125800000000002</v>
      </c>
      <c r="JN51">
        <v>35.179600000000001</v>
      </c>
      <c r="JO51">
        <v>30.0029</v>
      </c>
      <c r="JP51">
        <v>34.989800000000002</v>
      </c>
      <c r="JQ51">
        <v>34.910699999999999</v>
      </c>
      <c r="JR51">
        <v>21.696100000000001</v>
      </c>
      <c r="JS51">
        <v>55.195399999999999</v>
      </c>
      <c r="JT51">
        <v>0</v>
      </c>
      <c r="JU51">
        <v>28.074400000000001</v>
      </c>
      <c r="JV51">
        <v>405</v>
      </c>
      <c r="JW51">
        <v>12.6189</v>
      </c>
      <c r="JX51">
        <v>98.222399999999993</v>
      </c>
      <c r="JY51">
        <v>96.785799999999995</v>
      </c>
    </row>
    <row r="52" spans="1:285" x14ac:dyDescent="0.35">
      <c r="A52">
        <v>10</v>
      </c>
      <c r="B52">
        <v>1724947392</v>
      </c>
      <c r="C52">
        <v>5417.4000000953674</v>
      </c>
      <c r="D52" t="s">
        <v>720</v>
      </c>
      <c r="E52" t="s">
        <v>721</v>
      </c>
      <c r="F52" t="s">
        <v>420</v>
      </c>
      <c r="G52" t="s">
        <v>697</v>
      </c>
      <c r="H52" t="s">
        <v>422</v>
      </c>
      <c r="I52" t="s">
        <v>679</v>
      </c>
      <c r="J52">
        <v>1724947392</v>
      </c>
      <c r="K52">
        <f t="shared" si="46"/>
        <v>1.2355149081478778E-2</v>
      </c>
      <c r="L52">
        <f t="shared" si="47"/>
        <v>12.355149081478778</v>
      </c>
      <c r="M52">
        <f t="shared" si="48"/>
        <v>28.355169920491242</v>
      </c>
      <c r="N52">
        <f t="shared" si="49"/>
        <v>355.94299999999998</v>
      </c>
      <c r="O52">
        <f t="shared" si="50"/>
        <v>291.01530914717506</v>
      </c>
      <c r="P52">
        <f t="shared" si="51"/>
        <v>29.062882190063249</v>
      </c>
      <c r="Q52">
        <f t="shared" si="52"/>
        <v>35.547028455970498</v>
      </c>
      <c r="R52">
        <f t="shared" si="53"/>
        <v>0.91455384526154349</v>
      </c>
      <c r="S52">
        <f t="shared" si="54"/>
        <v>2.9250278745283689</v>
      </c>
      <c r="T52">
        <f t="shared" si="55"/>
        <v>0.78061347620040544</v>
      </c>
      <c r="U52">
        <f t="shared" si="56"/>
        <v>0.49827435220716876</v>
      </c>
      <c r="V52">
        <f t="shared" si="57"/>
        <v>226.1701053877166</v>
      </c>
      <c r="W52">
        <f t="shared" si="58"/>
        <v>29.119234421134234</v>
      </c>
      <c r="X52">
        <f t="shared" si="59"/>
        <v>29.775600000000001</v>
      </c>
      <c r="Y52">
        <f t="shared" si="60"/>
        <v>4.2058427941769558</v>
      </c>
      <c r="Z52">
        <f t="shared" si="61"/>
        <v>59.411608563366478</v>
      </c>
      <c r="AA52">
        <f t="shared" si="62"/>
        <v>2.6796864695887499</v>
      </c>
      <c r="AB52">
        <f t="shared" si="63"/>
        <v>4.510375218557976</v>
      </c>
      <c r="AC52">
        <f t="shared" si="64"/>
        <v>1.5261563245882059</v>
      </c>
      <c r="AD52">
        <f t="shared" si="65"/>
        <v>-544.8620744932141</v>
      </c>
      <c r="AE52">
        <f t="shared" si="66"/>
        <v>192.46565243270501</v>
      </c>
      <c r="AF52">
        <f t="shared" si="67"/>
        <v>14.686630073169109</v>
      </c>
      <c r="AG52">
        <f t="shared" si="68"/>
        <v>-111.53968659962337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52048.229386400002</v>
      </c>
      <c r="AM52" t="s">
        <v>424</v>
      </c>
      <c r="AN52">
        <v>0</v>
      </c>
      <c r="AO52">
        <v>0</v>
      </c>
      <c r="AP52">
        <v>0</v>
      </c>
      <c r="AQ52" t="e">
        <f t="shared" si="72"/>
        <v>#DIV/0!</v>
      </c>
      <c r="AR52">
        <v>-1</v>
      </c>
      <c r="AS52" t="s">
        <v>722</v>
      </c>
      <c r="AT52">
        <v>10138.200000000001</v>
      </c>
      <c r="AU52">
        <v>1199.046</v>
      </c>
      <c r="AV52">
        <v>1830.8391892271261</v>
      </c>
      <c r="AW52">
        <f t="shared" si="73"/>
        <v>0.34508393361070255</v>
      </c>
      <c r="AX52">
        <v>0.5</v>
      </c>
      <c r="AY52">
        <f t="shared" si="74"/>
        <v>1184.9649002008894</v>
      </c>
      <c r="AZ52">
        <f t="shared" si="75"/>
        <v>28.355169920491242</v>
      </c>
      <c r="BA52">
        <f t="shared" si="76"/>
        <v>204.45617447596825</v>
      </c>
      <c r="BB52">
        <f t="shared" si="77"/>
        <v>2.4773029070746824E-2</v>
      </c>
      <c r="BC52">
        <f t="shared" si="78"/>
        <v>-1</v>
      </c>
      <c r="BD52" t="e">
        <f t="shared" si="79"/>
        <v>#DIV/0!</v>
      </c>
      <c r="BE52" t="s">
        <v>424</v>
      </c>
      <c r="BF52">
        <v>0</v>
      </c>
      <c r="BG52" t="e">
        <f t="shared" si="80"/>
        <v>#DIV/0!</v>
      </c>
      <c r="BH52" t="e">
        <f t="shared" si="81"/>
        <v>#DIV/0!</v>
      </c>
      <c r="BI52" t="e">
        <f t="shared" si="82"/>
        <v>#DIV/0!</v>
      </c>
      <c r="BJ52" t="e">
        <f t="shared" si="83"/>
        <v>#DIV/0!</v>
      </c>
      <c r="BK52">
        <f t="shared" si="84"/>
        <v>0.34508393361070255</v>
      </c>
      <c r="BL52" t="e">
        <f t="shared" si="85"/>
        <v>#DIV/0!</v>
      </c>
      <c r="BM52" t="e">
        <f t="shared" si="86"/>
        <v>#DIV/0!</v>
      </c>
      <c r="BN52" t="e">
        <f t="shared" si="87"/>
        <v>#DIV/0!</v>
      </c>
      <c r="BO52">
        <v>8431</v>
      </c>
      <c r="BP52">
        <v>290.00000000000011</v>
      </c>
      <c r="BQ52">
        <v>1697.84</v>
      </c>
      <c r="BR52">
        <v>115</v>
      </c>
      <c r="BS52">
        <v>10138.200000000001</v>
      </c>
      <c r="BT52">
        <v>1692.72</v>
      </c>
      <c r="BU52">
        <v>5.12</v>
      </c>
      <c r="BV52">
        <v>300.00000000000011</v>
      </c>
      <c r="BW52">
        <v>24.2</v>
      </c>
      <c r="BX52">
        <v>1830.8391892271261</v>
      </c>
      <c r="BY52">
        <v>2.5103903769043572</v>
      </c>
      <c r="BZ52">
        <v>-140.02925569085079</v>
      </c>
      <c r="CA52">
        <v>2.247506577082107</v>
      </c>
      <c r="CB52">
        <v>0.99283854867775057</v>
      </c>
      <c r="CC52">
        <v>-7.1969461624026791E-3</v>
      </c>
      <c r="CD52">
        <v>289.99999999999989</v>
      </c>
      <c r="CE52">
        <v>1689.39</v>
      </c>
      <c r="CF52">
        <v>755</v>
      </c>
      <c r="CG52">
        <v>10082</v>
      </c>
      <c r="CH52">
        <v>1691.95</v>
      </c>
      <c r="CI52">
        <v>-2.56</v>
      </c>
      <c r="CW52">
        <f t="shared" si="88"/>
        <v>1409.97</v>
      </c>
      <c r="CX52">
        <f t="shared" si="89"/>
        <v>1184.9649002008894</v>
      </c>
      <c r="CY52">
        <f t="shared" si="90"/>
        <v>0.84041851968544667</v>
      </c>
      <c r="CZ52">
        <f t="shared" si="91"/>
        <v>0.16040774299291233</v>
      </c>
      <c r="DA52">
        <v>6</v>
      </c>
      <c r="DB52">
        <v>0.5</v>
      </c>
      <c r="DC52" t="s">
        <v>426</v>
      </c>
      <c r="DD52">
        <v>2</v>
      </c>
      <c r="DE52">
        <v>1724947392</v>
      </c>
      <c r="DF52">
        <v>355.94299999999998</v>
      </c>
      <c r="DG52">
        <v>405.05700000000002</v>
      </c>
      <c r="DH52">
        <v>26.8325</v>
      </c>
      <c r="DI52">
        <v>8.8026900000000001</v>
      </c>
      <c r="DJ52">
        <v>355.77300000000002</v>
      </c>
      <c r="DK52">
        <v>26.907499999999999</v>
      </c>
      <c r="DL52">
        <v>400.125</v>
      </c>
      <c r="DM52">
        <v>99.767399999999995</v>
      </c>
      <c r="DN52">
        <v>9.9793499999999993E-2</v>
      </c>
      <c r="DO52">
        <v>30.996099999999998</v>
      </c>
      <c r="DP52">
        <v>29.775600000000001</v>
      </c>
      <c r="DQ52">
        <v>999.9</v>
      </c>
      <c r="DR52">
        <v>0</v>
      </c>
      <c r="DS52">
        <v>0</v>
      </c>
      <c r="DT52">
        <v>9997.5</v>
      </c>
      <c r="DU52">
        <v>0</v>
      </c>
      <c r="DV52">
        <v>1492.74</v>
      </c>
      <c r="DW52">
        <v>-49.229900000000001</v>
      </c>
      <c r="DX52">
        <v>365.65</v>
      </c>
      <c r="DY52">
        <v>408.654</v>
      </c>
      <c r="DZ52">
        <v>18.062200000000001</v>
      </c>
      <c r="EA52">
        <v>405.05700000000002</v>
      </c>
      <c r="EB52">
        <v>8.8026900000000001</v>
      </c>
      <c r="EC52">
        <v>2.68024</v>
      </c>
      <c r="ED52">
        <v>0.87822100000000003</v>
      </c>
      <c r="EE52">
        <v>22.1645</v>
      </c>
      <c r="EF52">
        <v>5.0387199999999996</v>
      </c>
      <c r="EG52">
        <v>1409.97</v>
      </c>
      <c r="EH52">
        <v>0.98599899999999996</v>
      </c>
      <c r="EI52">
        <v>1.4001E-2</v>
      </c>
      <c r="EJ52">
        <v>0</v>
      </c>
      <c r="EK52">
        <v>1196.32</v>
      </c>
      <c r="EL52">
        <v>4.9995200000000004</v>
      </c>
      <c r="EM52">
        <v>22905.200000000001</v>
      </c>
      <c r="EN52">
        <v>12786.7</v>
      </c>
      <c r="EO52">
        <v>47.936999999999998</v>
      </c>
      <c r="EP52">
        <v>50.061999999999998</v>
      </c>
      <c r="EQ52">
        <v>48.686999999999998</v>
      </c>
      <c r="ER52">
        <v>49.375</v>
      </c>
      <c r="ES52">
        <v>49.811999999999998</v>
      </c>
      <c r="ET52">
        <v>1385.3</v>
      </c>
      <c r="EU52">
        <v>19.670000000000002</v>
      </c>
      <c r="EV52">
        <v>0</v>
      </c>
      <c r="EW52">
        <v>341.20000004768372</v>
      </c>
      <c r="EX52">
        <v>0</v>
      </c>
      <c r="EY52">
        <v>1199.046</v>
      </c>
      <c r="EZ52">
        <v>-23.13769227652357</v>
      </c>
      <c r="FA52">
        <v>-295.91538434181967</v>
      </c>
      <c r="FB52">
        <v>22946.46</v>
      </c>
      <c r="FC52">
        <v>15</v>
      </c>
      <c r="FD52">
        <v>1724947431</v>
      </c>
      <c r="FE52" t="s">
        <v>723</v>
      </c>
      <c r="FF52">
        <v>1724947410.5</v>
      </c>
      <c r="FG52">
        <v>1724947431</v>
      </c>
      <c r="FH52">
        <v>11</v>
      </c>
      <c r="FI52">
        <v>0.11600000000000001</v>
      </c>
      <c r="FJ52">
        <v>-3.2000000000000001E-2</v>
      </c>
      <c r="FK52">
        <v>0.17</v>
      </c>
      <c r="FL52">
        <v>-7.4999999999999997E-2</v>
      </c>
      <c r="FM52">
        <v>405</v>
      </c>
      <c r="FN52">
        <v>9</v>
      </c>
      <c r="FO52">
        <v>0.02</v>
      </c>
      <c r="FP52">
        <v>0.01</v>
      </c>
      <c r="FQ52">
        <v>28.384337701535259</v>
      </c>
      <c r="FR52">
        <v>-6.5254049091582028E-2</v>
      </c>
      <c r="FS52">
        <v>3.62504457542875E-2</v>
      </c>
      <c r="FT52">
        <v>1</v>
      </c>
      <c r="FU52">
        <v>1202.8407999999999</v>
      </c>
      <c r="FV52">
        <v>-24.808451381270061</v>
      </c>
      <c r="FW52">
        <v>3.5865074041468401</v>
      </c>
      <c r="FX52">
        <v>-1</v>
      </c>
      <c r="FY52">
        <v>0.93154268867707235</v>
      </c>
      <c r="FZ52">
        <v>-4.9866028563930617E-2</v>
      </c>
      <c r="GA52">
        <v>7.5693110745345621E-3</v>
      </c>
      <c r="GB52">
        <v>1</v>
      </c>
      <c r="GC52">
        <v>2</v>
      </c>
      <c r="GD52">
        <v>2</v>
      </c>
      <c r="GE52" t="s">
        <v>428</v>
      </c>
      <c r="GF52">
        <v>3.02983</v>
      </c>
      <c r="GG52">
        <v>2.7514099999999999</v>
      </c>
      <c r="GH52">
        <v>8.7204500000000004E-2</v>
      </c>
      <c r="GI52">
        <v>9.8130099999999998E-2</v>
      </c>
      <c r="GJ52">
        <v>0.120084</v>
      </c>
      <c r="GK52">
        <v>5.2761500000000003E-2</v>
      </c>
      <c r="GL52">
        <v>24296.2</v>
      </c>
      <c r="GM52">
        <v>21004.799999999999</v>
      </c>
      <c r="GN52">
        <v>24559.599999999999</v>
      </c>
      <c r="GO52">
        <v>22356.400000000001</v>
      </c>
      <c r="GP52">
        <v>29413.7</v>
      </c>
      <c r="GQ52">
        <v>29423.200000000001</v>
      </c>
      <c r="GR52">
        <v>34230.699999999997</v>
      </c>
      <c r="GS52">
        <v>31870.3</v>
      </c>
      <c r="GT52">
        <v>1.7433000000000001</v>
      </c>
      <c r="GU52">
        <v>2.06995</v>
      </c>
      <c r="GV52">
        <v>-8.1352900000000006E-2</v>
      </c>
      <c r="GW52">
        <v>0</v>
      </c>
      <c r="GX52">
        <v>31.098500000000001</v>
      </c>
      <c r="GY52">
        <v>999.9</v>
      </c>
      <c r="GZ52">
        <v>47.3</v>
      </c>
      <c r="HA52">
        <v>38.1</v>
      </c>
      <c r="HB52">
        <v>31.732800000000001</v>
      </c>
      <c r="HC52">
        <v>59.731900000000003</v>
      </c>
      <c r="HD52">
        <v>33.229199999999999</v>
      </c>
      <c r="HE52">
        <v>1</v>
      </c>
      <c r="HF52">
        <v>0.64060700000000004</v>
      </c>
      <c r="HG52">
        <v>2.88374</v>
      </c>
      <c r="HH52">
        <v>20.360499999999998</v>
      </c>
      <c r="HI52">
        <v>5.2373599999999998</v>
      </c>
      <c r="HJ52">
        <v>12.0219</v>
      </c>
      <c r="HK52">
        <v>4.9577499999999999</v>
      </c>
      <c r="HL52">
        <v>3.306</v>
      </c>
      <c r="HM52">
        <v>9999</v>
      </c>
      <c r="HN52">
        <v>9999</v>
      </c>
      <c r="HO52">
        <v>9999</v>
      </c>
      <c r="HP52">
        <v>436.3</v>
      </c>
      <c r="HQ52">
        <v>1.8662399999999999</v>
      </c>
      <c r="HR52">
        <v>1.8708199999999999</v>
      </c>
      <c r="HS52">
        <v>1.87357</v>
      </c>
      <c r="HT52">
        <v>1.8757600000000001</v>
      </c>
      <c r="HU52">
        <v>1.8683000000000001</v>
      </c>
      <c r="HV52">
        <v>1.8699600000000001</v>
      </c>
      <c r="HW52">
        <v>1.8669800000000001</v>
      </c>
      <c r="HX52">
        <v>1.87103</v>
      </c>
      <c r="HY52">
        <v>5</v>
      </c>
      <c r="HZ52">
        <v>0</v>
      </c>
      <c r="IA52">
        <v>0</v>
      </c>
      <c r="IB52">
        <v>0</v>
      </c>
      <c r="IC52" t="s">
        <v>429</v>
      </c>
      <c r="ID52" t="s">
        <v>430</v>
      </c>
      <c r="IE52" t="s">
        <v>431</v>
      </c>
      <c r="IF52" t="s">
        <v>431</v>
      </c>
      <c r="IG52" t="s">
        <v>431</v>
      </c>
      <c r="IH52" t="s">
        <v>431</v>
      </c>
      <c r="II52">
        <v>0</v>
      </c>
      <c r="IJ52">
        <v>100</v>
      </c>
      <c r="IK52">
        <v>100</v>
      </c>
      <c r="IL52">
        <v>0.17</v>
      </c>
      <c r="IM52">
        <v>-7.4999999999999997E-2</v>
      </c>
      <c r="IN52">
        <v>5.3619047619065441E-2</v>
      </c>
      <c r="IO52">
        <v>0</v>
      </c>
      <c r="IP52">
        <v>0</v>
      </c>
      <c r="IQ52">
        <v>0</v>
      </c>
      <c r="IR52">
        <v>-4.2530000000001067E-2</v>
      </c>
      <c r="IS52">
        <v>0</v>
      </c>
      <c r="IT52">
        <v>0</v>
      </c>
      <c r="IU52">
        <v>0</v>
      </c>
      <c r="IV52">
        <v>-1</v>
      </c>
      <c r="IW52">
        <v>-1</v>
      </c>
      <c r="IX52">
        <v>-1</v>
      </c>
      <c r="IY52">
        <v>-1</v>
      </c>
      <c r="IZ52">
        <v>5.3</v>
      </c>
      <c r="JA52">
        <v>5.0999999999999996</v>
      </c>
      <c r="JB52">
        <v>1.07666</v>
      </c>
      <c r="JC52">
        <v>2.7185100000000002</v>
      </c>
      <c r="JD52">
        <v>1.64551</v>
      </c>
      <c r="JE52">
        <v>2.32666</v>
      </c>
      <c r="JF52">
        <v>1.64429</v>
      </c>
      <c r="JG52">
        <v>2.4487299999999999</v>
      </c>
      <c r="JH52">
        <v>40.553100000000001</v>
      </c>
      <c r="JI52">
        <v>15.138999999999999</v>
      </c>
      <c r="JJ52">
        <v>18</v>
      </c>
      <c r="JK52">
        <v>402.61200000000002</v>
      </c>
      <c r="JL52">
        <v>618.05600000000004</v>
      </c>
      <c r="JM52">
        <v>28.011099999999999</v>
      </c>
      <c r="JN52">
        <v>35.383099999999999</v>
      </c>
      <c r="JO52">
        <v>30.000599999999999</v>
      </c>
      <c r="JP52">
        <v>35.196399999999997</v>
      </c>
      <c r="JQ52">
        <v>35.125500000000002</v>
      </c>
      <c r="JR52">
        <v>21.6388</v>
      </c>
      <c r="JS52">
        <v>66.086100000000002</v>
      </c>
      <c r="JT52">
        <v>0</v>
      </c>
      <c r="JU52">
        <v>28.015000000000001</v>
      </c>
      <c r="JV52">
        <v>405</v>
      </c>
      <c r="JW52">
        <v>8.8953299999999995</v>
      </c>
      <c r="JX52">
        <v>98.180400000000006</v>
      </c>
      <c r="JY52">
        <v>96.755799999999994</v>
      </c>
    </row>
    <row r="53" spans="1:285" x14ac:dyDescent="0.35">
      <c r="A53">
        <v>10</v>
      </c>
      <c r="B53">
        <v>1724947590</v>
      </c>
      <c r="C53">
        <v>5615.4000000953674</v>
      </c>
      <c r="D53" t="s">
        <v>724</v>
      </c>
      <c r="E53" t="s">
        <v>725</v>
      </c>
      <c r="F53" t="s">
        <v>420</v>
      </c>
      <c r="G53" t="s">
        <v>697</v>
      </c>
      <c r="H53" t="s">
        <v>434</v>
      </c>
      <c r="I53" t="s">
        <v>679</v>
      </c>
      <c r="J53">
        <v>1724947590</v>
      </c>
      <c r="K53">
        <f t="shared" si="46"/>
        <v>1.2733656862858933E-2</v>
      </c>
      <c r="L53">
        <f t="shared" si="47"/>
        <v>12.733656862858933</v>
      </c>
      <c r="M53">
        <f t="shared" si="48"/>
        <v>25.476817148782558</v>
      </c>
      <c r="N53">
        <f t="shared" si="49"/>
        <v>359.94</v>
      </c>
      <c r="O53">
        <f t="shared" si="50"/>
        <v>305.398341556172</v>
      </c>
      <c r="P53">
        <f t="shared" si="51"/>
        <v>30.500419476195795</v>
      </c>
      <c r="Q53">
        <f t="shared" si="52"/>
        <v>35.947546179593999</v>
      </c>
      <c r="R53">
        <f t="shared" si="53"/>
        <v>1.0134129860018046</v>
      </c>
      <c r="S53">
        <f t="shared" si="54"/>
        <v>2.9293690054423611</v>
      </c>
      <c r="T53">
        <f t="shared" si="55"/>
        <v>0.85187045064441203</v>
      </c>
      <c r="U53">
        <f t="shared" si="56"/>
        <v>0.54477463770053092</v>
      </c>
      <c r="V53">
        <f t="shared" si="57"/>
        <v>226.1701053877166</v>
      </c>
      <c r="W53">
        <f t="shared" si="58"/>
        <v>29.021745495131793</v>
      </c>
      <c r="X53">
        <f t="shared" si="59"/>
        <v>29.416</v>
      </c>
      <c r="Y53">
        <f t="shared" si="60"/>
        <v>4.1196071292267291</v>
      </c>
      <c r="Z53">
        <f t="shared" si="61"/>
        <v>59.370669966017374</v>
      </c>
      <c r="AA53">
        <f t="shared" si="62"/>
        <v>2.6775498911750097</v>
      </c>
      <c r="AB53">
        <f t="shared" si="63"/>
        <v>4.5098866034484493</v>
      </c>
      <c r="AC53">
        <f t="shared" si="64"/>
        <v>1.4420572380517194</v>
      </c>
      <c r="AD53">
        <f t="shared" si="65"/>
        <v>-561.55426765207892</v>
      </c>
      <c r="AE53">
        <f t="shared" si="66"/>
        <v>249.24219342254688</v>
      </c>
      <c r="AF53">
        <f t="shared" si="67"/>
        <v>18.957066680980791</v>
      </c>
      <c r="AG53">
        <f t="shared" si="68"/>
        <v>-67.184902160834639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52172.344218000369</v>
      </c>
      <c r="AM53" t="s">
        <v>424</v>
      </c>
      <c r="AN53">
        <v>0</v>
      </c>
      <c r="AO53">
        <v>0</v>
      </c>
      <c r="AP53">
        <v>0</v>
      </c>
      <c r="AQ53" t="e">
        <f t="shared" si="72"/>
        <v>#DIV/0!</v>
      </c>
      <c r="AR53">
        <v>-1</v>
      </c>
      <c r="AS53" t="s">
        <v>726</v>
      </c>
      <c r="AT53">
        <v>10131.4</v>
      </c>
      <c r="AU53">
        <v>1296.5971999999999</v>
      </c>
      <c r="AV53">
        <v>1842.845967138828</v>
      </c>
      <c r="AW53">
        <f t="shared" si="73"/>
        <v>0.29641585725524566</v>
      </c>
      <c r="AX53">
        <v>0.5</v>
      </c>
      <c r="AY53">
        <f t="shared" si="74"/>
        <v>1184.9649002008894</v>
      </c>
      <c r="AZ53">
        <f t="shared" si="75"/>
        <v>25.476817148782558</v>
      </c>
      <c r="BA53">
        <f t="shared" si="76"/>
        <v>175.62119335521163</v>
      </c>
      <c r="BB53">
        <f t="shared" si="77"/>
        <v>2.2343967440971366E-2</v>
      </c>
      <c r="BC53">
        <f t="shared" si="78"/>
        <v>-1</v>
      </c>
      <c r="BD53" t="e">
        <f t="shared" si="79"/>
        <v>#DIV/0!</v>
      </c>
      <c r="BE53" t="s">
        <v>424</v>
      </c>
      <c r="BF53">
        <v>0</v>
      </c>
      <c r="BG53" t="e">
        <f t="shared" si="80"/>
        <v>#DIV/0!</v>
      </c>
      <c r="BH53" t="e">
        <f t="shared" si="81"/>
        <v>#DIV/0!</v>
      </c>
      <c r="BI53" t="e">
        <f t="shared" si="82"/>
        <v>#DIV/0!</v>
      </c>
      <c r="BJ53" t="e">
        <f t="shared" si="83"/>
        <v>#DIV/0!</v>
      </c>
      <c r="BK53">
        <f t="shared" si="84"/>
        <v>0.29641585725524572</v>
      </c>
      <c r="BL53" t="e">
        <f t="shared" si="85"/>
        <v>#DIV/0!</v>
      </c>
      <c r="BM53" t="e">
        <f t="shared" si="86"/>
        <v>#DIV/0!</v>
      </c>
      <c r="BN53" t="e">
        <f t="shared" si="87"/>
        <v>#DIV/0!</v>
      </c>
      <c r="BO53">
        <v>8432</v>
      </c>
      <c r="BP53">
        <v>290.00000000000011</v>
      </c>
      <c r="BQ53">
        <v>1732.26</v>
      </c>
      <c r="BR53">
        <v>145</v>
      </c>
      <c r="BS53">
        <v>10131.4</v>
      </c>
      <c r="BT53">
        <v>1726.49</v>
      </c>
      <c r="BU53">
        <v>5.77</v>
      </c>
      <c r="BV53">
        <v>300.00000000000011</v>
      </c>
      <c r="BW53">
        <v>24.2</v>
      </c>
      <c r="BX53">
        <v>1842.845967138828</v>
      </c>
      <c r="BY53">
        <v>2.8015090960729139</v>
      </c>
      <c r="BZ53">
        <v>-117.88726204607239</v>
      </c>
      <c r="CA53">
        <v>2.5081138936774501</v>
      </c>
      <c r="CB53">
        <v>0.98748447553581542</v>
      </c>
      <c r="CC53">
        <v>-7.196641379310355E-3</v>
      </c>
      <c r="CD53">
        <v>289.99999999999989</v>
      </c>
      <c r="CE53">
        <v>1723.99</v>
      </c>
      <c r="CF53">
        <v>685</v>
      </c>
      <c r="CG53">
        <v>10086.799999999999</v>
      </c>
      <c r="CH53">
        <v>1725.97</v>
      </c>
      <c r="CI53">
        <v>-1.98</v>
      </c>
      <c r="CW53">
        <f t="shared" si="88"/>
        <v>1409.97</v>
      </c>
      <c r="CX53">
        <f t="shared" si="89"/>
        <v>1184.9649002008894</v>
      </c>
      <c r="CY53">
        <f t="shared" si="90"/>
        <v>0.84041851968544667</v>
      </c>
      <c r="CZ53">
        <f t="shared" si="91"/>
        <v>0.16040774299291233</v>
      </c>
      <c r="DA53">
        <v>6</v>
      </c>
      <c r="DB53">
        <v>0.5</v>
      </c>
      <c r="DC53" t="s">
        <v>426</v>
      </c>
      <c r="DD53">
        <v>2</v>
      </c>
      <c r="DE53">
        <v>1724947590</v>
      </c>
      <c r="DF53">
        <v>359.94</v>
      </c>
      <c r="DG53">
        <v>405.02800000000002</v>
      </c>
      <c r="DH53">
        <v>26.810099999999998</v>
      </c>
      <c r="DI53">
        <v>8.2226300000000005</v>
      </c>
      <c r="DJ53">
        <v>359.81900000000002</v>
      </c>
      <c r="DK53">
        <v>26.888100000000001</v>
      </c>
      <c r="DL53">
        <v>400.02</v>
      </c>
      <c r="DM53">
        <v>99.771199999999993</v>
      </c>
      <c r="DN53">
        <v>9.9740099999999998E-2</v>
      </c>
      <c r="DO53">
        <v>30.994199999999999</v>
      </c>
      <c r="DP53">
        <v>29.416</v>
      </c>
      <c r="DQ53">
        <v>999.9</v>
      </c>
      <c r="DR53">
        <v>0</v>
      </c>
      <c r="DS53">
        <v>0</v>
      </c>
      <c r="DT53">
        <v>10021.9</v>
      </c>
      <c r="DU53">
        <v>0</v>
      </c>
      <c r="DV53">
        <v>1566.55</v>
      </c>
      <c r="DW53">
        <v>-45.039299999999997</v>
      </c>
      <c r="DX53">
        <v>369.90699999999998</v>
      </c>
      <c r="DY53">
        <v>408.38600000000002</v>
      </c>
      <c r="DZ53">
        <v>18.590900000000001</v>
      </c>
      <c r="EA53">
        <v>405.02800000000002</v>
      </c>
      <c r="EB53">
        <v>8.2226300000000005</v>
      </c>
      <c r="EC53">
        <v>2.6752199999999999</v>
      </c>
      <c r="ED53">
        <v>0.82038100000000003</v>
      </c>
      <c r="EE53">
        <v>22.133700000000001</v>
      </c>
      <c r="EF53">
        <v>4.0649300000000004</v>
      </c>
      <c r="EG53">
        <v>1409.97</v>
      </c>
      <c r="EH53">
        <v>0.98599899999999996</v>
      </c>
      <c r="EI53">
        <v>1.4001E-2</v>
      </c>
      <c r="EJ53">
        <v>0</v>
      </c>
      <c r="EK53">
        <v>1288.49</v>
      </c>
      <c r="EL53">
        <v>4.9995200000000004</v>
      </c>
      <c r="EM53">
        <v>23867.8</v>
      </c>
      <c r="EN53">
        <v>12786.7</v>
      </c>
      <c r="EO53">
        <v>47.811999999999998</v>
      </c>
      <c r="EP53">
        <v>49.936999999999998</v>
      </c>
      <c r="EQ53">
        <v>48.625</v>
      </c>
      <c r="ER53">
        <v>49.311999999999998</v>
      </c>
      <c r="ES53">
        <v>49.686999999999998</v>
      </c>
      <c r="ET53">
        <v>1385.3</v>
      </c>
      <c r="EU53">
        <v>19.670000000000002</v>
      </c>
      <c r="EV53">
        <v>0</v>
      </c>
      <c r="EW53">
        <v>197.5</v>
      </c>
      <c r="EX53">
        <v>0</v>
      </c>
      <c r="EY53">
        <v>1296.5971999999999</v>
      </c>
      <c r="EZ53">
        <v>-66.241538574946347</v>
      </c>
      <c r="FA53">
        <v>-931.21538562418175</v>
      </c>
      <c r="FB53">
        <v>23965.599999999999</v>
      </c>
      <c r="FC53">
        <v>15</v>
      </c>
      <c r="FD53">
        <v>1724947630</v>
      </c>
      <c r="FE53" t="s">
        <v>727</v>
      </c>
      <c r="FF53">
        <v>1724947614</v>
      </c>
      <c r="FG53">
        <v>1724947630</v>
      </c>
      <c r="FH53">
        <v>12</v>
      </c>
      <c r="FI53">
        <v>-4.9000000000000002E-2</v>
      </c>
      <c r="FJ53">
        <v>-4.0000000000000001E-3</v>
      </c>
      <c r="FK53">
        <v>0.121</v>
      </c>
      <c r="FL53">
        <v>-7.8E-2</v>
      </c>
      <c r="FM53">
        <v>405</v>
      </c>
      <c r="FN53">
        <v>8</v>
      </c>
      <c r="FO53">
        <v>0.03</v>
      </c>
      <c r="FP53">
        <v>0.01</v>
      </c>
      <c r="FQ53">
        <v>24.966931687190261</v>
      </c>
      <c r="FR53">
        <v>1.6370528110213141</v>
      </c>
      <c r="FS53">
        <v>0.24893903867738251</v>
      </c>
      <c r="FT53">
        <v>1</v>
      </c>
      <c r="FU53">
        <v>1306.0008</v>
      </c>
      <c r="FV53">
        <v>-69.804561826333099</v>
      </c>
      <c r="FW53">
        <v>10.0796620657639</v>
      </c>
      <c r="FX53">
        <v>-1</v>
      </c>
      <c r="FY53">
        <v>1.022108942690086</v>
      </c>
      <c r="FZ53">
        <v>-5.1578106428721307E-2</v>
      </c>
      <c r="GA53">
        <v>7.9352760707969185E-3</v>
      </c>
      <c r="GB53">
        <v>0</v>
      </c>
      <c r="GC53">
        <v>1</v>
      </c>
      <c r="GD53">
        <v>2</v>
      </c>
      <c r="GE53" t="s">
        <v>442</v>
      </c>
      <c r="GF53">
        <v>3.02929</v>
      </c>
      <c r="GG53">
        <v>2.75156</v>
      </c>
      <c r="GH53">
        <v>8.79389E-2</v>
      </c>
      <c r="GI53">
        <v>9.8063200000000003E-2</v>
      </c>
      <c r="GJ53">
        <v>0.119958</v>
      </c>
      <c r="GK53">
        <v>4.9901500000000001E-2</v>
      </c>
      <c r="GL53">
        <v>24260.6</v>
      </c>
      <c r="GM53">
        <v>20995</v>
      </c>
      <c r="GN53">
        <v>24544.5</v>
      </c>
      <c r="GO53">
        <v>22345.200000000001</v>
      </c>
      <c r="GP53">
        <v>29401.9</v>
      </c>
      <c r="GQ53">
        <v>29496.400000000001</v>
      </c>
      <c r="GR53">
        <v>34210.9</v>
      </c>
      <c r="GS53">
        <v>31853.200000000001</v>
      </c>
      <c r="GT53">
        <v>1.74177</v>
      </c>
      <c r="GU53">
        <v>2.06595</v>
      </c>
      <c r="GV53">
        <v>-9.3154600000000004E-2</v>
      </c>
      <c r="GW53">
        <v>0</v>
      </c>
      <c r="GX53">
        <v>30.9315</v>
      </c>
      <c r="GY53">
        <v>999.9</v>
      </c>
      <c r="GZ53">
        <v>47.3</v>
      </c>
      <c r="HA53">
        <v>38.200000000000003</v>
      </c>
      <c r="HB53">
        <v>31.904599999999999</v>
      </c>
      <c r="HC53">
        <v>59.011899999999997</v>
      </c>
      <c r="HD53">
        <v>33.233199999999997</v>
      </c>
      <c r="HE53">
        <v>1</v>
      </c>
      <c r="HF53">
        <v>0.66069599999999995</v>
      </c>
      <c r="HG53">
        <v>2.5552700000000002</v>
      </c>
      <c r="HH53">
        <v>20.3657</v>
      </c>
      <c r="HI53">
        <v>5.2397499999999999</v>
      </c>
      <c r="HJ53">
        <v>12.0219</v>
      </c>
      <c r="HK53">
        <v>4.9577999999999998</v>
      </c>
      <c r="HL53">
        <v>3.3060499999999999</v>
      </c>
      <c r="HM53">
        <v>9999</v>
      </c>
      <c r="HN53">
        <v>9999</v>
      </c>
      <c r="HO53">
        <v>9999</v>
      </c>
      <c r="HP53">
        <v>436.4</v>
      </c>
      <c r="HQ53">
        <v>1.86622</v>
      </c>
      <c r="HR53">
        <v>1.8708199999999999</v>
      </c>
      <c r="HS53">
        <v>1.8735900000000001</v>
      </c>
      <c r="HT53">
        <v>1.87578</v>
      </c>
      <c r="HU53">
        <v>1.86836</v>
      </c>
      <c r="HV53">
        <v>1.8699600000000001</v>
      </c>
      <c r="HW53">
        <v>1.8670199999999999</v>
      </c>
      <c r="HX53">
        <v>1.87104</v>
      </c>
      <c r="HY53">
        <v>5</v>
      </c>
      <c r="HZ53">
        <v>0</v>
      </c>
      <c r="IA53">
        <v>0</v>
      </c>
      <c r="IB53">
        <v>0</v>
      </c>
      <c r="IC53" t="s">
        <v>429</v>
      </c>
      <c r="ID53" t="s">
        <v>430</v>
      </c>
      <c r="IE53" t="s">
        <v>431</v>
      </c>
      <c r="IF53" t="s">
        <v>431</v>
      </c>
      <c r="IG53" t="s">
        <v>431</v>
      </c>
      <c r="IH53" t="s">
        <v>431</v>
      </c>
      <c r="II53">
        <v>0</v>
      </c>
      <c r="IJ53">
        <v>100</v>
      </c>
      <c r="IK53">
        <v>100</v>
      </c>
      <c r="IL53">
        <v>0.121</v>
      </c>
      <c r="IM53">
        <v>-7.8E-2</v>
      </c>
      <c r="IN53">
        <v>0.1695238095238096</v>
      </c>
      <c r="IO53">
        <v>0</v>
      </c>
      <c r="IP53">
        <v>0</v>
      </c>
      <c r="IQ53">
        <v>0</v>
      </c>
      <c r="IR53">
        <v>-7.4531000000002123E-2</v>
      </c>
      <c r="IS53">
        <v>0</v>
      </c>
      <c r="IT53">
        <v>0</v>
      </c>
      <c r="IU53">
        <v>0</v>
      </c>
      <c r="IV53">
        <v>-1</v>
      </c>
      <c r="IW53">
        <v>-1</v>
      </c>
      <c r="IX53">
        <v>-1</v>
      </c>
      <c r="IY53">
        <v>-1</v>
      </c>
      <c r="IZ53">
        <v>3</v>
      </c>
      <c r="JA53">
        <v>2.6</v>
      </c>
      <c r="JB53">
        <v>1.07544</v>
      </c>
      <c r="JC53">
        <v>2.7221700000000002</v>
      </c>
      <c r="JD53">
        <v>1.64551</v>
      </c>
      <c r="JE53">
        <v>2.32666</v>
      </c>
      <c r="JF53">
        <v>1.64429</v>
      </c>
      <c r="JG53">
        <v>2.3840300000000001</v>
      </c>
      <c r="JH53">
        <v>40.6554</v>
      </c>
      <c r="JI53">
        <v>15.103899999999999</v>
      </c>
      <c r="JJ53">
        <v>18</v>
      </c>
      <c r="JK53">
        <v>403.20100000000002</v>
      </c>
      <c r="JL53">
        <v>617.29899999999998</v>
      </c>
      <c r="JM53">
        <v>28.247900000000001</v>
      </c>
      <c r="JN53">
        <v>35.629100000000001</v>
      </c>
      <c r="JO53">
        <v>29.9985</v>
      </c>
      <c r="JP53">
        <v>35.445300000000003</v>
      </c>
      <c r="JQ53">
        <v>35.369199999999999</v>
      </c>
      <c r="JR53">
        <v>21.621600000000001</v>
      </c>
      <c r="JS53">
        <v>67.0625</v>
      </c>
      <c r="JT53">
        <v>0</v>
      </c>
      <c r="JU53">
        <v>28.310099999999998</v>
      </c>
      <c r="JV53">
        <v>405</v>
      </c>
      <c r="JW53">
        <v>8.3181600000000007</v>
      </c>
      <c r="JX53">
        <v>98.122100000000003</v>
      </c>
      <c r="JY53">
        <v>96.705200000000005</v>
      </c>
    </row>
    <row r="54" spans="1:285" x14ac:dyDescent="0.35">
      <c r="A54">
        <v>12</v>
      </c>
      <c r="B54">
        <v>1724952518.5999999</v>
      </c>
      <c r="C54">
        <v>13930.5</v>
      </c>
      <c r="D54" t="s">
        <v>481</v>
      </c>
      <c r="E54" t="s">
        <v>482</v>
      </c>
      <c r="F54" t="s">
        <v>420</v>
      </c>
      <c r="G54" t="s">
        <v>421</v>
      </c>
      <c r="H54" t="s">
        <v>422</v>
      </c>
      <c r="I54" t="s">
        <v>423</v>
      </c>
      <c r="J54">
        <v>1724952518.5999999</v>
      </c>
      <c r="K54">
        <f t="shared" ref="K54:K73" si="92">(L54)/1000</f>
        <v>1.2095768357306708E-2</v>
      </c>
      <c r="L54">
        <f t="shared" ref="L54:L73" si="93">1000*DL54*AJ54*(DH54-DI54)/(100*DA54*(1000-AJ54*DH54))</f>
        <v>12.095768357306708</v>
      </c>
      <c r="M54">
        <f t="shared" ref="M54:M73" si="94">DL54*AJ54*(DG54-DF54*(1000-AJ54*DI54)/(1000-AJ54*DH54))/(100*DA54)</f>
        <v>31.104775957436971</v>
      </c>
      <c r="N54">
        <f t="shared" ref="N54:N73" si="95">DF54 - IF(AJ54&gt;1, M54*DA54*100/(AL54), 0)</f>
        <v>351.97500000000002</v>
      </c>
      <c r="O54">
        <f t="shared" ref="O54:O73" si="96">((U54-K54/2)*N54-M54)/(U54+K54/2)</f>
        <v>274.69349256855151</v>
      </c>
      <c r="P54">
        <f t="shared" ref="P54:P73" si="97">O54*(DM54+DN54)/1000</f>
        <v>27.404508682014821</v>
      </c>
      <c r="Q54">
        <f t="shared" ref="Q54:Q73" si="98">(DF54 - IF(AJ54&gt;1, M54*DA54*100/(AL54), 0))*(DM54+DN54)/1000</f>
        <v>35.114417357175</v>
      </c>
      <c r="R54">
        <f t="shared" ref="R54:R73" si="99">2/((1/T54-1/S54)+SIGN(T54)*SQRT((1/T54-1/S54)*(1/T54-1/S54) + 4*DB54/((DB54+1)*(DB54+1))*(2*1/T54*1/S54-1/S54*1/S54)))</f>
        <v>0.81771422802011251</v>
      </c>
      <c r="S54">
        <f t="shared" ref="S54:S73" si="100">IF(LEFT(DC54,1)&lt;&gt;"0",IF(LEFT(DC54,1)="1",3,DD54),$D$4+$E$4*(DT54*DM54/($K$4*1000))+$F$4*(DT54*DM54/($K$4*1000))*MAX(MIN(DA54,$J$4),$I$4)*MAX(MIN(DA54,$J$4),$I$4)+$G$4*MAX(MIN(DA54,$J$4),$I$4)*(DT54*DM54/($K$4*1000))+$H$4*(DT54*DM54/($K$4*1000))*(DT54*DM54/($K$4*1000)))</f>
        <v>2.9213451520922331</v>
      </c>
      <c r="T54">
        <f t="shared" ref="T54:T73" si="101">K54*(1000-(1000*0.61365*EXP(17.502*X54/(240.97+X54))/(DM54+DN54)+DH54)/2)/(1000*0.61365*EXP(17.502*X54/(240.97+X54))/(DM54+DN54)-DH54)</f>
        <v>0.70872314569261008</v>
      </c>
      <c r="U54">
        <f t="shared" ref="U54:U73" si="102">1/((DB54+1)/(R54/1.6)+1/(S54/1.37)) + DB54/((DB54+1)/(R54/1.6) + DB54/(S54/1.37))</f>
        <v>0.45152838730346734</v>
      </c>
      <c r="V54">
        <f t="shared" ref="V54:V73" si="103">(CW54*CZ54)</f>
        <v>317.14731616757336</v>
      </c>
      <c r="W54">
        <f t="shared" ref="W54:W73" si="104">(DO54+(V54+2*0.95*0.0000000567*(((DO54+$B$8)+273)^4-(DO54+273)^4)-44100*K54)/(1.84*29.3*S54+8*0.95*0.0000000567*(DO54+273)^3))</f>
        <v>29.739015323843983</v>
      </c>
      <c r="X54">
        <f t="shared" ref="X54:X73" si="105">($C$8*DP54+$D$8*DQ54+$E$8*W54)</f>
        <v>30.245899999999999</v>
      </c>
      <c r="Y54">
        <f t="shared" ref="Y54:Y73" si="106">0.61365*EXP(17.502*X54/(240.97+X54))</f>
        <v>4.3209972635272624</v>
      </c>
      <c r="Z54">
        <f t="shared" ref="Z54:Z73" si="107">(AA54/AB54*100)</f>
        <v>59.314162997213081</v>
      </c>
      <c r="AA54">
        <f t="shared" ref="AA54:AA73" si="108">DH54*(DM54+DN54)/1000</f>
        <v>2.6780535779367001</v>
      </c>
      <c r="AB54">
        <f t="shared" ref="AB54:AB73" si="109">0.61365*EXP(17.502*DO54/(240.97+DO54))</f>
        <v>4.5150322327949404</v>
      </c>
      <c r="AC54">
        <f t="shared" ref="AC54:AC73" si="110">(Y54-DH54*(DM54+DN54)/1000)</f>
        <v>1.6429436855905624</v>
      </c>
      <c r="AD54">
        <f t="shared" ref="AD54:AD73" si="111">(-K54*44100)</f>
        <v>-533.42338455722586</v>
      </c>
      <c r="AE54">
        <f t="shared" ref="AE54:AE73" si="112">2*29.3*S54*0.92*(DO54-X54)</f>
        <v>121.00383862476197</v>
      </c>
      <c r="AF54">
        <f t="shared" ref="AF54:AF73" si="113">2*0.95*0.0000000567*(((DO54+$B$8)+273)^4-(X54+273)^4)</f>
        <v>9.2674965456723317</v>
      </c>
      <c r="AG54">
        <f t="shared" ref="AG54:AG73" si="114">V54+AF54+AD54+AE54</f>
        <v>-86.00473321921821</v>
      </c>
      <c r="AH54">
        <v>0</v>
      </c>
      <c r="AI54">
        <v>0</v>
      </c>
      <c r="AJ54">
        <f t="shared" ref="AJ54:AJ73" si="115">IF(AH54*$H$14&gt;=AL54,1,(AL54/(AL54-AH54*$H$14)))</f>
        <v>1</v>
      </c>
      <c r="AK54">
        <f t="shared" ref="AK54:AK73" si="116">(AJ54-1)*100</f>
        <v>0</v>
      </c>
      <c r="AL54">
        <f t="shared" ref="AL54:AL73" si="117">MAX(0,($B$14+$C$14*DT54)/(1+$D$14*DT54)*DM54/(DO54+273)*$E$14)</f>
        <v>51938.103598245107</v>
      </c>
      <c r="AM54" t="s">
        <v>424</v>
      </c>
      <c r="AN54">
        <v>0</v>
      </c>
      <c r="AO54">
        <v>0</v>
      </c>
      <c r="AP54">
        <v>0</v>
      </c>
      <c r="AQ54" t="e">
        <f t="shared" ref="AQ54:AQ73" si="118">1-AO54/AP54</f>
        <v>#DIV/0!</v>
      </c>
      <c r="AR54">
        <v>-1</v>
      </c>
      <c r="AS54" t="s">
        <v>483</v>
      </c>
      <c r="AT54">
        <v>10237.799999999999</v>
      </c>
      <c r="AU54">
        <v>913.09944000000007</v>
      </c>
      <c r="AV54">
        <v>1297.4308093223219</v>
      </c>
      <c r="AW54">
        <f t="shared" ref="AW54:AW73" si="119">1-AU54/AV54</f>
        <v>0.29622494437531277</v>
      </c>
      <c r="AX54">
        <v>0.5</v>
      </c>
      <c r="AY54">
        <f t="shared" ref="AY54:AY73" si="120">CX54</f>
        <v>1663.7676000868257</v>
      </c>
      <c r="AZ54">
        <f t="shared" ref="AZ54:AZ73" si="121">M54</f>
        <v>31.104775957436971</v>
      </c>
      <c r="BA54">
        <f t="shared" ref="BA54:BA73" si="122">AW54*AX54*AY54</f>
        <v>246.4247323945838</v>
      </c>
      <c r="BB54">
        <f t="shared" ref="BB54:BB73" si="123">(AZ54-AR54)/AY54</f>
        <v>1.929643055662434E-2</v>
      </c>
      <c r="BC54">
        <f t="shared" ref="BC54:BC73" si="124">(AP54-AV54)/AV54</f>
        <v>-1</v>
      </c>
      <c r="BD54" t="e">
        <f t="shared" ref="BD54:BD73" si="125">AO54/(AQ54+AO54/AV54)</f>
        <v>#DIV/0!</v>
      </c>
      <c r="BE54" t="s">
        <v>424</v>
      </c>
      <c r="BF54">
        <v>0</v>
      </c>
      <c r="BG54" t="e">
        <f t="shared" ref="BG54:BG73" si="126">IF(BF54&lt;&gt;0, BF54, BD54)</f>
        <v>#DIV/0!</v>
      </c>
      <c r="BH54" t="e">
        <f t="shared" ref="BH54:BH73" si="127">1-BG54/AV54</f>
        <v>#DIV/0!</v>
      </c>
      <c r="BI54" t="e">
        <f t="shared" ref="BI54:BI73" si="128">(AV54-AU54)/(AV54-BG54)</f>
        <v>#DIV/0!</v>
      </c>
      <c r="BJ54" t="e">
        <f t="shared" ref="BJ54:BJ73" si="129">(AP54-AV54)/(AP54-BG54)</f>
        <v>#DIV/0!</v>
      </c>
      <c r="BK54">
        <f t="shared" ref="BK54:BK73" si="130">(AV54-AU54)/(AV54-AO54)</f>
        <v>0.29622494437531277</v>
      </c>
      <c r="BL54" t="e">
        <f t="shared" ref="BL54:BL73" si="131">(AP54-AV54)/(AP54-AO54)</f>
        <v>#DIV/0!</v>
      </c>
      <c r="BM54" t="e">
        <f t="shared" ref="BM54:BM73" si="132">(BI54*BG54/AU54)</f>
        <v>#DIV/0!</v>
      </c>
      <c r="BN54" t="e">
        <f t="shared" ref="BN54:BN73" si="133">(1-BM54)</f>
        <v>#DIV/0!</v>
      </c>
      <c r="BO54">
        <v>7915</v>
      </c>
      <c r="BP54">
        <v>290.00000000000011</v>
      </c>
      <c r="BQ54">
        <v>1201.06</v>
      </c>
      <c r="BR54">
        <v>155</v>
      </c>
      <c r="BS54">
        <v>10237.799999999999</v>
      </c>
      <c r="BT54">
        <v>1200.92</v>
      </c>
      <c r="BU54">
        <v>0.14000000000000001</v>
      </c>
      <c r="BV54">
        <v>300.00000000000011</v>
      </c>
      <c r="BW54">
        <v>24</v>
      </c>
      <c r="BX54">
        <v>1297.4308093223219</v>
      </c>
      <c r="BY54">
        <v>2.878605176763084</v>
      </c>
      <c r="BZ54">
        <v>-98.808190992012342</v>
      </c>
      <c r="CA54">
        <v>2.630326679962649</v>
      </c>
      <c r="CB54">
        <v>0.98054377841989471</v>
      </c>
      <c r="CC54">
        <v>-6.8183644048943328E-3</v>
      </c>
      <c r="CD54">
        <v>289.99999999999989</v>
      </c>
      <c r="CE54">
        <v>1200.97</v>
      </c>
      <c r="CF54">
        <v>825</v>
      </c>
      <c r="CG54">
        <v>10208</v>
      </c>
      <c r="CH54">
        <v>1200.6400000000001</v>
      </c>
      <c r="CI54">
        <v>0.33</v>
      </c>
      <c r="CW54">
        <f t="shared" ref="CW54:CW73" si="134">$B$12*DU54+$C$12*DV54+$F$12*EG54*(1-EJ54)</f>
        <v>1979.97</v>
      </c>
      <c r="CX54">
        <f t="shared" ref="CX54:CX73" si="135">CW54*CY54</f>
        <v>1663.7676000868257</v>
      </c>
      <c r="CY54">
        <f t="shared" ref="CY54:CY73" si="136">($B$12*$D$10+$C$12*$D$10+$F$12*((ET54+EL54)/MAX(ET54+EL54+EU54, 0.1)*$I$10+EU54/MAX(ET54+EL54+EU54, 0.1)*$J$10))/($B$12+$C$12+$F$12)</f>
        <v>0.84029939851958646</v>
      </c>
      <c r="CZ54">
        <f t="shared" ref="CZ54:CZ73" si="137">($B$12*$K$10+$C$12*$K$10+$F$12*((ET54+EL54)/MAX(ET54+EL54+EU54, 0.1)*$P$10+EU54/MAX(ET54+EL54+EU54, 0.1)*$Q$10))/($B$12+$C$12+$F$12)</f>
        <v>0.16017783914280184</v>
      </c>
      <c r="DA54">
        <v>6</v>
      </c>
      <c r="DB54">
        <v>0.5</v>
      </c>
      <c r="DC54" t="s">
        <v>426</v>
      </c>
      <c r="DD54">
        <v>2</v>
      </c>
      <c r="DE54">
        <v>1724952518.5999999</v>
      </c>
      <c r="DF54">
        <v>351.97500000000002</v>
      </c>
      <c r="DG54">
        <v>405.02</v>
      </c>
      <c r="DH54">
        <v>26.843900000000001</v>
      </c>
      <c r="DI54">
        <v>9.1867199999999993</v>
      </c>
      <c r="DJ54">
        <v>352.08600000000001</v>
      </c>
      <c r="DK54">
        <v>27.082899999999999</v>
      </c>
      <c r="DL54">
        <v>399.98700000000002</v>
      </c>
      <c r="DM54">
        <v>99.663799999999995</v>
      </c>
      <c r="DN54">
        <v>0.10015300000000001</v>
      </c>
      <c r="DO54">
        <v>31.014199999999999</v>
      </c>
      <c r="DP54">
        <v>30.245899999999999</v>
      </c>
      <c r="DQ54">
        <v>999.9</v>
      </c>
      <c r="DR54">
        <v>0</v>
      </c>
      <c r="DS54">
        <v>0</v>
      </c>
      <c r="DT54">
        <v>9986.8799999999992</v>
      </c>
      <c r="DU54">
        <v>0</v>
      </c>
      <c r="DV54">
        <v>1784.43</v>
      </c>
      <c r="DW54">
        <v>-53.139000000000003</v>
      </c>
      <c r="DX54">
        <v>361.60199999999998</v>
      </c>
      <c r="DY54">
        <v>408.77600000000001</v>
      </c>
      <c r="DZ54">
        <v>17.695499999999999</v>
      </c>
      <c r="EA54">
        <v>405.02</v>
      </c>
      <c r="EB54">
        <v>9.1867199999999993</v>
      </c>
      <c r="EC54">
        <v>2.6791900000000002</v>
      </c>
      <c r="ED54">
        <v>0.91558300000000004</v>
      </c>
      <c r="EE54">
        <v>22.158000000000001</v>
      </c>
      <c r="EF54">
        <v>5.6380400000000002</v>
      </c>
      <c r="EG54">
        <v>1979.97</v>
      </c>
      <c r="EH54">
        <v>0.98999400000000004</v>
      </c>
      <c r="EI54">
        <v>1.00064E-2</v>
      </c>
      <c r="EJ54">
        <v>0</v>
      </c>
      <c r="EK54">
        <v>911.452</v>
      </c>
      <c r="EL54">
        <v>4.9997100000000003</v>
      </c>
      <c r="EM54">
        <v>20031.400000000001</v>
      </c>
      <c r="EN54">
        <v>16765</v>
      </c>
      <c r="EO54">
        <v>47.811999999999998</v>
      </c>
      <c r="EP54">
        <v>49.686999999999998</v>
      </c>
      <c r="EQ54">
        <v>48.25</v>
      </c>
      <c r="ER54">
        <v>49.311999999999998</v>
      </c>
      <c r="ES54">
        <v>49.75</v>
      </c>
      <c r="ET54">
        <v>1955.21</v>
      </c>
      <c r="EU54">
        <v>19.760000000000002</v>
      </c>
      <c r="EV54">
        <v>0</v>
      </c>
      <c r="EW54">
        <v>4460.2999999523163</v>
      </c>
      <c r="EX54">
        <v>0</v>
      </c>
      <c r="EY54">
        <v>913.09944000000007</v>
      </c>
      <c r="EZ54">
        <v>-11.076538481717771</v>
      </c>
      <c r="FA54">
        <v>-179.97692350544071</v>
      </c>
      <c r="FB54">
        <v>20052.419999999998</v>
      </c>
      <c r="FC54">
        <v>15</v>
      </c>
      <c r="FD54">
        <v>1724952559</v>
      </c>
      <c r="FE54" t="s">
        <v>484</v>
      </c>
      <c r="FF54">
        <v>1724952547.5999999</v>
      </c>
      <c r="FG54">
        <v>1724952559</v>
      </c>
      <c r="FH54">
        <v>13</v>
      </c>
      <c r="FI54">
        <v>9.4E-2</v>
      </c>
      <c r="FJ54">
        <v>-3.7999999999999999E-2</v>
      </c>
      <c r="FK54">
        <v>-0.111</v>
      </c>
      <c r="FL54">
        <v>-0.23899999999999999</v>
      </c>
      <c r="FM54">
        <v>405</v>
      </c>
      <c r="FN54">
        <v>9</v>
      </c>
      <c r="FO54">
        <v>0.03</v>
      </c>
      <c r="FP54">
        <v>0.01</v>
      </c>
      <c r="FQ54">
        <v>31.21374440513106</v>
      </c>
      <c r="FR54">
        <v>-0.14708646258196881</v>
      </c>
      <c r="FS54">
        <v>3.0273336023266959E-2</v>
      </c>
      <c r="FT54">
        <v>1</v>
      </c>
      <c r="FU54">
        <v>914.84141176470598</v>
      </c>
      <c r="FV54">
        <v>-11.48144796521683</v>
      </c>
      <c r="FW54">
        <v>1.699424748998501</v>
      </c>
      <c r="FX54">
        <v>-1</v>
      </c>
      <c r="FY54">
        <v>0.83307490891830904</v>
      </c>
      <c r="FZ54">
        <v>-4.8628731892884178E-2</v>
      </c>
      <c r="GA54">
        <v>7.1350999339421144E-3</v>
      </c>
      <c r="GB54">
        <v>1</v>
      </c>
      <c r="GC54">
        <v>2</v>
      </c>
      <c r="GD54">
        <v>2</v>
      </c>
      <c r="GE54" t="s">
        <v>428</v>
      </c>
      <c r="GF54">
        <v>2.9998399999999998</v>
      </c>
      <c r="GG54">
        <v>2.7396799999999999</v>
      </c>
      <c r="GH54">
        <v>8.1140100000000007E-2</v>
      </c>
      <c r="GI54">
        <v>8.9533100000000004E-2</v>
      </c>
      <c r="GJ54">
        <v>0.122449</v>
      </c>
      <c r="GK54">
        <v>5.3798600000000002E-2</v>
      </c>
      <c r="GL54">
        <v>24005.8</v>
      </c>
      <c r="GM54">
        <v>21088.400000000001</v>
      </c>
      <c r="GN54">
        <v>24032.6</v>
      </c>
      <c r="GO54">
        <v>21884.1</v>
      </c>
      <c r="GP54">
        <v>29649.3</v>
      </c>
      <c r="GQ54">
        <v>28879.599999999999</v>
      </c>
      <c r="GR54">
        <v>34751.800000000003</v>
      </c>
      <c r="GS54">
        <v>31475.7</v>
      </c>
      <c r="GT54">
        <v>1.6912</v>
      </c>
      <c r="GU54">
        <v>1.89855</v>
      </c>
      <c r="GV54">
        <v>-6.1012799999999999E-2</v>
      </c>
      <c r="GW54">
        <v>0</v>
      </c>
      <c r="GX54">
        <v>31.237500000000001</v>
      </c>
      <c r="GY54">
        <v>999.9</v>
      </c>
      <c r="GZ54">
        <v>48.3</v>
      </c>
      <c r="HA54">
        <v>39.299999999999997</v>
      </c>
      <c r="HB54">
        <v>34.605899999999998</v>
      </c>
      <c r="HC54">
        <v>61.108699999999999</v>
      </c>
      <c r="HD54">
        <v>15.368600000000001</v>
      </c>
      <c r="HE54">
        <v>1</v>
      </c>
      <c r="HF54">
        <v>0.96569899999999997</v>
      </c>
      <c r="HG54">
        <v>4.2728299999999999</v>
      </c>
      <c r="HH54">
        <v>20.114599999999999</v>
      </c>
      <c r="HI54">
        <v>5.2469400000000004</v>
      </c>
      <c r="HJ54">
        <v>12.06</v>
      </c>
      <c r="HK54">
        <v>4.9801500000000001</v>
      </c>
      <c r="HL54">
        <v>3.3014299999999999</v>
      </c>
      <c r="HM54">
        <v>9999</v>
      </c>
      <c r="HN54">
        <v>9999</v>
      </c>
      <c r="HO54">
        <v>9999</v>
      </c>
      <c r="HP54">
        <v>425.4</v>
      </c>
      <c r="HQ54">
        <v>3.2234199999999998E-3</v>
      </c>
      <c r="HR54">
        <v>3.0517600000000001E-3</v>
      </c>
      <c r="HS54">
        <v>-7.7056800000000001E-4</v>
      </c>
      <c r="HT54">
        <v>-1.0681200000000001E-3</v>
      </c>
      <c r="HU54">
        <v>9.0789799999999997E-4</v>
      </c>
      <c r="HV54">
        <v>-1.2206999999999999E-3</v>
      </c>
      <c r="HW54">
        <v>-4.5814499999999999E-3</v>
      </c>
      <c r="HX54">
        <v>6.4468399999999997E-4</v>
      </c>
      <c r="HY54">
        <v>5</v>
      </c>
      <c r="HZ54">
        <v>0</v>
      </c>
      <c r="IA54">
        <v>0</v>
      </c>
      <c r="IB54">
        <v>0</v>
      </c>
      <c r="IC54" t="s">
        <v>429</v>
      </c>
      <c r="ID54" t="s">
        <v>430</v>
      </c>
      <c r="IE54" t="s">
        <v>431</v>
      </c>
      <c r="IF54" t="s">
        <v>431</v>
      </c>
      <c r="IG54" t="s">
        <v>431</v>
      </c>
      <c r="IH54" t="s">
        <v>431</v>
      </c>
      <c r="II54">
        <v>0</v>
      </c>
      <c r="IJ54">
        <v>100</v>
      </c>
      <c r="IK54">
        <v>100</v>
      </c>
      <c r="IL54">
        <v>-0.111</v>
      </c>
      <c r="IM54">
        <v>-0.23899999999999999</v>
      </c>
      <c r="IN54">
        <v>-0.2050500000000284</v>
      </c>
      <c r="IO54">
        <v>0</v>
      </c>
      <c r="IP54">
        <v>0</v>
      </c>
      <c r="IQ54">
        <v>0</v>
      </c>
      <c r="IR54">
        <v>-0.20068999999999451</v>
      </c>
      <c r="IS54">
        <v>0</v>
      </c>
      <c r="IT54">
        <v>0</v>
      </c>
      <c r="IU54">
        <v>0</v>
      </c>
      <c r="IV54">
        <v>-1</v>
      </c>
      <c r="IW54">
        <v>-1</v>
      </c>
      <c r="IX54">
        <v>-1</v>
      </c>
      <c r="IY54">
        <v>-1</v>
      </c>
      <c r="IZ54">
        <v>73.8</v>
      </c>
      <c r="JA54">
        <v>73.900000000000006</v>
      </c>
      <c r="JB54">
        <v>1.03027</v>
      </c>
      <c r="JC54">
        <v>2.6892100000000001</v>
      </c>
      <c r="JD54">
        <v>1.5954600000000001</v>
      </c>
      <c r="JE54">
        <v>2.3034699999999999</v>
      </c>
      <c r="JF54">
        <v>1.54541</v>
      </c>
      <c r="JG54">
        <v>2.4328599999999998</v>
      </c>
      <c r="JH54">
        <v>41.196399999999997</v>
      </c>
      <c r="JI54">
        <v>16.0321</v>
      </c>
      <c r="JJ54">
        <v>18</v>
      </c>
      <c r="JK54">
        <v>395.78399999999999</v>
      </c>
      <c r="JL54">
        <v>598.91999999999996</v>
      </c>
      <c r="JM54">
        <v>26.6662</v>
      </c>
      <c r="JN54">
        <v>38.8371</v>
      </c>
      <c r="JO54">
        <v>30.000399999999999</v>
      </c>
      <c r="JP54">
        <v>39.059800000000003</v>
      </c>
      <c r="JQ54">
        <v>39.040300000000002</v>
      </c>
      <c r="JR54">
        <v>20.667200000000001</v>
      </c>
      <c r="JS54">
        <v>69.2303</v>
      </c>
      <c r="JT54">
        <v>0</v>
      </c>
      <c r="JU54">
        <v>26.648900000000001</v>
      </c>
      <c r="JV54">
        <v>405</v>
      </c>
      <c r="JW54">
        <v>9.3288100000000007</v>
      </c>
      <c r="JX54">
        <v>97.980099999999993</v>
      </c>
      <c r="JY54">
        <v>96.008399999999995</v>
      </c>
    </row>
    <row r="55" spans="1:285" x14ac:dyDescent="0.35">
      <c r="A55">
        <v>12</v>
      </c>
      <c r="B55">
        <v>1724952957.5</v>
      </c>
      <c r="C55">
        <v>14369.400000095369</v>
      </c>
      <c r="D55" t="s">
        <v>485</v>
      </c>
      <c r="E55" t="s">
        <v>486</v>
      </c>
      <c r="F55" t="s">
        <v>420</v>
      </c>
      <c r="G55" t="s">
        <v>421</v>
      </c>
      <c r="H55" t="s">
        <v>434</v>
      </c>
      <c r="I55" t="s">
        <v>423</v>
      </c>
      <c r="J55">
        <v>1724952957.5</v>
      </c>
      <c r="K55">
        <f t="shared" si="92"/>
        <v>1.51824325745496E-2</v>
      </c>
      <c r="L55">
        <f t="shared" si="93"/>
        <v>15.182432574549599</v>
      </c>
      <c r="M55">
        <f t="shared" si="94"/>
        <v>31.919596916730857</v>
      </c>
      <c r="N55">
        <f t="shared" si="95"/>
        <v>349.15199999999999</v>
      </c>
      <c r="O55">
        <f t="shared" si="96"/>
        <v>291.03944493137698</v>
      </c>
      <c r="P55">
        <f t="shared" si="97"/>
        <v>29.033183927371805</v>
      </c>
      <c r="Q55">
        <f t="shared" si="98"/>
        <v>34.830310499663995</v>
      </c>
      <c r="R55">
        <f t="shared" si="99"/>
        <v>1.2089903567525793</v>
      </c>
      <c r="S55">
        <f t="shared" si="100"/>
        <v>2.9257133617828694</v>
      </c>
      <c r="T55">
        <f t="shared" si="101"/>
        <v>0.98611806009311964</v>
      </c>
      <c r="U55">
        <f t="shared" si="102"/>
        <v>0.63289987158603545</v>
      </c>
      <c r="V55">
        <f t="shared" si="103"/>
        <v>317.14935016740202</v>
      </c>
      <c r="W55">
        <f t="shared" si="104"/>
        <v>28.980780897381816</v>
      </c>
      <c r="X55">
        <f t="shared" si="105"/>
        <v>29.5961</v>
      </c>
      <c r="Y55">
        <f t="shared" si="106"/>
        <v>4.162602242296134</v>
      </c>
      <c r="Z55">
        <f t="shared" si="107"/>
        <v>59.204094890348912</v>
      </c>
      <c r="AA55">
        <f t="shared" si="108"/>
        <v>2.6793996849613499</v>
      </c>
      <c r="AB55">
        <f t="shared" si="109"/>
        <v>4.5256999366746999</v>
      </c>
      <c r="AC55">
        <f t="shared" si="110"/>
        <v>1.483202557334784</v>
      </c>
      <c r="AD55">
        <f t="shared" si="111"/>
        <v>-669.54527653763739</v>
      </c>
      <c r="AE55">
        <f t="shared" si="112"/>
        <v>230.20848026085915</v>
      </c>
      <c r="AF55">
        <f t="shared" si="113"/>
        <v>17.552198996569917</v>
      </c>
      <c r="AG55">
        <f t="shared" si="114"/>
        <v>-104.6352471128063</v>
      </c>
      <c r="AH55">
        <v>0</v>
      </c>
      <c r="AI55">
        <v>0</v>
      </c>
      <c r="AJ55">
        <f t="shared" si="115"/>
        <v>1</v>
      </c>
      <c r="AK55">
        <f t="shared" si="116"/>
        <v>0</v>
      </c>
      <c r="AL55">
        <f t="shared" si="117"/>
        <v>52055.198839919365</v>
      </c>
      <c r="AM55" t="s">
        <v>424</v>
      </c>
      <c r="AN55">
        <v>0</v>
      </c>
      <c r="AO55">
        <v>0</v>
      </c>
      <c r="AP55">
        <v>0</v>
      </c>
      <c r="AQ55" t="e">
        <f t="shared" si="118"/>
        <v>#DIV/0!</v>
      </c>
      <c r="AR55">
        <v>-1</v>
      </c>
      <c r="AS55" t="s">
        <v>487</v>
      </c>
      <c r="AT55">
        <v>10209.9</v>
      </c>
      <c r="AU55">
        <v>1009.234230769231</v>
      </c>
      <c r="AV55">
        <v>1434.3272650187421</v>
      </c>
      <c r="AW55">
        <f t="shared" si="119"/>
        <v>0.29637101979230418</v>
      </c>
      <c r="AX55">
        <v>0.5</v>
      </c>
      <c r="AY55">
        <f t="shared" si="120"/>
        <v>1663.7838000867368</v>
      </c>
      <c r="AZ55">
        <f t="shared" si="121"/>
        <v>31.919596916730857</v>
      </c>
      <c r="BA55">
        <f t="shared" si="122"/>
        <v>246.54865077281067</v>
      </c>
      <c r="BB55">
        <f t="shared" si="123"/>
        <v>1.9785982358413803E-2</v>
      </c>
      <c r="BC55">
        <f t="shared" si="124"/>
        <v>-1</v>
      </c>
      <c r="BD55" t="e">
        <f t="shared" si="125"/>
        <v>#DIV/0!</v>
      </c>
      <c r="BE55" t="s">
        <v>424</v>
      </c>
      <c r="BF55">
        <v>0</v>
      </c>
      <c r="BG55" t="e">
        <f t="shared" si="126"/>
        <v>#DIV/0!</v>
      </c>
      <c r="BH55" t="e">
        <f t="shared" si="127"/>
        <v>#DIV/0!</v>
      </c>
      <c r="BI55" t="e">
        <f t="shared" si="128"/>
        <v>#DIV/0!</v>
      </c>
      <c r="BJ55" t="e">
        <f t="shared" si="129"/>
        <v>#DIV/0!</v>
      </c>
      <c r="BK55">
        <f t="shared" si="130"/>
        <v>0.29637101979230418</v>
      </c>
      <c r="BL55" t="e">
        <f t="shared" si="131"/>
        <v>#DIV/0!</v>
      </c>
      <c r="BM55" t="e">
        <f t="shared" si="132"/>
        <v>#DIV/0!</v>
      </c>
      <c r="BN55" t="e">
        <f t="shared" si="133"/>
        <v>#DIV/0!</v>
      </c>
      <c r="BO55">
        <v>7916</v>
      </c>
      <c r="BP55">
        <v>290.00000000000011</v>
      </c>
      <c r="BQ55">
        <v>1327</v>
      </c>
      <c r="BR55">
        <v>145</v>
      </c>
      <c r="BS55">
        <v>10209.9</v>
      </c>
      <c r="BT55">
        <v>1325.98</v>
      </c>
      <c r="BU55">
        <v>1.02</v>
      </c>
      <c r="BV55">
        <v>300.00000000000011</v>
      </c>
      <c r="BW55">
        <v>24</v>
      </c>
      <c r="BX55">
        <v>1434.3272650187421</v>
      </c>
      <c r="BY55">
        <v>2.295780892888196</v>
      </c>
      <c r="BZ55">
        <v>-110.62277197773641</v>
      </c>
      <c r="CA55">
        <v>2.091836166464744</v>
      </c>
      <c r="CB55">
        <v>0.99008716848589362</v>
      </c>
      <c r="CC55">
        <v>-6.7989748609566273E-3</v>
      </c>
      <c r="CD55">
        <v>289.99999999999989</v>
      </c>
      <c r="CE55">
        <v>1327.91</v>
      </c>
      <c r="CF55">
        <v>855</v>
      </c>
      <c r="CG55">
        <v>10178.4</v>
      </c>
      <c r="CH55">
        <v>1325.64</v>
      </c>
      <c r="CI55">
        <v>2.27</v>
      </c>
      <c r="CW55">
        <f t="shared" si="134"/>
        <v>1979.99</v>
      </c>
      <c r="CX55">
        <f t="shared" si="135"/>
        <v>1663.7838000867368</v>
      </c>
      <c r="CY55">
        <f t="shared" si="136"/>
        <v>0.84029909246346535</v>
      </c>
      <c r="CZ55">
        <f t="shared" si="137"/>
        <v>0.16017724845448816</v>
      </c>
      <c r="DA55">
        <v>6</v>
      </c>
      <c r="DB55">
        <v>0.5</v>
      </c>
      <c r="DC55" t="s">
        <v>426</v>
      </c>
      <c r="DD55">
        <v>2</v>
      </c>
      <c r="DE55">
        <v>1724952957.5</v>
      </c>
      <c r="DF55">
        <v>349.15199999999999</v>
      </c>
      <c r="DG55">
        <v>404.983</v>
      </c>
      <c r="DH55">
        <v>26.859300000000001</v>
      </c>
      <c r="DI55">
        <v>4.6972800000000001</v>
      </c>
      <c r="DJ55">
        <v>349.214</v>
      </c>
      <c r="DK55">
        <v>27.080300000000001</v>
      </c>
      <c r="DL55">
        <v>399.99900000000002</v>
      </c>
      <c r="DM55">
        <v>99.656899999999993</v>
      </c>
      <c r="DN55">
        <v>9.9969500000000003E-2</v>
      </c>
      <c r="DO55">
        <v>31.055599999999998</v>
      </c>
      <c r="DP55">
        <v>29.5961</v>
      </c>
      <c r="DQ55">
        <v>999.9</v>
      </c>
      <c r="DR55">
        <v>0</v>
      </c>
      <c r="DS55">
        <v>0</v>
      </c>
      <c r="DT55">
        <v>10012.5</v>
      </c>
      <c r="DU55">
        <v>0</v>
      </c>
      <c r="DV55">
        <v>1783.18</v>
      </c>
      <c r="DW55">
        <v>-55.880600000000001</v>
      </c>
      <c r="DX55">
        <v>358.73099999999999</v>
      </c>
      <c r="DY55">
        <v>406.89400000000001</v>
      </c>
      <c r="DZ55">
        <v>22.144100000000002</v>
      </c>
      <c r="EA55">
        <v>404.983</v>
      </c>
      <c r="EB55">
        <v>4.6972800000000001</v>
      </c>
      <c r="EC55">
        <v>2.6749299999999998</v>
      </c>
      <c r="ED55">
        <v>0.46811599999999998</v>
      </c>
      <c r="EE55">
        <v>22.131900000000002</v>
      </c>
      <c r="EF55">
        <v>-3.6703800000000002</v>
      </c>
      <c r="EG55">
        <v>1979.99</v>
      </c>
      <c r="EH55">
        <v>0.99000299999999997</v>
      </c>
      <c r="EI55">
        <v>9.9966900000000008E-3</v>
      </c>
      <c r="EJ55">
        <v>0</v>
      </c>
      <c r="EK55">
        <v>1002.15</v>
      </c>
      <c r="EL55">
        <v>4.9997100000000003</v>
      </c>
      <c r="EM55">
        <v>21649.599999999999</v>
      </c>
      <c r="EN55">
        <v>16765.2</v>
      </c>
      <c r="EO55">
        <v>47.811999999999998</v>
      </c>
      <c r="EP55">
        <v>49.561999999999998</v>
      </c>
      <c r="EQ55">
        <v>48.25</v>
      </c>
      <c r="ER55">
        <v>49.186999999999998</v>
      </c>
      <c r="ES55">
        <v>49.75</v>
      </c>
      <c r="ET55">
        <v>1955.25</v>
      </c>
      <c r="EU55">
        <v>19.739999999999998</v>
      </c>
      <c r="EV55">
        <v>0</v>
      </c>
      <c r="EW55">
        <v>438.69999980926508</v>
      </c>
      <c r="EX55">
        <v>0</v>
      </c>
      <c r="EY55">
        <v>1009.234230769231</v>
      </c>
      <c r="EZ55">
        <v>-58.209572663056719</v>
      </c>
      <c r="FA55">
        <v>-1114.420512912176</v>
      </c>
      <c r="FB55">
        <v>21789.52307692308</v>
      </c>
      <c r="FC55">
        <v>15</v>
      </c>
      <c r="FD55">
        <v>1724952998</v>
      </c>
      <c r="FE55" t="s">
        <v>488</v>
      </c>
      <c r="FF55">
        <v>1724952987.5</v>
      </c>
      <c r="FG55">
        <v>1724952998</v>
      </c>
      <c r="FH55">
        <v>14</v>
      </c>
      <c r="FI55">
        <v>0.05</v>
      </c>
      <c r="FJ55">
        <v>1.7999999999999999E-2</v>
      </c>
      <c r="FK55">
        <v>-6.2E-2</v>
      </c>
      <c r="FL55">
        <v>-0.221</v>
      </c>
      <c r="FM55">
        <v>405</v>
      </c>
      <c r="FN55">
        <v>5</v>
      </c>
      <c r="FO55">
        <v>0.04</v>
      </c>
      <c r="FP55">
        <v>0.01</v>
      </c>
      <c r="FQ55">
        <v>31.683625555366159</v>
      </c>
      <c r="FR55">
        <v>1.206927315980211</v>
      </c>
      <c r="FS55">
        <v>0.1786795329018922</v>
      </c>
      <c r="FT55">
        <v>1</v>
      </c>
      <c r="FU55">
        <v>1017.9828</v>
      </c>
      <c r="FV55">
        <v>-63.106170444216517</v>
      </c>
      <c r="FW55">
        <v>9.116188466678393</v>
      </c>
      <c r="FX55">
        <v>-1</v>
      </c>
      <c r="FY55">
        <v>1.2143719553911421</v>
      </c>
      <c r="FZ55">
        <v>-3.1488555892650497E-2</v>
      </c>
      <c r="GA55">
        <v>4.9704519280687363E-3</v>
      </c>
      <c r="GB55">
        <v>1</v>
      </c>
      <c r="GC55">
        <v>2</v>
      </c>
      <c r="GD55">
        <v>2</v>
      </c>
      <c r="GE55" t="s">
        <v>428</v>
      </c>
      <c r="GF55">
        <v>2.99912</v>
      </c>
      <c r="GG55">
        <v>2.7397200000000002</v>
      </c>
      <c r="GH55">
        <v>8.0640900000000001E-2</v>
      </c>
      <c r="GI55">
        <v>8.9518899999999998E-2</v>
      </c>
      <c r="GJ55">
        <v>0.122476</v>
      </c>
      <c r="GK55">
        <v>3.0857200000000001E-2</v>
      </c>
      <c r="GL55">
        <v>24024.799999999999</v>
      </c>
      <c r="GM55">
        <v>21096.1</v>
      </c>
      <c r="GN55">
        <v>24038</v>
      </c>
      <c r="GO55">
        <v>21891.3</v>
      </c>
      <c r="GP55">
        <v>29654.400000000001</v>
      </c>
      <c r="GQ55">
        <v>29588.7</v>
      </c>
      <c r="GR55">
        <v>34759.800000000003</v>
      </c>
      <c r="GS55">
        <v>31485.5</v>
      </c>
      <c r="GT55">
        <v>1.6956800000000001</v>
      </c>
      <c r="GU55">
        <v>1.8956500000000001</v>
      </c>
      <c r="GV55">
        <v>-9.6179500000000001E-2</v>
      </c>
      <c r="GW55">
        <v>0</v>
      </c>
      <c r="GX55">
        <v>31.160299999999999</v>
      </c>
      <c r="GY55">
        <v>999.9</v>
      </c>
      <c r="GZ55">
        <v>48.3</v>
      </c>
      <c r="HA55">
        <v>40.1</v>
      </c>
      <c r="HB55">
        <v>36.127000000000002</v>
      </c>
      <c r="HC55">
        <v>60.558700000000002</v>
      </c>
      <c r="HD55">
        <v>15.9415</v>
      </c>
      <c r="HE55">
        <v>1</v>
      </c>
      <c r="HF55">
        <v>0.95568799999999998</v>
      </c>
      <c r="HG55">
        <v>4.41608</v>
      </c>
      <c r="HH55">
        <v>20.110800000000001</v>
      </c>
      <c r="HI55">
        <v>5.24709</v>
      </c>
      <c r="HJ55">
        <v>12.0603</v>
      </c>
      <c r="HK55">
        <v>4.9813000000000001</v>
      </c>
      <c r="HL55">
        <v>3.3011499999999998</v>
      </c>
      <c r="HM55">
        <v>9999</v>
      </c>
      <c r="HN55">
        <v>9999</v>
      </c>
      <c r="HO55">
        <v>9999</v>
      </c>
      <c r="HP55">
        <v>425.5</v>
      </c>
      <c r="HQ55">
        <v>3.2234199999999998E-3</v>
      </c>
      <c r="HR55">
        <v>3.0555700000000001E-3</v>
      </c>
      <c r="HS55">
        <v>-7.8582700000000001E-4</v>
      </c>
      <c r="HT55">
        <v>-1.0681200000000001E-3</v>
      </c>
      <c r="HU55">
        <v>9.0408299999999997E-4</v>
      </c>
      <c r="HV55">
        <v>-1.2206999999999999E-3</v>
      </c>
      <c r="HW55">
        <v>-4.57764E-3</v>
      </c>
      <c r="HX55">
        <v>6.6375699999999995E-4</v>
      </c>
      <c r="HY55">
        <v>5</v>
      </c>
      <c r="HZ55">
        <v>0</v>
      </c>
      <c r="IA55">
        <v>0</v>
      </c>
      <c r="IB55">
        <v>0</v>
      </c>
      <c r="IC55" t="s">
        <v>429</v>
      </c>
      <c r="ID55" t="s">
        <v>430</v>
      </c>
      <c r="IE55" t="s">
        <v>431</v>
      </c>
      <c r="IF55" t="s">
        <v>431</v>
      </c>
      <c r="IG55" t="s">
        <v>431</v>
      </c>
      <c r="IH55" t="s">
        <v>431</v>
      </c>
      <c r="II55">
        <v>0</v>
      </c>
      <c r="IJ55">
        <v>100</v>
      </c>
      <c r="IK55">
        <v>100</v>
      </c>
      <c r="IL55">
        <v>-6.2E-2</v>
      </c>
      <c r="IM55">
        <v>-0.221</v>
      </c>
      <c r="IN55">
        <v>-0.111349999999959</v>
      </c>
      <c r="IO55">
        <v>0</v>
      </c>
      <c r="IP55">
        <v>0</v>
      </c>
      <c r="IQ55">
        <v>0</v>
      </c>
      <c r="IR55">
        <v>-0.2388990476190482</v>
      </c>
      <c r="IS55">
        <v>0</v>
      </c>
      <c r="IT55">
        <v>0</v>
      </c>
      <c r="IU55">
        <v>0</v>
      </c>
      <c r="IV55">
        <v>-1</v>
      </c>
      <c r="IW55">
        <v>-1</v>
      </c>
      <c r="IX55">
        <v>-1</v>
      </c>
      <c r="IY55">
        <v>-1</v>
      </c>
      <c r="IZ55">
        <v>6.8</v>
      </c>
      <c r="JA55">
        <v>6.6</v>
      </c>
      <c r="JB55">
        <v>1.02661</v>
      </c>
      <c r="JC55">
        <v>2.6977500000000001</v>
      </c>
      <c r="JD55">
        <v>1.5954600000000001</v>
      </c>
      <c r="JE55">
        <v>2.3034699999999999</v>
      </c>
      <c r="JF55">
        <v>1.54541</v>
      </c>
      <c r="JG55">
        <v>2.3864700000000001</v>
      </c>
      <c r="JH55">
        <v>41.901200000000003</v>
      </c>
      <c r="JI55">
        <v>15.9445</v>
      </c>
      <c r="JJ55">
        <v>18</v>
      </c>
      <c r="JK55">
        <v>397.43599999999998</v>
      </c>
      <c r="JL55">
        <v>595.02300000000002</v>
      </c>
      <c r="JM55">
        <v>26.802199999999999</v>
      </c>
      <c r="JN55">
        <v>38.6873</v>
      </c>
      <c r="JO55">
        <v>30.000499999999999</v>
      </c>
      <c r="JP55">
        <v>38.901600000000002</v>
      </c>
      <c r="JQ55">
        <v>38.875100000000003</v>
      </c>
      <c r="JR55">
        <v>20.572600000000001</v>
      </c>
      <c r="JS55">
        <v>80.703999999999994</v>
      </c>
      <c r="JT55">
        <v>0</v>
      </c>
      <c r="JU55">
        <v>26.759899999999998</v>
      </c>
      <c r="JV55">
        <v>405</v>
      </c>
      <c r="JW55">
        <v>4.8327299999999997</v>
      </c>
      <c r="JX55">
        <v>98.002499999999998</v>
      </c>
      <c r="JY55">
        <v>96.039199999999994</v>
      </c>
    </row>
    <row r="56" spans="1:285" x14ac:dyDescent="0.35">
      <c r="A56">
        <v>12</v>
      </c>
      <c r="B56">
        <v>1724953217</v>
      </c>
      <c r="C56">
        <v>14628.900000095369</v>
      </c>
      <c r="D56" t="s">
        <v>489</v>
      </c>
      <c r="E56" t="s">
        <v>490</v>
      </c>
      <c r="F56" t="s">
        <v>420</v>
      </c>
      <c r="G56" t="s">
        <v>439</v>
      </c>
      <c r="H56" t="s">
        <v>422</v>
      </c>
      <c r="I56" t="s">
        <v>423</v>
      </c>
      <c r="J56">
        <v>1724953217</v>
      </c>
      <c r="K56">
        <f t="shared" si="92"/>
        <v>4.2017580203850121E-3</v>
      </c>
      <c r="L56">
        <f t="shared" si="93"/>
        <v>4.2017580203850118</v>
      </c>
      <c r="M56">
        <f t="shared" si="94"/>
        <v>15.544093198623202</v>
      </c>
      <c r="N56">
        <f t="shared" si="95"/>
        <v>379.23700000000002</v>
      </c>
      <c r="O56">
        <f t="shared" si="96"/>
        <v>219.47553702047571</v>
      </c>
      <c r="P56">
        <f t="shared" si="97"/>
        <v>21.892456563233949</v>
      </c>
      <c r="Q56">
        <f t="shared" si="98"/>
        <v>37.828496343520001</v>
      </c>
      <c r="R56">
        <f t="shared" si="99"/>
        <v>0.17299496058929101</v>
      </c>
      <c r="S56">
        <f t="shared" si="100"/>
        <v>2.9242539482997452</v>
      </c>
      <c r="T56">
        <f t="shared" si="101"/>
        <v>0.16750389392095585</v>
      </c>
      <c r="U56">
        <f t="shared" si="102"/>
        <v>0.10516876527940922</v>
      </c>
      <c r="V56">
        <f t="shared" si="103"/>
        <v>317.16792316730709</v>
      </c>
      <c r="W56">
        <f t="shared" si="104"/>
        <v>33.935122968595145</v>
      </c>
      <c r="X56">
        <f t="shared" si="105"/>
        <v>34.349299999999999</v>
      </c>
      <c r="Y56">
        <f t="shared" si="106"/>
        <v>5.4479995097053973</v>
      </c>
      <c r="Z56">
        <f t="shared" si="107"/>
        <v>59.88075220610034</v>
      </c>
      <c r="AA56">
        <f t="shared" si="108"/>
        <v>3.0524578245440002</v>
      </c>
      <c r="AB56">
        <f t="shared" si="109"/>
        <v>5.0975609224779106</v>
      </c>
      <c r="AC56">
        <f t="shared" si="110"/>
        <v>2.3955416851613971</v>
      </c>
      <c r="AD56">
        <f t="shared" si="111"/>
        <v>-185.29752869897902</v>
      </c>
      <c r="AE56">
        <f t="shared" si="112"/>
        <v>-187.57480036850325</v>
      </c>
      <c r="AF56">
        <f t="shared" si="113"/>
        <v>-14.799418509794547</v>
      </c>
      <c r="AG56">
        <f t="shared" si="114"/>
        <v>-70.503824409969695</v>
      </c>
      <c r="AH56">
        <v>0</v>
      </c>
      <c r="AI56">
        <v>0</v>
      </c>
      <c r="AJ56">
        <f t="shared" si="115"/>
        <v>1</v>
      </c>
      <c r="AK56">
        <f t="shared" si="116"/>
        <v>0</v>
      </c>
      <c r="AL56">
        <f t="shared" si="117"/>
        <v>51656.043379295006</v>
      </c>
      <c r="AM56" t="s">
        <v>424</v>
      </c>
      <c r="AN56">
        <v>0</v>
      </c>
      <c r="AO56">
        <v>0</v>
      </c>
      <c r="AP56">
        <v>0</v>
      </c>
      <c r="AQ56" t="e">
        <f t="shared" si="118"/>
        <v>#DIV/0!</v>
      </c>
      <c r="AR56">
        <v>-1</v>
      </c>
      <c r="AS56" t="s">
        <v>491</v>
      </c>
      <c r="AT56">
        <v>10215.6</v>
      </c>
      <c r="AU56">
        <v>1099.6676</v>
      </c>
      <c r="AV56">
        <v>1318.380987330275</v>
      </c>
      <c r="AW56">
        <f t="shared" si="119"/>
        <v>0.1658954349555436</v>
      </c>
      <c r="AX56">
        <v>0.5</v>
      </c>
      <c r="AY56">
        <f t="shared" si="120"/>
        <v>1663.8843000866875</v>
      </c>
      <c r="AZ56">
        <f t="shared" si="121"/>
        <v>15.544093198623202</v>
      </c>
      <c r="BA56">
        <f t="shared" si="122"/>
        <v>138.01540483929062</v>
      </c>
      <c r="BB56">
        <f t="shared" si="123"/>
        <v>9.9430550536243785E-3</v>
      </c>
      <c r="BC56">
        <f t="shared" si="124"/>
        <v>-1</v>
      </c>
      <c r="BD56" t="e">
        <f t="shared" si="125"/>
        <v>#DIV/0!</v>
      </c>
      <c r="BE56" t="s">
        <v>424</v>
      </c>
      <c r="BF56">
        <v>0</v>
      </c>
      <c r="BG56" t="e">
        <f t="shared" si="126"/>
        <v>#DIV/0!</v>
      </c>
      <c r="BH56" t="e">
        <f t="shared" si="127"/>
        <v>#DIV/0!</v>
      </c>
      <c r="BI56" t="e">
        <f t="shared" si="128"/>
        <v>#DIV/0!</v>
      </c>
      <c r="BJ56" t="e">
        <f t="shared" si="129"/>
        <v>#DIV/0!</v>
      </c>
      <c r="BK56">
        <f t="shared" si="130"/>
        <v>0.16589543495554365</v>
      </c>
      <c r="BL56" t="e">
        <f t="shared" si="131"/>
        <v>#DIV/0!</v>
      </c>
      <c r="BM56" t="e">
        <f t="shared" si="132"/>
        <v>#DIV/0!</v>
      </c>
      <c r="BN56" t="e">
        <f t="shared" si="133"/>
        <v>#DIV/0!</v>
      </c>
      <c r="BO56">
        <v>7917</v>
      </c>
      <c r="BP56">
        <v>290.00000000000011</v>
      </c>
      <c r="BQ56">
        <v>1271.26</v>
      </c>
      <c r="BR56">
        <v>205</v>
      </c>
      <c r="BS56">
        <v>10215.6</v>
      </c>
      <c r="BT56">
        <v>1271.18</v>
      </c>
      <c r="BU56">
        <v>0.08</v>
      </c>
      <c r="BV56">
        <v>300.00000000000011</v>
      </c>
      <c r="BW56">
        <v>24</v>
      </c>
      <c r="BX56">
        <v>1318.380987330275</v>
      </c>
      <c r="BY56">
        <v>2.4855252679571591</v>
      </c>
      <c r="BZ56">
        <v>-48.215239432784919</v>
      </c>
      <c r="CA56">
        <v>2.267325646126936</v>
      </c>
      <c r="CB56">
        <v>0.9416922639208023</v>
      </c>
      <c r="CC56">
        <v>-6.8073822024471587E-3</v>
      </c>
      <c r="CD56">
        <v>289.99999999999989</v>
      </c>
      <c r="CE56">
        <v>1271.8900000000001</v>
      </c>
      <c r="CF56">
        <v>805</v>
      </c>
      <c r="CG56">
        <v>10191</v>
      </c>
      <c r="CH56">
        <v>1271.07</v>
      </c>
      <c r="CI56">
        <v>0.82</v>
      </c>
      <c r="CW56">
        <f t="shared" si="134"/>
        <v>1980.11</v>
      </c>
      <c r="CX56">
        <f t="shared" si="135"/>
        <v>1663.8843000866875</v>
      </c>
      <c r="CY56">
        <f t="shared" si="136"/>
        <v>0.84029892283089702</v>
      </c>
      <c r="CZ56">
        <f t="shared" si="137"/>
        <v>0.16017692106363138</v>
      </c>
      <c r="DA56">
        <v>6</v>
      </c>
      <c r="DB56">
        <v>0.5</v>
      </c>
      <c r="DC56" t="s">
        <v>426</v>
      </c>
      <c r="DD56">
        <v>2</v>
      </c>
      <c r="DE56">
        <v>1724953217</v>
      </c>
      <c r="DF56">
        <v>379.23700000000002</v>
      </c>
      <c r="DG56">
        <v>404.93799999999999</v>
      </c>
      <c r="DH56">
        <v>30.601400000000002</v>
      </c>
      <c r="DI56">
        <v>24.492899999999999</v>
      </c>
      <c r="DJ56">
        <v>379.428</v>
      </c>
      <c r="DK56">
        <v>30.705400000000001</v>
      </c>
      <c r="DL56">
        <v>400.08300000000003</v>
      </c>
      <c r="DM56">
        <v>99.648600000000002</v>
      </c>
      <c r="DN56">
        <v>0.10036</v>
      </c>
      <c r="DO56">
        <v>33.159500000000001</v>
      </c>
      <c r="DP56">
        <v>34.349299999999999</v>
      </c>
      <c r="DQ56">
        <v>999.9</v>
      </c>
      <c r="DR56">
        <v>0</v>
      </c>
      <c r="DS56">
        <v>0</v>
      </c>
      <c r="DT56">
        <v>10005</v>
      </c>
      <c r="DU56">
        <v>0</v>
      </c>
      <c r="DV56">
        <v>1757.01</v>
      </c>
      <c r="DW56">
        <v>-25.572099999999999</v>
      </c>
      <c r="DX56">
        <v>391.29399999999998</v>
      </c>
      <c r="DY56">
        <v>415.10500000000002</v>
      </c>
      <c r="DZ56">
        <v>5.9913499999999997</v>
      </c>
      <c r="EA56">
        <v>404.93799999999999</v>
      </c>
      <c r="EB56">
        <v>24.492899999999999</v>
      </c>
      <c r="EC56">
        <v>3.0377100000000001</v>
      </c>
      <c r="ED56">
        <v>2.44068</v>
      </c>
      <c r="EE56">
        <v>24.2361</v>
      </c>
      <c r="EF56">
        <v>20.636199999999999</v>
      </c>
      <c r="EG56">
        <v>1980.11</v>
      </c>
      <c r="EH56">
        <v>0.99000900000000003</v>
      </c>
      <c r="EI56">
        <v>9.9914200000000009E-3</v>
      </c>
      <c r="EJ56">
        <v>0</v>
      </c>
      <c r="EK56">
        <v>1097.29</v>
      </c>
      <c r="EL56">
        <v>4.9997100000000003</v>
      </c>
      <c r="EM56">
        <v>23461.1</v>
      </c>
      <c r="EN56">
        <v>16766.2</v>
      </c>
      <c r="EO56">
        <v>49</v>
      </c>
      <c r="EP56">
        <v>51.25</v>
      </c>
      <c r="EQ56">
        <v>49.5</v>
      </c>
      <c r="ER56">
        <v>50.811999999999998</v>
      </c>
      <c r="ES56">
        <v>51</v>
      </c>
      <c r="ET56">
        <v>1955.38</v>
      </c>
      <c r="EU56">
        <v>19.73</v>
      </c>
      <c r="EV56">
        <v>0</v>
      </c>
      <c r="EW56">
        <v>259.29999995231628</v>
      </c>
      <c r="EX56">
        <v>0</v>
      </c>
      <c r="EY56">
        <v>1099.6676</v>
      </c>
      <c r="EZ56">
        <v>-15.808461536507391</v>
      </c>
      <c r="FA56">
        <v>-247.2461539721194</v>
      </c>
      <c r="FB56">
        <v>23485.55999999999</v>
      </c>
      <c r="FC56">
        <v>15</v>
      </c>
      <c r="FD56">
        <v>1724953245.5</v>
      </c>
      <c r="FE56" t="s">
        <v>492</v>
      </c>
      <c r="FF56">
        <v>1724953245.5</v>
      </c>
      <c r="FG56">
        <v>1724953242</v>
      </c>
      <c r="FH56">
        <v>15</v>
      </c>
      <c r="FI56">
        <v>-0.13</v>
      </c>
      <c r="FJ56">
        <v>0.11700000000000001</v>
      </c>
      <c r="FK56">
        <v>-0.191</v>
      </c>
      <c r="FL56">
        <v>-0.104</v>
      </c>
      <c r="FM56">
        <v>405</v>
      </c>
      <c r="FN56">
        <v>25</v>
      </c>
      <c r="FO56">
        <v>0.1</v>
      </c>
      <c r="FP56">
        <v>0.02</v>
      </c>
      <c r="FQ56">
        <v>15.333257671046431</v>
      </c>
      <c r="FR56">
        <v>0.59707248574360838</v>
      </c>
      <c r="FS56">
        <v>9.1539457813089906E-2</v>
      </c>
      <c r="FT56">
        <v>1</v>
      </c>
      <c r="FU56">
        <v>1101.9803999999999</v>
      </c>
      <c r="FV56">
        <v>-17.048259311092512</v>
      </c>
      <c r="FW56">
        <v>2.470472796854859</v>
      </c>
      <c r="FX56">
        <v>-1</v>
      </c>
      <c r="FY56">
        <v>0.1721218857076994</v>
      </c>
      <c r="FZ56">
        <v>-9.4860764682571444E-3</v>
      </c>
      <c r="GA56">
        <v>2.3680831376288571E-3</v>
      </c>
      <c r="GB56">
        <v>1</v>
      </c>
      <c r="GC56">
        <v>2</v>
      </c>
      <c r="GD56">
        <v>2</v>
      </c>
      <c r="GE56" t="s">
        <v>428</v>
      </c>
      <c r="GF56">
        <v>3.00251</v>
      </c>
      <c r="GG56">
        <v>2.7400500000000001</v>
      </c>
      <c r="GH56">
        <v>8.6016200000000001E-2</v>
      </c>
      <c r="GI56">
        <v>8.9574699999999993E-2</v>
      </c>
      <c r="GJ56">
        <v>0.133599</v>
      </c>
      <c r="GK56">
        <v>0.112396</v>
      </c>
      <c r="GL56">
        <v>23847.1</v>
      </c>
      <c r="GM56">
        <v>21047.9</v>
      </c>
      <c r="GN56">
        <v>24002.7</v>
      </c>
      <c r="GO56">
        <v>21844.3</v>
      </c>
      <c r="GP56">
        <v>29241.4</v>
      </c>
      <c r="GQ56">
        <v>27055</v>
      </c>
      <c r="GR56">
        <v>34709</v>
      </c>
      <c r="GS56">
        <v>31422.400000000001</v>
      </c>
      <c r="GT56">
        <v>1.6802999999999999</v>
      </c>
      <c r="GU56">
        <v>1.9040999999999999</v>
      </c>
      <c r="GV56">
        <v>6.6298999999999997E-2</v>
      </c>
      <c r="GW56">
        <v>0</v>
      </c>
      <c r="GX56">
        <v>33.277000000000001</v>
      </c>
      <c r="GY56">
        <v>999.9</v>
      </c>
      <c r="GZ56">
        <v>49</v>
      </c>
      <c r="HA56">
        <v>40.4</v>
      </c>
      <c r="HB56">
        <v>37.245600000000003</v>
      </c>
      <c r="HC56">
        <v>61.288699999999999</v>
      </c>
      <c r="HD56">
        <v>14.663500000000001</v>
      </c>
      <c r="HE56">
        <v>1</v>
      </c>
      <c r="HF56">
        <v>1.0463100000000001</v>
      </c>
      <c r="HG56">
        <v>9.2810500000000005</v>
      </c>
      <c r="HH56">
        <v>19.9297</v>
      </c>
      <c r="HI56">
        <v>5.25143</v>
      </c>
      <c r="HJ56">
        <v>12.064</v>
      </c>
      <c r="HK56">
        <v>4.9811500000000004</v>
      </c>
      <c r="HL56">
        <v>3.3012800000000002</v>
      </c>
      <c r="HM56">
        <v>9999</v>
      </c>
      <c r="HN56">
        <v>9999</v>
      </c>
      <c r="HO56">
        <v>9999</v>
      </c>
      <c r="HP56">
        <v>425.6</v>
      </c>
      <c r="HQ56">
        <v>3.2272400000000001E-3</v>
      </c>
      <c r="HR56">
        <v>3.0593899999999999E-3</v>
      </c>
      <c r="HS56">
        <v>-7.6675400000000002E-4</v>
      </c>
      <c r="HT56">
        <v>-1.0681200000000001E-3</v>
      </c>
      <c r="HU56">
        <v>9.1552699999999996E-4</v>
      </c>
      <c r="HV56">
        <v>-1.2206999999999999E-3</v>
      </c>
      <c r="HW56">
        <v>-4.57764E-3</v>
      </c>
      <c r="HX56">
        <v>6.5612799999999996E-4</v>
      </c>
      <c r="HY56">
        <v>5</v>
      </c>
      <c r="HZ56">
        <v>0</v>
      </c>
      <c r="IA56">
        <v>0</v>
      </c>
      <c r="IB56">
        <v>0</v>
      </c>
      <c r="IC56" t="s">
        <v>429</v>
      </c>
      <c r="ID56" t="s">
        <v>430</v>
      </c>
      <c r="IE56" t="s">
        <v>431</v>
      </c>
      <c r="IF56" t="s">
        <v>431</v>
      </c>
      <c r="IG56" t="s">
        <v>431</v>
      </c>
      <c r="IH56" t="s">
        <v>431</v>
      </c>
      <c r="II56">
        <v>0</v>
      </c>
      <c r="IJ56">
        <v>100</v>
      </c>
      <c r="IK56">
        <v>100</v>
      </c>
      <c r="IL56">
        <v>-0.191</v>
      </c>
      <c r="IM56">
        <v>-0.104</v>
      </c>
      <c r="IN56">
        <v>-6.1550000000067939E-2</v>
      </c>
      <c r="IO56">
        <v>0</v>
      </c>
      <c r="IP56">
        <v>0</v>
      </c>
      <c r="IQ56">
        <v>0</v>
      </c>
      <c r="IR56">
        <v>-0.2211928571428565</v>
      </c>
      <c r="IS56">
        <v>0</v>
      </c>
      <c r="IT56">
        <v>0</v>
      </c>
      <c r="IU56">
        <v>0</v>
      </c>
      <c r="IV56">
        <v>-1</v>
      </c>
      <c r="IW56">
        <v>-1</v>
      </c>
      <c r="IX56">
        <v>-1</v>
      </c>
      <c r="IY56">
        <v>-1</v>
      </c>
      <c r="IZ56">
        <v>3.8</v>
      </c>
      <c r="JA56">
        <v>3.6</v>
      </c>
      <c r="JB56">
        <v>1.0412600000000001</v>
      </c>
      <c r="JC56">
        <v>2.6904300000000001</v>
      </c>
      <c r="JD56">
        <v>1.5954600000000001</v>
      </c>
      <c r="JE56">
        <v>2.3022499999999999</v>
      </c>
      <c r="JF56">
        <v>1.54541</v>
      </c>
      <c r="JG56">
        <v>2.3925800000000002</v>
      </c>
      <c r="JH56">
        <v>42.403799999999997</v>
      </c>
      <c r="JI56">
        <v>15.7256</v>
      </c>
      <c r="JJ56">
        <v>18</v>
      </c>
      <c r="JK56">
        <v>391.20699999999999</v>
      </c>
      <c r="JL56">
        <v>606.05700000000002</v>
      </c>
      <c r="JM56">
        <v>26.314599999999999</v>
      </c>
      <c r="JN56">
        <v>39.273699999999998</v>
      </c>
      <c r="JO56">
        <v>30.001799999999999</v>
      </c>
      <c r="JP56">
        <v>39.342599999999997</v>
      </c>
      <c r="JQ56">
        <v>39.3155</v>
      </c>
      <c r="JR56">
        <v>20.867999999999999</v>
      </c>
      <c r="JS56">
        <v>39.080300000000001</v>
      </c>
      <c r="JT56">
        <v>0</v>
      </c>
      <c r="JU56">
        <v>25.325600000000001</v>
      </c>
      <c r="JV56">
        <v>405</v>
      </c>
      <c r="JW56">
        <v>24.465599999999998</v>
      </c>
      <c r="JX56">
        <v>97.858999999999995</v>
      </c>
      <c r="JY56">
        <v>95.840900000000005</v>
      </c>
    </row>
    <row r="57" spans="1:285" x14ac:dyDescent="0.35">
      <c r="A57">
        <v>12</v>
      </c>
      <c r="B57">
        <v>1724953435.5</v>
      </c>
      <c r="C57">
        <v>14847.400000095369</v>
      </c>
      <c r="D57" t="s">
        <v>493</v>
      </c>
      <c r="E57" t="s">
        <v>494</v>
      </c>
      <c r="F57" t="s">
        <v>420</v>
      </c>
      <c r="G57" t="s">
        <v>439</v>
      </c>
      <c r="H57" t="s">
        <v>434</v>
      </c>
      <c r="I57" t="s">
        <v>423</v>
      </c>
      <c r="J57">
        <v>1724953435.5</v>
      </c>
      <c r="K57">
        <f t="shared" si="92"/>
        <v>5.9909927059126579E-3</v>
      </c>
      <c r="L57">
        <f t="shared" si="93"/>
        <v>5.9909927059126575</v>
      </c>
      <c r="M57">
        <f t="shared" si="94"/>
        <v>18.553269826165138</v>
      </c>
      <c r="N57">
        <f t="shared" si="95"/>
        <v>373.75</v>
      </c>
      <c r="O57">
        <f t="shared" si="96"/>
        <v>247.30920453838502</v>
      </c>
      <c r="P57">
        <f t="shared" si="97"/>
        <v>24.669803919357747</v>
      </c>
      <c r="Q57">
        <f t="shared" si="98"/>
        <v>37.282636657499999</v>
      </c>
      <c r="R57">
        <f t="shared" si="99"/>
        <v>0.26961481744900745</v>
      </c>
      <c r="S57">
        <f t="shared" si="100"/>
        <v>2.9225737810079986</v>
      </c>
      <c r="T57">
        <f t="shared" si="101"/>
        <v>0.25651960840839477</v>
      </c>
      <c r="U57">
        <f t="shared" si="102"/>
        <v>0.16144829154073947</v>
      </c>
      <c r="V57">
        <f t="shared" si="103"/>
        <v>317.13019816741212</v>
      </c>
      <c r="W57">
        <f t="shared" si="104"/>
        <v>33.308205640527142</v>
      </c>
      <c r="X57">
        <f t="shared" si="105"/>
        <v>33.667000000000002</v>
      </c>
      <c r="Y57">
        <f t="shared" si="106"/>
        <v>5.2445626231538434</v>
      </c>
      <c r="Z57">
        <f t="shared" si="107"/>
        <v>59.614897264084156</v>
      </c>
      <c r="AA57">
        <f t="shared" si="108"/>
        <v>3.0112499827254</v>
      </c>
      <c r="AB57">
        <f t="shared" si="109"/>
        <v>5.0511702962198521</v>
      </c>
      <c r="AC57">
        <f t="shared" si="110"/>
        <v>2.2333126404284434</v>
      </c>
      <c r="AD57">
        <f t="shared" si="111"/>
        <v>-264.20277833074823</v>
      </c>
      <c r="AE57">
        <f t="shared" si="112"/>
        <v>-105.6136729860464</v>
      </c>
      <c r="AF57">
        <f t="shared" si="113"/>
        <v>-8.3031493851747662</v>
      </c>
      <c r="AG57">
        <f t="shared" si="114"/>
        <v>-60.989402534557286</v>
      </c>
      <c r="AH57">
        <v>0</v>
      </c>
      <c r="AI57">
        <v>0</v>
      </c>
      <c r="AJ57">
        <f t="shared" si="115"/>
        <v>1</v>
      </c>
      <c r="AK57">
        <f t="shared" si="116"/>
        <v>0</v>
      </c>
      <c r="AL57">
        <f t="shared" si="117"/>
        <v>51636.103178983285</v>
      </c>
      <c r="AM57" t="s">
        <v>424</v>
      </c>
      <c r="AN57">
        <v>0</v>
      </c>
      <c r="AO57">
        <v>0</v>
      </c>
      <c r="AP57">
        <v>0</v>
      </c>
      <c r="AQ57" t="e">
        <f t="shared" si="118"/>
        <v>#DIV/0!</v>
      </c>
      <c r="AR57">
        <v>-1</v>
      </c>
      <c r="AS57" t="s">
        <v>495</v>
      </c>
      <c r="AT57">
        <v>10199.5</v>
      </c>
      <c r="AU57">
        <v>1050.4459999999999</v>
      </c>
      <c r="AV57">
        <v>1296.1476777025191</v>
      </c>
      <c r="AW57">
        <f t="shared" si="119"/>
        <v>0.18956302736894659</v>
      </c>
      <c r="AX57">
        <v>0.5</v>
      </c>
      <c r="AY57">
        <f t="shared" si="120"/>
        <v>1663.6830000867417</v>
      </c>
      <c r="AZ57">
        <f t="shared" si="121"/>
        <v>18.553269826165138</v>
      </c>
      <c r="BA57">
        <f t="shared" si="122"/>
        <v>157.68639303934708</v>
      </c>
      <c r="BB57">
        <f t="shared" si="123"/>
        <v>1.1753002119481694E-2</v>
      </c>
      <c r="BC57">
        <f t="shared" si="124"/>
        <v>-1</v>
      </c>
      <c r="BD57" t="e">
        <f t="shared" si="125"/>
        <v>#DIV/0!</v>
      </c>
      <c r="BE57" t="s">
        <v>424</v>
      </c>
      <c r="BF57">
        <v>0</v>
      </c>
      <c r="BG57" t="e">
        <f t="shared" si="126"/>
        <v>#DIV/0!</v>
      </c>
      <c r="BH57" t="e">
        <f t="shared" si="127"/>
        <v>#DIV/0!</v>
      </c>
      <c r="BI57" t="e">
        <f t="shared" si="128"/>
        <v>#DIV/0!</v>
      </c>
      <c r="BJ57" t="e">
        <f t="shared" si="129"/>
        <v>#DIV/0!</v>
      </c>
      <c r="BK57">
        <f t="shared" si="130"/>
        <v>0.18956302736894659</v>
      </c>
      <c r="BL57" t="e">
        <f t="shared" si="131"/>
        <v>#DIV/0!</v>
      </c>
      <c r="BM57" t="e">
        <f t="shared" si="132"/>
        <v>#DIV/0!</v>
      </c>
      <c r="BN57" t="e">
        <f t="shared" si="133"/>
        <v>#DIV/0!</v>
      </c>
      <c r="BO57">
        <v>7918</v>
      </c>
      <c r="BP57">
        <v>290.00000000000011</v>
      </c>
      <c r="BQ57">
        <v>1248.0899999999999</v>
      </c>
      <c r="BR57">
        <v>185</v>
      </c>
      <c r="BS57">
        <v>10199.5</v>
      </c>
      <c r="BT57">
        <v>1247.68</v>
      </c>
      <c r="BU57">
        <v>0.41</v>
      </c>
      <c r="BV57">
        <v>300.00000000000011</v>
      </c>
      <c r="BW57">
        <v>24.1</v>
      </c>
      <c r="BX57">
        <v>1296.1476777025191</v>
      </c>
      <c r="BY57">
        <v>1.9728371121735311</v>
      </c>
      <c r="BZ57">
        <v>-49.431809890523461</v>
      </c>
      <c r="CA57">
        <v>1.7963850964232659</v>
      </c>
      <c r="CB57">
        <v>0.96434057513631555</v>
      </c>
      <c r="CC57">
        <v>-6.7955107897664192E-3</v>
      </c>
      <c r="CD57">
        <v>289.99999999999989</v>
      </c>
      <c r="CE57">
        <v>1259.77</v>
      </c>
      <c r="CF57">
        <v>885</v>
      </c>
      <c r="CG57">
        <v>10170.1</v>
      </c>
      <c r="CH57">
        <v>1247.54</v>
      </c>
      <c r="CI57">
        <v>12.23</v>
      </c>
      <c r="CW57">
        <f t="shared" si="134"/>
        <v>1979.87</v>
      </c>
      <c r="CX57">
        <f t="shared" si="135"/>
        <v>1663.6830000867417</v>
      </c>
      <c r="CY57">
        <f t="shared" si="136"/>
        <v>0.84029911059147411</v>
      </c>
      <c r="CZ57">
        <f t="shared" si="137"/>
        <v>0.16017728344154522</v>
      </c>
      <c r="DA57">
        <v>6</v>
      </c>
      <c r="DB57">
        <v>0.5</v>
      </c>
      <c r="DC57" t="s">
        <v>426</v>
      </c>
      <c r="DD57">
        <v>2</v>
      </c>
      <c r="DE57">
        <v>1724953435.5</v>
      </c>
      <c r="DF57">
        <v>373.75</v>
      </c>
      <c r="DG57">
        <v>404.94499999999999</v>
      </c>
      <c r="DH57">
        <v>30.187100000000001</v>
      </c>
      <c r="DI57">
        <v>21.470099999999999</v>
      </c>
      <c r="DJ57">
        <v>373.98899999999998</v>
      </c>
      <c r="DK57">
        <v>30.3401</v>
      </c>
      <c r="DL57">
        <v>399.91800000000001</v>
      </c>
      <c r="DM57">
        <v>99.652699999999996</v>
      </c>
      <c r="DN57">
        <v>0.100174</v>
      </c>
      <c r="DO57">
        <v>32.996699999999997</v>
      </c>
      <c r="DP57">
        <v>33.667000000000002</v>
      </c>
      <c r="DQ57">
        <v>999.9</v>
      </c>
      <c r="DR57">
        <v>0</v>
      </c>
      <c r="DS57">
        <v>0</v>
      </c>
      <c r="DT57">
        <v>9995</v>
      </c>
      <c r="DU57">
        <v>0</v>
      </c>
      <c r="DV57">
        <v>1786.37</v>
      </c>
      <c r="DW57">
        <v>-31.147200000000002</v>
      </c>
      <c r="DX57">
        <v>385.452</v>
      </c>
      <c r="DY57">
        <v>413.83</v>
      </c>
      <c r="DZ57">
        <v>8.7655399999999997</v>
      </c>
      <c r="EA57">
        <v>404.94499999999999</v>
      </c>
      <c r="EB57">
        <v>21.470099999999999</v>
      </c>
      <c r="EC57">
        <v>3.0130699999999999</v>
      </c>
      <c r="ED57">
        <v>2.1395599999999999</v>
      </c>
      <c r="EE57">
        <v>24.100300000000001</v>
      </c>
      <c r="EF57">
        <v>18.5168</v>
      </c>
      <c r="EG57">
        <v>1979.87</v>
      </c>
      <c r="EH57">
        <v>0.99000500000000002</v>
      </c>
      <c r="EI57">
        <v>9.9951799999999993E-3</v>
      </c>
      <c r="EJ57">
        <v>0</v>
      </c>
      <c r="EK57">
        <v>1042.98</v>
      </c>
      <c r="EL57">
        <v>4.9997100000000003</v>
      </c>
      <c r="EM57">
        <v>22600.400000000001</v>
      </c>
      <c r="EN57">
        <v>16764.2</v>
      </c>
      <c r="EO57">
        <v>49.875</v>
      </c>
      <c r="EP57">
        <v>51.875</v>
      </c>
      <c r="EQ57">
        <v>50.375</v>
      </c>
      <c r="ER57">
        <v>51.686999999999998</v>
      </c>
      <c r="ES57">
        <v>51.811999999999998</v>
      </c>
      <c r="ET57">
        <v>1955.13</v>
      </c>
      <c r="EU57">
        <v>19.739999999999998</v>
      </c>
      <c r="EV57">
        <v>0</v>
      </c>
      <c r="EW57">
        <v>217.89999985694891</v>
      </c>
      <c r="EX57">
        <v>0</v>
      </c>
      <c r="EY57">
        <v>1050.4459999999999</v>
      </c>
      <c r="EZ57">
        <v>-61.962307796912448</v>
      </c>
      <c r="FA57">
        <v>-1204.9769249010919</v>
      </c>
      <c r="FB57">
        <v>22738.835999999999</v>
      </c>
      <c r="FC57">
        <v>15</v>
      </c>
      <c r="FD57">
        <v>1724953465.5</v>
      </c>
      <c r="FE57" t="s">
        <v>496</v>
      </c>
      <c r="FF57">
        <v>1724953460.5</v>
      </c>
      <c r="FG57">
        <v>1724953465.5</v>
      </c>
      <c r="FH57">
        <v>16</v>
      </c>
      <c r="FI57">
        <v>-4.8000000000000001E-2</v>
      </c>
      <c r="FJ57">
        <v>-4.8000000000000001E-2</v>
      </c>
      <c r="FK57">
        <v>-0.23899999999999999</v>
      </c>
      <c r="FL57">
        <v>-0.153</v>
      </c>
      <c r="FM57">
        <v>405</v>
      </c>
      <c r="FN57">
        <v>22</v>
      </c>
      <c r="FO57">
        <v>0.04</v>
      </c>
      <c r="FP57">
        <v>0.01</v>
      </c>
      <c r="FQ57">
        <v>18.2937187458758</v>
      </c>
      <c r="FR57">
        <v>1.010825440266367</v>
      </c>
      <c r="FS57">
        <v>0.16113763812228099</v>
      </c>
      <c r="FT57">
        <v>1</v>
      </c>
      <c r="FU57">
        <v>1061.8472549019609</v>
      </c>
      <c r="FV57">
        <v>-78.142805436311761</v>
      </c>
      <c r="FW57">
        <v>11.56030667861593</v>
      </c>
      <c r="FX57">
        <v>-1</v>
      </c>
      <c r="FY57">
        <v>0.28020990046720018</v>
      </c>
      <c r="FZ57">
        <v>-2.5161623853302732E-2</v>
      </c>
      <c r="GA57">
        <v>3.7195699090257898E-3</v>
      </c>
      <c r="GB57">
        <v>1</v>
      </c>
      <c r="GC57">
        <v>2</v>
      </c>
      <c r="GD57">
        <v>2</v>
      </c>
      <c r="GE57" t="s">
        <v>428</v>
      </c>
      <c r="GF57">
        <v>3.0017299999999998</v>
      </c>
      <c r="GG57">
        <v>2.7397800000000001</v>
      </c>
      <c r="GH57">
        <v>8.4898399999999999E-2</v>
      </c>
      <c r="GI57">
        <v>8.9402599999999999E-2</v>
      </c>
      <c r="GJ57">
        <v>0.13228699999999999</v>
      </c>
      <c r="GK57">
        <v>0.10215100000000001</v>
      </c>
      <c r="GL57">
        <v>23836</v>
      </c>
      <c r="GM57">
        <v>21017.3</v>
      </c>
      <c r="GN57">
        <v>23965.599999999999</v>
      </c>
      <c r="GO57">
        <v>21812.1</v>
      </c>
      <c r="GP57">
        <v>29243.1</v>
      </c>
      <c r="GQ57">
        <v>27326.5</v>
      </c>
      <c r="GR57">
        <v>34653.599999999999</v>
      </c>
      <c r="GS57">
        <v>31377.200000000001</v>
      </c>
      <c r="GT57">
        <v>1.67455</v>
      </c>
      <c r="GU57">
        <v>1.88547</v>
      </c>
      <c r="GV57">
        <v>3.1471300000000001E-2</v>
      </c>
      <c r="GW57">
        <v>0</v>
      </c>
      <c r="GX57">
        <v>33.157699999999998</v>
      </c>
      <c r="GY57">
        <v>999.9</v>
      </c>
      <c r="GZ57">
        <v>48.9</v>
      </c>
      <c r="HA57">
        <v>40.6</v>
      </c>
      <c r="HB57">
        <v>37.564799999999998</v>
      </c>
      <c r="HC57">
        <v>60.428800000000003</v>
      </c>
      <c r="HD57">
        <v>14.8317</v>
      </c>
      <c r="HE57">
        <v>1</v>
      </c>
      <c r="HF57">
        <v>1.0122500000000001</v>
      </c>
      <c r="HG57">
        <v>3.2618200000000002</v>
      </c>
      <c r="HH57">
        <v>20.136399999999998</v>
      </c>
      <c r="HI57">
        <v>5.2472399999999997</v>
      </c>
      <c r="HJ57">
        <v>12.0639</v>
      </c>
      <c r="HK57">
        <v>4.9795499999999997</v>
      </c>
      <c r="HL57">
        <v>3.30165</v>
      </c>
      <c r="HM57">
        <v>9999</v>
      </c>
      <c r="HN57">
        <v>9999</v>
      </c>
      <c r="HO57">
        <v>9999</v>
      </c>
      <c r="HP57">
        <v>425.6</v>
      </c>
      <c r="HQ57">
        <v>3.2081599999999998E-3</v>
      </c>
      <c r="HR57">
        <v>3.0822800000000002E-3</v>
      </c>
      <c r="HS57">
        <v>-7.6293900000000002E-4</v>
      </c>
      <c r="HT57">
        <v>-1.0681200000000001E-3</v>
      </c>
      <c r="HU57">
        <v>9.1552699999999996E-4</v>
      </c>
      <c r="HV57">
        <v>-1.2206999999999999E-3</v>
      </c>
      <c r="HW57">
        <v>-4.57764E-3</v>
      </c>
      <c r="HX57">
        <v>6.2942499999999997E-4</v>
      </c>
      <c r="HY57">
        <v>5</v>
      </c>
      <c r="HZ57">
        <v>0</v>
      </c>
      <c r="IA57">
        <v>0</v>
      </c>
      <c r="IB57">
        <v>0</v>
      </c>
      <c r="IC57" t="s">
        <v>429</v>
      </c>
      <c r="ID57" t="s">
        <v>430</v>
      </c>
      <c r="IE57" t="s">
        <v>431</v>
      </c>
      <c r="IF57" t="s">
        <v>431</v>
      </c>
      <c r="IG57" t="s">
        <v>431</v>
      </c>
      <c r="IH57" t="s">
        <v>431</v>
      </c>
      <c r="II57">
        <v>0</v>
      </c>
      <c r="IJ57">
        <v>100</v>
      </c>
      <c r="IK57">
        <v>100</v>
      </c>
      <c r="IL57">
        <v>-0.23899999999999999</v>
      </c>
      <c r="IM57">
        <v>-0.153</v>
      </c>
      <c r="IN57">
        <v>-0.19123809523807719</v>
      </c>
      <c r="IO57">
        <v>0</v>
      </c>
      <c r="IP57">
        <v>0</v>
      </c>
      <c r="IQ57">
        <v>0</v>
      </c>
      <c r="IR57">
        <v>-0.1044200000000011</v>
      </c>
      <c r="IS57">
        <v>0</v>
      </c>
      <c r="IT57">
        <v>0</v>
      </c>
      <c r="IU57">
        <v>0</v>
      </c>
      <c r="IV57">
        <v>-1</v>
      </c>
      <c r="IW57">
        <v>-1</v>
      </c>
      <c r="IX57">
        <v>-1</v>
      </c>
      <c r="IY57">
        <v>-1</v>
      </c>
      <c r="IZ57">
        <v>3.2</v>
      </c>
      <c r="JA57">
        <v>3.2</v>
      </c>
      <c r="JB57">
        <v>1.0388200000000001</v>
      </c>
      <c r="JC57">
        <v>2.7002000000000002</v>
      </c>
      <c r="JD57">
        <v>1.5954600000000001</v>
      </c>
      <c r="JE57">
        <v>2.3022499999999999</v>
      </c>
      <c r="JF57">
        <v>1.54541</v>
      </c>
      <c r="JG57">
        <v>2.36938</v>
      </c>
      <c r="JH57">
        <v>42.912100000000002</v>
      </c>
      <c r="JI57">
        <v>15.900700000000001</v>
      </c>
      <c r="JJ57">
        <v>18</v>
      </c>
      <c r="JK57">
        <v>391.74700000000001</v>
      </c>
      <c r="JL57">
        <v>596.72</v>
      </c>
      <c r="JM57">
        <v>28.221399999999999</v>
      </c>
      <c r="JN57">
        <v>40.1265</v>
      </c>
      <c r="JO57">
        <v>29.9956</v>
      </c>
      <c r="JP57">
        <v>40.054099999999998</v>
      </c>
      <c r="JQ57">
        <v>40.000700000000002</v>
      </c>
      <c r="JR57">
        <v>20.828800000000001</v>
      </c>
      <c r="JS57">
        <v>46.059899999999999</v>
      </c>
      <c r="JT57">
        <v>0</v>
      </c>
      <c r="JU57">
        <v>28.3767</v>
      </c>
      <c r="JV57">
        <v>405</v>
      </c>
      <c r="JW57">
        <v>21.543199999999999</v>
      </c>
      <c r="JX57">
        <v>97.704899999999995</v>
      </c>
      <c r="JY57">
        <v>95.701800000000006</v>
      </c>
    </row>
    <row r="58" spans="1:285" x14ac:dyDescent="0.35">
      <c r="A58">
        <v>12</v>
      </c>
      <c r="B58">
        <v>1724953677.5</v>
      </c>
      <c r="C58">
        <v>15089.400000095369</v>
      </c>
      <c r="D58" t="s">
        <v>497</v>
      </c>
      <c r="E58" t="s">
        <v>498</v>
      </c>
      <c r="F58" t="s">
        <v>420</v>
      </c>
      <c r="G58" t="s">
        <v>449</v>
      </c>
      <c r="H58" t="s">
        <v>422</v>
      </c>
      <c r="I58" t="s">
        <v>423</v>
      </c>
      <c r="J58">
        <v>1724953677.5</v>
      </c>
      <c r="K58">
        <f t="shared" si="92"/>
        <v>1.1689248959088318E-2</v>
      </c>
      <c r="L58">
        <f t="shared" si="93"/>
        <v>11.689248959088319</v>
      </c>
      <c r="M58">
        <f t="shared" si="94"/>
        <v>31.520407503390828</v>
      </c>
      <c r="N58">
        <f t="shared" si="95"/>
        <v>351.51</v>
      </c>
      <c r="O58">
        <f t="shared" si="96"/>
        <v>262.48860851531759</v>
      </c>
      <c r="P58">
        <f t="shared" si="97"/>
        <v>26.183316999754851</v>
      </c>
      <c r="Q58">
        <f t="shared" si="98"/>
        <v>35.063227355432993</v>
      </c>
      <c r="R58">
        <f t="shared" si="99"/>
        <v>0.7025517445265711</v>
      </c>
      <c r="S58">
        <f t="shared" si="100"/>
        <v>2.9235165149320075</v>
      </c>
      <c r="T58">
        <f t="shared" si="101"/>
        <v>0.62050950903706836</v>
      </c>
      <c r="U58">
        <f t="shared" si="102"/>
        <v>0.39438833987633837</v>
      </c>
      <c r="V58">
        <f t="shared" si="103"/>
        <v>317.13933616757754</v>
      </c>
      <c r="W58">
        <f t="shared" si="104"/>
        <v>31.867748434525566</v>
      </c>
      <c r="X58">
        <f t="shared" si="105"/>
        <v>32.304099999999998</v>
      </c>
      <c r="Y58">
        <f t="shared" si="106"/>
        <v>4.8578914403728328</v>
      </c>
      <c r="Z58">
        <f t="shared" si="107"/>
        <v>60.31806379959427</v>
      </c>
      <c r="AA58">
        <f t="shared" si="108"/>
        <v>3.0532967807840201</v>
      </c>
      <c r="AB58">
        <f t="shared" si="109"/>
        <v>5.0619940171298374</v>
      </c>
      <c r="AC58">
        <f t="shared" si="110"/>
        <v>1.8045946595888127</v>
      </c>
      <c r="AD58">
        <f t="shared" si="111"/>
        <v>-515.49587909579486</v>
      </c>
      <c r="AE58">
        <f t="shared" si="112"/>
        <v>115.16754315334742</v>
      </c>
      <c r="AF58">
        <f t="shared" si="113"/>
        <v>8.9927492836248142</v>
      </c>
      <c r="AG58">
        <f t="shared" si="114"/>
        <v>-74.19625049124511</v>
      </c>
      <c r="AH58">
        <v>0</v>
      </c>
      <c r="AI58">
        <v>0</v>
      </c>
      <c r="AJ58">
        <f t="shared" si="115"/>
        <v>1</v>
      </c>
      <c r="AK58">
        <f t="shared" si="116"/>
        <v>0</v>
      </c>
      <c r="AL58">
        <f t="shared" si="117"/>
        <v>51656.280253536621</v>
      </c>
      <c r="AM58" t="s">
        <v>424</v>
      </c>
      <c r="AN58">
        <v>0</v>
      </c>
      <c r="AO58">
        <v>0</v>
      </c>
      <c r="AP58">
        <v>0</v>
      </c>
      <c r="AQ58" t="e">
        <f t="shared" si="118"/>
        <v>#DIV/0!</v>
      </c>
      <c r="AR58">
        <v>-1</v>
      </c>
      <c r="AS58" t="s">
        <v>499</v>
      </c>
      <c r="AT58">
        <v>10300.200000000001</v>
      </c>
      <c r="AU58">
        <v>961.0485000000001</v>
      </c>
      <c r="AV58">
        <v>1476.831887140461</v>
      </c>
      <c r="AW58">
        <f t="shared" si="119"/>
        <v>0.34924989880815382</v>
      </c>
      <c r="AX58">
        <v>0.5</v>
      </c>
      <c r="AY58">
        <f t="shared" si="120"/>
        <v>1663.7256000868276</v>
      </c>
      <c r="AZ58">
        <f t="shared" si="121"/>
        <v>31.520407503390828</v>
      </c>
      <c r="BA58">
        <f t="shared" si="122"/>
        <v>290.52799873742975</v>
      </c>
      <c r="BB58">
        <f t="shared" si="123"/>
        <v>1.954673745580018E-2</v>
      </c>
      <c r="BC58">
        <f t="shared" si="124"/>
        <v>-1</v>
      </c>
      <c r="BD58" t="e">
        <f t="shared" si="125"/>
        <v>#DIV/0!</v>
      </c>
      <c r="BE58" t="s">
        <v>424</v>
      </c>
      <c r="BF58">
        <v>0</v>
      </c>
      <c r="BG58" t="e">
        <f t="shared" si="126"/>
        <v>#DIV/0!</v>
      </c>
      <c r="BH58" t="e">
        <f t="shared" si="127"/>
        <v>#DIV/0!</v>
      </c>
      <c r="BI58" t="e">
        <f t="shared" si="128"/>
        <v>#DIV/0!</v>
      </c>
      <c r="BJ58" t="e">
        <f t="shared" si="129"/>
        <v>#DIV/0!</v>
      </c>
      <c r="BK58">
        <f t="shared" si="130"/>
        <v>0.34924989880815388</v>
      </c>
      <c r="BL58" t="e">
        <f t="shared" si="131"/>
        <v>#DIV/0!</v>
      </c>
      <c r="BM58" t="e">
        <f t="shared" si="132"/>
        <v>#DIV/0!</v>
      </c>
      <c r="BN58" t="e">
        <f t="shared" si="133"/>
        <v>#DIV/0!</v>
      </c>
      <c r="BO58">
        <v>7919</v>
      </c>
      <c r="BP58">
        <v>290.00000000000011</v>
      </c>
      <c r="BQ58">
        <v>1337.75</v>
      </c>
      <c r="BR58">
        <v>105</v>
      </c>
      <c r="BS58">
        <v>10300.200000000001</v>
      </c>
      <c r="BT58">
        <v>1333.97</v>
      </c>
      <c r="BU58">
        <v>3.78</v>
      </c>
      <c r="BV58">
        <v>300.00000000000011</v>
      </c>
      <c r="BW58">
        <v>24</v>
      </c>
      <c r="BX58">
        <v>1476.831887140461</v>
      </c>
      <c r="BY58">
        <v>2.402468861475934</v>
      </c>
      <c r="BZ58">
        <v>-147.14699665069949</v>
      </c>
      <c r="CA58">
        <v>2.2068872146225091</v>
      </c>
      <c r="CB58">
        <v>0.99374123256842295</v>
      </c>
      <c r="CC58">
        <v>-6.8562095661846411E-3</v>
      </c>
      <c r="CD58">
        <v>289.99999999999989</v>
      </c>
      <c r="CE58">
        <v>1342.75</v>
      </c>
      <c r="CF58">
        <v>885</v>
      </c>
      <c r="CG58">
        <v>10259.799999999999</v>
      </c>
      <c r="CH58">
        <v>1333.41</v>
      </c>
      <c r="CI58">
        <v>9.34</v>
      </c>
      <c r="CW58">
        <f t="shared" si="134"/>
        <v>1979.92</v>
      </c>
      <c r="CX58">
        <f t="shared" si="135"/>
        <v>1663.7256000868276</v>
      </c>
      <c r="CY58">
        <f t="shared" si="136"/>
        <v>0.84029940608046161</v>
      </c>
      <c r="CZ58">
        <f t="shared" si="137"/>
        <v>0.16017785373529109</v>
      </c>
      <c r="DA58">
        <v>6</v>
      </c>
      <c r="DB58">
        <v>0.5</v>
      </c>
      <c r="DC58" t="s">
        <v>426</v>
      </c>
      <c r="DD58">
        <v>2</v>
      </c>
      <c r="DE58">
        <v>1724953677.5</v>
      </c>
      <c r="DF58">
        <v>351.51</v>
      </c>
      <c r="DG58">
        <v>404.94900000000001</v>
      </c>
      <c r="DH58">
        <v>30.609400000000001</v>
      </c>
      <c r="DI58">
        <v>13.613799999999999</v>
      </c>
      <c r="DJ58">
        <v>351.68599999999998</v>
      </c>
      <c r="DK58">
        <v>30.855399999999999</v>
      </c>
      <c r="DL58">
        <v>400.03699999999998</v>
      </c>
      <c r="DM58">
        <v>99.650499999999994</v>
      </c>
      <c r="DN58">
        <v>9.9798300000000006E-2</v>
      </c>
      <c r="DO58">
        <v>33.034799999999997</v>
      </c>
      <c r="DP58">
        <v>32.304099999999998</v>
      </c>
      <c r="DQ58">
        <v>999.9</v>
      </c>
      <c r="DR58">
        <v>0</v>
      </c>
      <c r="DS58">
        <v>0</v>
      </c>
      <c r="DT58">
        <v>10000.6</v>
      </c>
      <c r="DU58">
        <v>0</v>
      </c>
      <c r="DV58">
        <v>1733.95</v>
      </c>
      <c r="DW58">
        <v>-53.502800000000001</v>
      </c>
      <c r="DX58">
        <v>362.57900000000001</v>
      </c>
      <c r="DY58">
        <v>410.53800000000001</v>
      </c>
      <c r="DZ58">
        <v>17.088799999999999</v>
      </c>
      <c r="EA58">
        <v>404.94900000000001</v>
      </c>
      <c r="EB58">
        <v>13.613799999999999</v>
      </c>
      <c r="EC58">
        <v>3.05952</v>
      </c>
      <c r="ED58">
        <v>1.3566199999999999</v>
      </c>
      <c r="EE58">
        <v>24.355499999999999</v>
      </c>
      <c r="EF58">
        <v>11.4412</v>
      </c>
      <c r="EG58">
        <v>1979.92</v>
      </c>
      <c r="EH58">
        <v>0.98999400000000004</v>
      </c>
      <c r="EI58">
        <v>1.00056E-2</v>
      </c>
      <c r="EJ58">
        <v>0</v>
      </c>
      <c r="EK58">
        <v>957.52099999999996</v>
      </c>
      <c r="EL58">
        <v>4.9997100000000003</v>
      </c>
      <c r="EM58">
        <v>20824.099999999999</v>
      </c>
      <c r="EN58">
        <v>16764.5</v>
      </c>
      <c r="EO58">
        <v>49.811999999999998</v>
      </c>
      <c r="EP58">
        <v>51.686999999999998</v>
      </c>
      <c r="EQ58">
        <v>50.311999999999998</v>
      </c>
      <c r="ER58">
        <v>51.311999999999998</v>
      </c>
      <c r="ES58">
        <v>51.75</v>
      </c>
      <c r="ET58">
        <v>1955.16</v>
      </c>
      <c r="EU58">
        <v>19.760000000000002</v>
      </c>
      <c r="EV58">
        <v>0</v>
      </c>
      <c r="EW58">
        <v>241.69999980926511</v>
      </c>
      <c r="EX58">
        <v>0</v>
      </c>
      <c r="EY58">
        <v>961.0485000000001</v>
      </c>
      <c r="EZ58">
        <v>-29.550051285806589</v>
      </c>
      <c r="FA58">
        <v>-586.04444449635355</v>
      </c>
      <c r="FB58">
        <v>20899.276923076919</v>
      </c>
      <c r="FC58">
        <v>15</v>
      </c>
      <c r="FD58">
        <v>1724953712.5</v>
      </c>
      <c r="FE58" t="s">
        <v>500</v>
      </c>
      <c r="FF58">
        <v>1724953704.5</v>
      </c>
      <c r="FG58">
        <v>1724953712.5</v>
      </c>
      <c r="FH58">
        <v>17</v>
      </c>
      <c r="FI58">
        <v>6.3E-2</v>
      </c>
      <c r="FJ58">
        <v>-9.2999999999999999E-2</v>
      </c>
      <c r="FK58">
        <v>-0.17599999999999999</v>
      </c>
      <c r="FL58">
        <v>-0.246</v>
      </c>
      <c r="FM58">
        <v>405</v>
      </c>
      <c r="FN58">
        <v>14</v>
      </c>
      <c r="FO58">
        <v>0.04</v>
      </c>
      <c r="FP58">
        <v>0.01</v>
      </c>
      <c r="FQ58">
        <v>31.20116558658216</v>
      </c>
      <c r="FR58">
        <v>1.3686882896114221</v>
      </c>
      <c r="FS58">
        <v>0.20315076819689851</v>
      </c>
      <c r="FT58">
        <v>1</v>
      </c>
      <c r="FU58">
        <v>965.81816000000003</v>
      </c>
      <c r="FV58">
        <v>-34.552220875693372</v>
      </c>
      <c r="FW58">
        <v>5.0007791087389606</v>
      </c>
      <c r="FX58">
        <v>-1</v>
      </c>
      <c r="FY58">
        <v>0.71926443223648229</v>
      </c>
      <c r="FZ58">
        <v>-3.6931088974574887E-2</v>
      </c>
      <c r="GA58">
        <v>5.902153380793659E-3</v>
      </c>
      <c r="GB58">
        <v>1</v>
      </c>
      <c r="GC58">
        <v>2</v>
      </c>
      <c r="GD58">
        <v>2</v>
      </c>
      <c r="GE58" t="s">
        <v>428</v>
      </c>
      <c r="GF58">
        <v>3.0005299999999999</v>
      </c>
      <c r="GG58">
        <v>2.7394500000000002</v>
      </c>
      <c r="GH58">
        <v>8.0821400000000002E-2</v>
      </c>
      <c r="GI58">
        <v>8.9273500000000006E-2</v>
      </c>
      <c r="GJ58">
        <v>0.13376199999999999</v>
      </c>
      <c r="GK58">
        <v>7.2863899999999995E-2</v>
      </c>
      <c r="GL58">
        <v>23941.3</v>
      </c>
      <c r="GM58">
        <v>21025.7</v>
      </c>
      <c r="GN58">
        <v>23965.3</v>
      </c>
      <c r="GO58">
        <v>21818.799999999999</v>
      </c>
      <c r="GP58">
        <v>29194.2</v>
      </c>
      <c r="GQ58">
        <v>28217.599999999999</v>
      </c>
      <c r="GR58">
        <v>34653.4</v>
      </c>
      <c r="GS58">
        <v>31385.9</v>
      </c>
      <c r="GT58">
        <v>1.6782699999999999</v>
      </c>
      <c r="GU58">
        <v>1.8747199999999999</v>
      </c>
      <c r="GV58">
        <v>-2.22959E-2</v>
      </c>
      <c r="GW58">
        <v>0</v>
      </c>
      <c r="GX58">
        <v>32.665500000000002</v>
      </c>
      <c r="GY58">
        <v>999.9</v>
      </c>
      <c r="GZ58">
        <v>48.4</v>
      </c>
      <c r="HA58">
        <v>40.9</v>
      </c>
      <c r="HB58">
        <v>37.779499999999999</v>
      </c>
      <c r="HC58">
        <v>60.468800000000002</v>
      </c>
      <c r="HD58">
        <v>15.2644</v>
      </c>
      <c r="HE58">
        <v>1</v>
      </c>
      <c r="HF58">
        <v>1.0891900000000001</v>
      </c>
      <c r="HG58">
        <v>3.7666400000000002</v>
      </c>
      <c r="HH58">
        <v>20.124099999999999</v>
      </c>
      <c r="HI58">
        <v>5.2464899999999997</v>
      </c>
      <c r="HJ58">
        <v>12.062200000000001</v>
      </c>
      <c r="HK58">
        <v>4.9802999999999997</v>
      </c>
      <c r="HL58">
        <v>3.3018700000000001</v>
      </c>
      <c r="HM58">
        <v>9999</v>
      </c>
      <c r="HN58">
        <v>9999</v>
      </c>
      <c r="HO58">
        <v>9999</v>
      </c>
      <c r="HP58">
        <v>425.7</v>
      </c>
      <c r="HQ58">
        <v>3.2119800000000001E-3</v>
      </c>
      <c r="HR58">
        <v>3.0631999999999999E-3</v>
      </c>
      <c r="HS58">
        <v>-7.7438300000000002E-4</v>
      </c>
      <c r="HT58">
        <v>-1.0681200000000001E-3</v>
      </c>
      <c r="HU58">
        <v>9.1552699999999996E-4</v>
      </c>
      <c r="HV58">
        <v>-1.2206999999999999E-3</v>
      </c>
      <c r="HW58">
        <v>-4.57764E-3</v>
      </c>
      <c r="HX58">
        <v>6.2942499999999997E-4</v>
      </c>
      <c r="HY58">
        <v>5</v>
      </c>
      <c r="HZ58">
        <v>0</v>
      </c>
      <c r="IA58">
        <v>0</v>
      </c>
      <c r="IB58">
        <v>0</v>
      </c>
      <c r="IC58" t="s">
        <v>429</v>
      </c>
      <c r="ID58" t="s">
        <v>430</v>
      </c>
      <c r="IE58" t="s">
        <v>431</v>
      </c>
      <c r="IF58" t="s">
        <v>431</v>
      </c>
      <c r="IG58" t="s">
        <v>431</v>
      </c>
      <c r="IH58" t="s">
        <v>431</v>
      </c>
      <c r="II58">
        <v>0</v>
      </c>
      <c r="IJ58">
        <v>100</v>
      </c>
      <c r="IK58">
        <v>100</v>
      </c>
      <c r="IL58">
        <v>-0.17599999999999999</v>
      </c>
      <c r="IM58">
        <v>-0.246</v>
      </c>
      <c r="IN58">
        <v>-0.23905000000007701</v>
      </c>
      <c r="IO58">
        <v>0</v>
      </c>
      <c r="IP58">
        <v>0</v>
      </c>
      <c r="IQ58">
        <v>0</v>
      </c>
      <c r="IR58">
        <v>-0.15282499999999999</v>
      </c>
      <c r="IS58">
        <v>0</v>
      </c>
      <c r="IT58">
        <v>0</v>
      </c>
      <c r="IU58">
        <v>0</v>
      </c>
      <c r="IV58">
        <v>-1</v>
      </c>
      <c r="IW58">
        <v>-1</v>
      </c>
      <c r="IX58">
        <v>-1</v>
      </c>
      <c r="IY58">
        <v>-1</v>
      </c>
      <c r="IZ58">
        <v>3.6</v>
      </c>
      <c r="JA58">
        <v>3.5</v>
      </c>
      <c r="JB58">
        <v>1.03271</v>
      </c>
      <c r="JC58">
        <v>2.6953100000000001</v>
      </c>
      <c r="JD58">
        <v>1.5954600000000001</v>
      </c>
      <c r="JE58">
        <v>2.3022499999999999</v>
      </c>
      <c r="JF58">
        <v>1.54541</v>
      </c>
      <c r="JG58">
        <v>2.49756</v>
      </c>
      <c r="JH58">
        <v>42.831499999999998</v>
      </c>
      <c r="JI58">
        <v>15.900700000000001</v>
      </c>
      <c r="JJ58">
        <v>18</v>
      </c>
      <c r="JK58">
        <v>395.28199999999998</v>
      </c>
      <c r="JL58">
        <v>590.32100000000003</v>
      </c>
      <c r="JM58">
        <v>28.787600000000001</v>
      </c>
      <c r="JN58">
        <v>40.28</v>
      </c>
      <c r="JO58">
        <v>30</v>
      </c>
      <c r="JP58">
        <v>40.3279</v>
      </c>
      <c r="JQ58">
        <v>40.283099999999997</v>
      </c>
      <c r="JR58">
        <v>20.714700000000001</v>
      </c>
      <c r="JS58">
        <v>63.042900000000003</v>
      </c>
      <c r="JT58">
        <v>0</v>
      </c>
      <c r="JU58">
        <v>28.765699999999999</v>
      </c>
      <c r="JV58">
        <v>405</v>
      </c>
      <c r="JW58">
        <v>13.535</v>
      </c>
      <c r="JX58">
        <v>97.704099999999997</v>
      </c>
      <c r="JY58">
        <v>95.729399999999998</v>
      </c>
    </row>
    <row r="59" spans="1:285" x14ac:dyDescent="0.35">
      <c r="A59">
        <v>12</v>
      </c>
      <c r="B59">
        <v>1724953829.5</v>
      </c>
      <c r="C59">
        <v>15241.400000095369</v>
      </c>
      <c r="D59" t="s">
        <v>501</v>
      </c>
      <c r="E59" t="s">
        <v>502</v>
      </c>
      <c r="F59" t="s">
        <v>420</v>
      </c>
      <c r="G59" t="s">
        <v>449</v>
      </c>
      <c r="H59" t="s">
        <v>434</v>
      </c>
      <c r="I59" t="s">
        <v>423</v>
      </c>
      <c r="J59">
        <v>1724953829.5</v>
      </c>
      <c r="K59">
        <f t="shared" si="92"/>
        <v>9.1653010813983575E-3</v>
      </c>
      <c r="L59">
        <f t="shared" si="93"/>
        <v>9.1653010813983578</v>
      </c>
      <c r="M59">
        <f t="shared" si="94"/>
        <v>25.857525739119275</v>
      </c>
      <c r="N59">
        <f t="shared" si="95"/>
        <v>361.21199999999999</v>
      </c>
      <c r="O59">
        <f t="shared" si="96"/>
        <v>260.44193785751952</v>
      </c>
      <c r="P59">
        <f t="shared" si="97"/>
        <v>25.978092944774676</v>
      </c>
      <c r="Q59">
        <f t="shared" si="98"/>
        <v>36.0295234552488</v>
      </c>
      <c r="R59">
        <f t="shared" si="99"/>
        <v>0.49204563869402201</v>
      </c>
      <c r="S59">
        <f t="shared" si="100"/>
        <v>2.9249858651395688</v>
      </c>
      <c r="T59">
        <f t="shared" si="101"/>
        <v>0.4502587900722223</v>
      </c>
      <c r="U59">
        <f t="shared" si="102"/>
        <v>0.2848698103706776</v>
      </c>
      <c r="V59">
        <f t="shared" si="103"/>
        <v>317.15108716765644</v>
      </c>
      <c r="W59">
        <f t="shared" si="104"/>
        <v>32.509532399405472</v>
      </c>
      <c r="X59">
        <f t="shared" si="105"/>
        <v>32.698</v>
      </c>
      <c r="Y59">
        <f t="shared" si="106"/>
        <v>4.9670089510869007</v>
      </c>
      <c r="Z59">
        <f t="shared" si="107"/>
        <v>59.663319538146396</v>
      </c>
      <c r="AA59">
        <f t="shared" si="108"/>
        <v>3.0178810500554398</v>
      </c>
      <c r="AB59">
        <f t="shared" si="109"/>
        <v>5.058184950848946</v>
      </c>
      <c r="AC59">
        <f t="shared" si="110"/>
        <v>1.9491279010314608</v>
      </c>
      <c r="AD59">
        <f t="shared" si="111"/>
        <v>-404.18977768966755</v>
      </c>
      <c r="AE59">
        <f t="shared" si="112"/>
        <v>50.997540396718115</v>
      </c>
      <c r="AF59">
        <f t="shared" si="113"/>
        <v>3.9875263210205349</v>
      </c>
      <c r="AG59">
        <f t="shared" si="114"/>
        <v>-32.053623804272455</v>
      </c>
      <c r="AH59">
        <v>0</v>
      </c>
      <c r="AI59">
        <v>0</v>
      </c>
      <c r="AJ59">
        <f t="shared" si="115"/>
        <v>1</v>
      </c>
      <c r="AK59">
        <f t="shared" si="116"/>
        <v>0</v>
      </c>
      <c r="AL59">
        <f t="shared" si="117"/>
        <v>51700.007536993377</v>
      </c>
      <c r="AM59" t="s">
        <v>424</v>
      </c>
      <c r="AN59">
        <v>0</v>
      </c>
      <c r="AO59">
        <v>0</v>
      </c>
      <c r="AP59">
        <v>0</v>
      </c>
      <c r="AQ59" t="e">
        <f t="shared" si="118"/>
        <v>#DIV/0!</v>
      </c>
      <c r="AR59">
        <v>-1</v>
      </c>
      <c r="AS59" t="s">
        <v>503</v>
      </c>
      <c r="AT59">
        <v>10301.700000000001</v>
      </c>
      <c r="AU59">
        <v>968.3299599999998</v>
      </c>
      <c r="AV59">
        <v>1367.626143517776</v>
      </c>
      <c r="AW59">
        <f t="shared" si="119"/>
        <v>0.29196296474028782</v>
      </c>
      <c r="AX59">
        <v>0.5</v>
      </c>
      <c r="AY59">
        <f t="shared" si="120"/>
        <v>1663.7847000868685</v>
      </c>
      <c r="AZ59">
        <f t="shared" si="121"/>
        <v>25.857525739119275</v>
      </c>
      <c r="BA59">
        <f t="shared" si="122"/>
        <v>242.88175686344636</v>
      </c>
      <c r="BB59">
        <f t="shared" si="123"/>
        <v>1.6142428607329427E-2</v>
      </c>
      <c r="BC59">
        <f t="shared" si="124"/>
        <v>-1</v>
      </c>
      <c r="BD59" t="e">
        <f t="shared" si="125"/>
        <v>#DIV/0!</v>
      </c>
      <c r="BE59" t="s">
        <v>424</v>
      </c>
      <c r="BF59">
        <v>0</v>
      </c>
      <c r="BG59" t="e">
        <f t="shared" si="126"/>
        <v>#DIV/0!</v>
      </c>
      <c r="BH59" t="e">
        <f t="shared" si="127"/>
        <v>#DIV/0!</v>
      </c>
      <c r="BI59" t="e">
        <f t="shared" si="128"/>
        <v>#DIV/0!</v>
      </c>
      <c r="BJ59" t="e">
        <f t="shared" si="129"/>
        <v>#DIV/0!</v>
      </c>
      <c r="BK59">
        <f t="shared" si="130"/>
        <v>0.29196296474028777</v>
      </c>
      <c r="BL59" t="e">
        <f t="shared" si="131"/>
        <v>#DIV/0!</v>
      </c>
      <c r="BM59" t="e">
        <f t="shared" si="132"/>
        <v>#DIV/0!</v>
      </c>
      <c r="BN59" t="e">
        <f t="shared" si="133"/>
        <v>#DIV/0!</v>
      </c>
      <c r="BO59">
        <v>7920</v>
      </c>
      <c r="BP59">
        <v>290.00000000000011</v>
      </c>
      <c r="BQ59">
        <v>1277.1300000000001</v>
      </c>
      <c r="BR59">
        <v>125</v>
      </c>
      <c r="BS59">
        <v>10301.700000000001</v>
      </c>
      <c r="BT59">
        <v>1278.3399999999999</v>
      </c>
      <c r="BU59">
        <v>-1.21</v>
      </c>
      <c r="BV59">
        <v>300.00000000000011</v>
      </c>
      <c r="BW59">
        <v>24</v>
      </c>
      <c r="BX59">
        <v>1367.626143517776</v>
      </c>
      <c r="BY59">
        <v>2.30891399085308</v>
      </c>
      <c r="BZ59">
        <v>-91.975899438109352</v>
      </c>
      <c r="CA59">
        <v>2.1218863156059871</v>
      </c>
      <c r="CB59">
        <v>0.9853164888001672</v>
      </c>
      <c r="CC59">
        <v>-6.8587790878754237E-3</v>
      </c>
      <c r="CD59">
        <v>289.99999999999989</v>
      </c>
      <c r="CE59">
        <v>1286.45</v>
      </c>
      <c r="CF59">
        <v>835</v>
      </c>
      <c r="CG59">
        <v>10265.799999999999</v>
      </c>
      <c r="CH59">
        <v>1278.03</v>
      </c>
      <c r="CI59">
        <v>8.42</v>
      </c>
      <c r="CW59">
        <f t="shared" si="134"/>
        <v>1979.99</v>
      </c>
      <c r="CX59">
        <f t="shared" si="135"/>
        <v>1663.7847000868685</v>
      </c>
      <c r="CY59">
        <f t="shared" si="136"/>
        <v>0.84029954701128218</v>
      </c>
      <c r="CZ59">
        <f t="shared" si="137"/>
        <v>0.16017812573177462</v>
      </c>
      <c r="DA59">
        <v>6</v>
      </c>
      <c r="DB59">
        <v>0.5</v>
      </c>
      <c r="DC59" t="s">
        <v>426</v>
      </c>
      <c r="DD59">
        <v>2</v>
      </c>
      <c r="DE59">
        <v>1724953829.5</v>
      </c>
      <c r="DF59">
        <v>361.21199999999999</v>
      </c>
      <c r="DG59">
        <v>404.97800000000001</v>
      </c>
      <c r="DH59">
        <v>30.255600000000001</v>
      </c>
      <c r="DI59">
        <v>16.9194</v>
      </c>
      <c r="DJ59">
        <v>361.36599999999999</v>
      </c>
      <c r="DK59">
        <v>30.464600000000001</v>
      </c>
      <c r="DL59">
        <v>399.87400000000002</v>
      </c>
      <c r="DM59">
        <v>99.6464</v>
      </c>
      <c r="DN59">
        <v>9.9797399999999994E-2</v>
      </c>
      <c r="DO59">
        <v>33.0214</v>
      </c>
      <c r="DP59">
        <v>32.698</v>
      </c>
      <c r="DQ59">
        <v>999.9</v>
      </c>
      <c r="DR59">
        <v>0</v>
      </c>
      <c r="DS59">
        <v>0</v>
      </c>
      <c r="DT59">
        <v>10009.4</v>
      </c>
      <c r="DU59">
        <v>0</v>
      </c>
      <c r="DV59">
        <v>1642.22</v>
      </c>
      <c r="DW59">
        <v>-43.7881</v>
      </c>
      <c r="DX59">
        <v>372.44400000000002</v>
      </c>
      <c r="DY59">
        <v>411.947</v>
      </c>
      <c r="DZ59">
        <v>13.2996</v>
      </c>
      <c r="EA59">
        <v>404.97800000000001</v>
      </c>
      <c r="EB59">
        <v>16.9194</v>
      </c>
      <c r="EC59">
        <v>3.0112199999999998</v>
      </c>
      <c r="ED59">
        <v>1.6859500000000001</v>
      </c>
      <c r="EE59">
        <v>24.0901</v>
      </c>
      <c r="EF59">
        <v>14.7677</v>
      </c>
      <c r="EG59">
        <v>1979.99</v>
      </c>
      <c r="EH59">
        <v>0.98999000000000004</v>
      </c>
      <c r="EI59">
        <v>1.0010099999999999E-2</v>
      </c>
      <c r="EJ59">
        <v>0</v>
      </c>
      <c r="EK59">
        <v>957.40499999999997</v>
      </c>
      <c r="EL59">
        <v>4.9997100000000003</v>
      </c>
      <c r="EM59">
        <v>20660.2</v>
      </c>
      <c r="EN59">
        <v>16765.099999999999</v>
      </c>
      <c r="EO59">
        <v>49.686999999999998</v>
      </c>
      <c r="EP59">
        <v>51.436999999999998</v>
      </c>
      <c r="EQ59">
        <v>50.25</v>
      </c>
      <c r="ER59">
        <v>50.875</v>
      </c>
      <c r="ES59">
        <v>51.625</v>
      </c>
      <c r="ET59">
        <v>1955.22</v>
      </c>
      <c r="EU59">
        <v>19.77</v>
      </c>
      <c r="EV59">
        <v>0</v>
      </c>
      <c r="EW59">
        <v>151.29999995231631</v>
      </c>
      <c r="EX59">
        <v>0</v>
      </c>
      <c r="EY59">
        <v>968.3299599999998</v>
      </c>
      <c r="EZ59">
        <v>-92.247923068204784</v>
      </c>
      <c r="FA59">
        <v>-1757.5615384426089</v>
      </c>
      <c r="FB59">
        <v>20865.124</v>
      </c>
      <c r="FC59">
        <v>15</v>
      </c>
      <c r="FD59">
        <v>1724953865</v>
      </c>
      <c r="FE59" t="s">
        <v>504</v>
      </c>
      <c r="FF59">
        <v>1724953854</v>
      </c>
      <c r="FG59">
        <v>1724953865</v>
      </c>
      <c r="FH59">
        <v>18</v>
      </c>
      <c r="FI59">
        <v>2.1999999999999999E-2</v>
      </c>
      <c r="FJ59">
        <v>3.6999999999999998E-2</v>
      </c>
      <c r="FK59">
        <v>-0.154</v>
      </c>
      <c r="FL59">
        <v>-0.20899999999999999</v>
      </c>
      <c r="FM59">
        <v>405</v>
      </c>
      <c r="FN59">
        <v>17</v>
      </c>
      <c r="FO59">
        <v>0.06</v>
      </c>
      <c r="FP59">
        <v>0.01</v>
      </c>
      <c r="FQ59">
        <v>25.7351561887629</v>
      </c>
      <c r="FR59">
        <v>0.66410556740929705</v>
      </c>
      <c r="FS59">
        <v>9.7689734541964307E-2</v>
      </c>
      <c r="FT59">
        <v>1</v>
      </c>
      <c r="FU59">
        <v>982.18768627450982</v>
      </c>
      <c r="FV59">
        <v>-106.9133936817699</v>
      </c>
      <c r="FW59">
        <v>15.77875580160471</v>
      </c>
      <c r="FX59">
        <v>-1</v>
      </c>
      <c r="FY59">
        <v>0.48279877810637778</v>
      </c>
      <c r="FZ59">
        <v>2.0825691467281061E-2</v>
      </c>
      <c r="GA59">
        <v>3.4556898855575432E-3</v>
      </c>
      <c r="GB59">
        <v>1</v>
      </c>
      <c r="GC59">
        <v>2</v>
      </c>
      <c r="GD59">
        <v>2</v>
      </c>
      <c r="GE59" t="s">
        <v>428</v>
      </c>
      <c r="GF59">
        <v>3.0009100000000002</v>
      </c>
      <c r="GG59">
        <v>2.7395299999999998</v>
      </c>
      <c r="GH59">
        <v>8.2583199999999995E-2</v>
      </c>
      <c r="GI59">
        <v>8.9310299999999995E-2</v>
      </c>
      <c r="GJ59">
        <v>0.13259000000000001</v>
      </c>
      <c r="GK59">
        <v>8.5787699999999995E-2</v>
      </c>
      <c r="GL59">
        <v>23907.3</v>
      </c>
      <c r="GM59">
        <v>21034</v>
      </c>
      <c r="GN59">
        <v>23976.6</v>
      </c>
      <c r="GO59">
        <v>21827.4</v>
      </c>
      <c r="GP59">
        <v>29246.3</v>
      </c>
      <c r="GQ59">
        <v>27837.9</v>
      </c>
      <c r="GR59">
        <v>34669.699999999997</v>
      </c>
      <c r="GS59">
        <v>31397.9</v>
      </c>
      <c r="GT59">
        <v>1.6750499999999999</v>
      </c>
      <c r="GU59">
        <v>1.8795200000000001</v>
      </c>
      <c r="GV59">
        <v>-6.6869E-3</v>
      </c>
      <c r="GW59">
        <v>0</v>
      </c>
      <c r="GX59">
        <v>32.8063</v>
      </c>
      <c r="GY59">
        <v>999.9</v>
      </c>
      <c r="GZ59">
        <v>48.2</v>
      </c>
      <c r="HA59">
        <v>41</v>
      </c>
      <c r="HB59">
        <v>37.821100000000001</v>
      </c>
      <c r="HC59">
        <v>60.388800000000003</v>
      </c>
      <c r="HD59">
        <v>15.3766</v>
      </c>
      <c r="HE59">
        <v>1</v>
      </c>
      <c r="HF59">
        <v>1.0694900000000001</v>
      </c>
      <c r="HG59">
        <v>3.0745300000000002</v>
      </c>
      <c r="HH59">
        <v>20.137</v>
      </c>
      <c r="HI59">
        <v>5.24275</v>
      </c>
      <c r="HJ59">
        <v>12.062099999999999</v>
      </c>
      <c r="HK59">
        <v>4.9783499999999998</v>
      </c>
      <c r="HL59">
        <v>3.3009499999999998</v>
      </c>
      <c r="HM59">
        <v>9999</v>
      </c>
      <c r="HN59">
        <v>9999</v>
      </c>
      <c r="HO59">
        <v>9999</v>
      </c>
      <c r="HP59">
        <v>425.7</v>
      </c>
      <c r="HQ59">
        <v>3.2043499999999999E-3</v>
      </c>
      <c r="HR59">
        <v>3.0937199999999999E-3</v>
      </c>
      <c r="HS59">
        <v>-7.6675400000000002E-4</v>
      </c>
      <c r="HT59">
        <v>-1.0681200000000001E-3</v>
      </c>
      <c r="HU59">
        <v>9.1552699999999996E-4</v>
      </c>
      <c r="HV59">
        <v>-1.2206999999999999E-3</v>
      </c>
      <c r="HW59">
        <v>-4.57764E-3</v>
      </c>
      <c r="HX59">
        <v>6.2179599999999998E-4</v>
      </c>
      <c r="HY59">
        <v>5</v>
      </c>
      <c r="HZ59">
        <v>0</v>
      </c>
      <c r="IA59">
        <v>0</v>
      </c>
      <c r="IB59">
        <v>0</v>
      </c>
      <c r="IC59" t="s">
        <v>429</v>
      </c>
      <c r="ID59" t="s">
        <v>430</v>
      </c>
      <c r="IE59" t="s">
        <v>431</v>
      </c>
      <c r="IF59" t="s">
        <v>431</v>
      </c>
      <c r="IG59" t="s">
        <v>431</v>
      </c>
      <c r="IH59" t="s">
        <v>431</v>
      </c>
      <c r="II59">
        <v>0</v>
      </c>
      <c r="IJ59">
        <v>100</v>
      </c>
      <c r="IK59">
        <v>100</v>
      </c>
      <c r="IL59">
        <v>-0.154</v>
      </c>
      <c r="IM59">
        <v>-0.20899999999999999</v>
      </c>
      <c r="IN59">
        <v>-0.1760999999999058</v>
      </c>
      <c r="IO59">
        <v>0</v>
      </c>
      <c r="IP59">
        <v>0</v>
      </c>
      <c r="IQ59">
        <v>0</v>
      </c>
      <c r="IR59">
        <v>-0.2456100000000028</v>
      </c>
      <c r="IS59">
        <v>0</v>
      </c>
      <c r="IT59">
        <v>0</v>
      </c>
      <c r="IU59">
        <v>0</v>
      </c>
      <c r="IV59">
        <v>-1</v>
      </c>
      <c r="IW59">
        <v>-1</v>
      </c>
      <c r="IX59">
        <v>-1</v>
      </c>
      <c r="IY59">
        <v>-1</v>
      </c>
      <c r="IZ59">
        <v>2.1</v>
      </c>
      <c r="JA59">
        <v>1.9</v>
      </c>
      <c r="JB59">
        <v>1.0363800000000001</v>
      </c>
      <c r="JC59">
        <v>2.6940900000000001</v>
      </c>
      <c r="JD59">
        <v>1.5954600000000001</v>
      </c>
      <c r="JE59">
        <v>2.3010299999999999</v>
      </c>
      <c r="JF59">
        <v>1.54541</v>
      </c>
      <c r="JG59">
        <v>2.4841299999999999</v>
      </c>
      <c r="JH59">
        <v>42.643900000000002</v>
      </c>
      <c r="JI59">
        <v>15.891999999999999</v>
      </c>
      <c r="JJ59">
        <v>18</v>
      </c>
      <c r="JK59">
        <v>393.21699999999998</v>
      </c>
      <c r="JL59">
        <v>593.97900000000004</v>
      </c>
      <c r="JM59">
        <v>29.107299999999999</v>
      </c>
      <c r="JN59">
        <v>40.128999999999998</v>
      </c>
      <c r="JO59">
        <v>30.001300000000001</v>
      </c>
      <c r="JP59">
        <v>40.280500000000004</v>
      </c>
      <c r="JQ59">
        <v>40.247700000000002</v>
      </c>
      <c r="JR59">
        <v>20.7712</v>
      </c>
      <c r="JS59">
        <v>55.254199999999997</v>
      </c>
      <c r="JT59">
        <v>0</v>
      </c>
      <c r="JU59">
        <v>29.011600000000001</v>
      </c>
      <c r="JV59">
        <v>405</v>
      </c>
      <c r="JW59">
        <v>16.842300000000002</v>
      </c>
      <c r="JX59">
        <v>97.75</v>
      </c>
      <c r="JY59">
        <v>95.766599999999997</v>
      </c>
    </row>
    <row r="60" spans="1:285" x14ac:dyDescent="0.35">
      <c r="A60">
        <v>12</v>
      </c>
      <c r="B60">
        <v>1724952760.5</v>
      </c>
      <c r="C60">
        <v>13949.900000095369</v>
      </c>
      <c r="D60" t="s">
        <v>601</v>
      </c>
      <c r="E60" t="s">
        <v>602</v>
      </c>
      <c r="F60" t="s">
        <v>420</v>
      </c>
      <c r="G60" t="s">
        <v>551</v>
      </c>
      <c r="H60" t="s">
        <v>422</v>
      </c>
      <c r="I60" t="s">
        <v>552</v>
      </c>
      <c r="J60">
        <v>1724952760.5</v>
      </c>
      <c r="K60">
        <f t="shared" si="92"/>
        <v>9.4067387420042822E-3</v>
      </c>
      <c r="L60">
        <f t="shared" si="93"/>
        <v>9.4067387420042827</v>
      </c>
      <c r="M60">
        <f t="shared" si="94"/>
        <v>28.810403605744916</v>
      </c>
      <c r="N60">
        <f t="shared" si="95"/>
        <v>356.74599999999998</v>
      </c>
      <c r="O60">
        <f t="shared" si="96"/>
        <v>244.15337845828691</v>
      </c>
      <c r="P60">
        <f t="shared" si="97"/>
        <v>24.356005498530759</v>
      </c>
      <c r="Q60">
        <f t="shared" si="98"/>
        <v>35.587906227000403</v>
      </c>
      <c r="R60">
        <f t="shared" si="99"/>
        <v>0.48486131414489592</v>
      </c>
      <c r="S60">
        <f t="shared" si="100"/>
        <v>2.921004644176048</v>
      </c>
      <c r="T60">
        <f t="shared" si="101"/>
        <v>0.44418148631823329</v>
      </c>
      <c r="U60">
        <f t="shared" si="102"/>
        <v>0.28098337976542415</v>
      </c>
      <c r="V60">
        <f t="shared" si="103"/>
        <v>317.14571989020999</v>
      </c>
      <c r="W60">
        <f t="shared" si="104"/>
        <v>33.069013937864845</v>
      </c>
      <c r="X60">
        <f t="shared" si="105"/>
        <v>33.267499999999998</v>
      </c>
      <c r="Y60">
        <f t="shared" si="106"/>
        <v>5.1285401478476462</v>
      </c>
      <c r="Z60">
        <f t="shared" si="107"/>
        <v>59.243727617564346</v>
      </c>
      <c r="AA60">
        <f t="shared" si="108"/>
        <v>3.10308075285936</v>
      </c>
      <c r="AB60">
        <f t="shared" si="109"/>
        <v>5.2378215849121741</v>
      </c>
      <c r="AC60">
        <f t="shared" si="110"/>
        <v>2.0254593949882862</v>
      </c>
      <c r="AD60">
        <f t="shared" si="111"/>
        <v>-414.83717852238885</v>
      </c>
      <c r="AE60">
        <f t="shared" si="112"/>
        <v>59.290166694872411</v>
      </c>
      <c r="AF60">
        <f t="shared" si="113"/>
        <v>4.6694434347116189</v>
      </c>
      <c r="AG60">
        <f t="shared" si="114"/>
        <v>-33.731848502594815</v>
      </c>
      <c r="AH60">
        <v>0</v>
      </c>
      <c r="AI60">
        <v>0</v>
      </c>
      <c r="AJ60">
        <f t="shared" si="115"/>
        <v>1</v>
      </c>
      <c r="AK60">
        <f t="shared" si="116"/>
        <v>0</v>
      </c>
      <c r="AL60">
        <f t="shared" si="117"/>
        <v>51482.932730862223</v>
      </c>
      <c r="AM60" t="s">
        <v>424</v>
      </c>
      <c r="AN60">
        <v>0</v>
      </c>
      <c r="AO60">
        <v>0</v>
      </c>
      <c r="AP60">
        <v>0</v>
      </c>
      <c r="AQ60" t="e">
        <f t="shared" si="118"/>
        <v>#DIV/0!</v>
      </c>
      <c r="AR60">
        <v>-1</v>
      </c>
      <c r="AS60" t="s">
        <v>603</v>
      </c>
      <c r="AT60">
        <v>10239.299999999999</v>
      </c>
      <c r="AU60">
        <v>831.53376000000003</v>
      </c>
      <c r="AV60">
        <v>1331.734062317739</v>
      </c>
      <c r="AW60">
        <f t="shared" si="119"/>
        <v>0.37560074227371976</v>
      </c>
      <c r="AX60">
        <v>0.5</v>
      </c>
      <c r="AY60">
        <f t="shared" si="120"/>
        <v>1663.7591999431138</v>
      </c>
      <c r="AZ60">
        <f t="shared" si="121"/>
        <v>28.810403605744916</v>
      </c>
      <c r="BA60">
        <f t="shared" si="122"/>
        <v>312.45459523168182</v>
      </c>
      <c r="BB60">
        <f t="shared" si="123"/>
        <v>1.7917498882509063E-2</v>
      </c>
      <c r="BC60">
        <f t="shared" si="124"/>
        <v>-1</v>
      </c>
      <c r="BD60" t="e">
        <f t="shared" si="125"/>
        <v>#DIV/0!</v>
      </c>
      <c r="BE60" t="s">
        <v>424</v>
      </c>
      <c r="BF60">
        <v>0</v>
      </c>
      <c r="BG60" t="e">
        <f t="shared" si="126"/>
        <v>#DIV/0!</v>
      </c>
      <c r="BH60" t="e">
        <f t="shared" si="127"/>
        <v>#DIV/0!</v>
      </c>
      <c r="BI60" t="e">
        <f t="shared" si="128"/>
        <v>#DIV/0!</v>
      </c>
      <c r="BJ60" t="e">
        <f t="shared" si="129"/>
        <v>#DIV/0!</v>
      </c>
      <c r="BK60">
        <f t="shared" si="130"/>
        <v>0.37560074227371981</v>
      </c>
      <c r="BL60" t="e">
        <f t="shared" si="131"/>
        <v>#DIV/0!</v>
      </c>
      <c r="BM60" t="e">
        <f t="shared" si="132"/>
        <v>#DIV/0!</v>
      </c>
      <c r="BN60" t="e">
        <f t="shared" si="133"/>
        <v>#DIV/0!</v>
      </c>
      <c r="BO60">
        <v>601</v>
      </c>
      <c r="BP60">
        <v>290.00000000000011</v>
      </c>
      <c r="BQ60">
        <v>1198.57</v>
      </c>
      <c r="BR60">
        <v>275</v>
      </c>
      <c r="BS60">
        <v>10239.299999999999</v>
      </c>
      <c r="BT60">
        <v>1198.05</v>
      </c>
      <c r="BU60">
        <v>0.52</v>
      </c>
      <c r="BV60">
        <v>300.00000000000011</v>
      </c>
      <c r="BW60">
        <v>24</v>
      </c>
      <c r="BX60">
        <v>1331.734062317739</v>
      </c>
      <c r="BY60">
        <v>1.8004097145969129</v>
      </c>
      <c r="BZ60">
        <v>-136.88435900482759</v>
      </c>
      <c r="CA60">
        <v>1.6473148954991541</v>
      </c>
      <c r="CB60">
        <v>0.9959612583394114</v>
      </c>
      <c r="CC60">
        <v>-6.8208894327030107E-3</v>
      </c>
      <c r="CD60">
        <v>289.99999999999989</v>
      </c>
      <c r="CE60">
        <v>1201.28</v>
      </c>
      <c r="CF60">
        <v>895</v>
      </c>
      <c r="CG60">
        <v>10218.799999999999</v>
      </c>
      <c r="CH60">
        <v>1197.78</v>
      </c>
      <c r="CI60">
        <v>3.5</v>
      </c>
      <c r="CW60">
        <f t="shared" si="134"/>
        <v>1979.96</v>
      </c>
      <c r="CX60">
        <f t="shared" si="135"/>
        <v>1663.7591999431138</v>
      </c>
      <c r="CY60">
        <f t="shared" si="136"/>
        <v>0.8402993999591476</v>
      </c>
      <c r="CZ60">
        <f t="shared" si="137"/>
        <v>0.16017784192115497</v>
      </c>
      <c r="DA60">
        <v>6</v>
      </c>
      <c r="DB60">
        <v>0.5</v>
      </c>
      <c r="DC60" t="s">
        <v>426</v>
      </c>
      <c r="DD60">
        <v>2</v>
      </c>
      <c r="DE60">
        <v>1724952760.5</v>
      </c>
      <c r="DF60">
        <v>356.74599999999998</v>
      </c>
      <c r="DG60">
        <v>405.00099999999998</v>
      </c>
      <c r="DH60">
        <v>31.106400000000001</v>
      </c>
      <c r="DI60">
        <v>17.433599999999998</v>
      </c>
      <c r="DJ60">
        <v>360.16500000000002</v>
      </c>
      <c r="DK60">
        <v>31.080400000000001</v>
      </c>
      <c r="DL60">
        <v>399.95299999999997</v>
      </c>
      <c r="DM60">
        <v>99.656999999999996</v>
      </c>
      <c r="DN60">
        <v>9.9987400000000004E-2</v>
      </c>
      <c r="DO60">
        <v>33.643999999999998</v>
      </c>
      <c r="DP60">
        <v>33.267499999999998</v>
      </c>
      <c r="DQ60">
        <v>999.9</v>
      </c>
      <c r="DR60">
        <v>0</v>
      </c>
      <c r="DS60">
        <v>0</v>
      </c>
      <c r="DT60">
        <v>9985.6200000000008</v>
      </c>
      <c r="DU60">
        <v>0</v>
      </c>
      <c r="DV60">
        <v>1536.76</v>
      </c>
      <c r="DW60">
        <v>-47.632300000000001</v>
      </c>
      <c r="DX60">
        <v>368.83100000000002</v>
      </c>
      <c r="DY60">
        <v>412.18700000000001</v>
      </c>
      <c r="DZ60">
        <v>13.642899999999999</v>
      </c>
      <c r="EA60">
        <v>405.00099999999998</v>
      </c>
      <c r="EB60">
        <v>17.433599999999998</v>
      </c>
      <c r="EC60">
        <v>3.0969899999999999</v>
      </c>
      <c r="ED60">
        <v>1.7373799999999999</v>
      </c>
      <c r="EE60">
        <v>24.558800000000002</v>
      </c>
      <c r="EF60">
        <v>15.234500000000001</v>
      </c>
      <c r="EG60">
        <v>1979.96</v>
      </c>
      <c r="EH60">
        <v>0.98999499999999996</v>
      </c>
      <c r="EI60">
        <v>1.0005E-2</v>
      </c>
      <c r="EJ60">
        <v>0</v>
      </c>
      <c r="EK60">
        <v>830.95500000000004</v>
      </c>
      <c r="EL60">
        <v>5.0001899999999999</v>
      </c>
      <c r="EM60">
        <v>20836.5</v>
      </c>
      <c r="EN60">
        <v>17813.8</v>
      </c>
      <c r="EO60">
        <v>50.686999999999998</v>
      </c>
      <c r="EP60">
        <v>52.75</v>
      </c>
      <c r="EQ60">
        <v>51.125</v>
      </c>
      <c r="ER60">
        <v>52.311999999999998</v>
      </c>
      <c r="ES60">
        <v>53</v>
      </c>
      <c r="ET60">
        <v>1955.2</v>
      </c>
      <c r="EU60">
        <v>19.760000000000002</v>
      </c>
      <c r="EV60">
        <v>0</v>
      </c>
      <c r="EW60">
        <v>5208.2999999523163</v>
      </c>
      <c r="EX60">
        <v>0</v>
      </c>
      <c r="EY60">
        <v>831.53376000000003</v>
      </c>
      <c r="EZ60">
        <v>-5.2713076913567427</v>
      </c>
      <c r="FA60">
        <v>-77.799999362421957</v>
      </c>
      <c r="FB60">
        <v>20729.635999999999</v>
      </c>
      <c r="FC60">
        <v>15</v>
      </c>
      <c r="FD60">
        <v>1724952793.5</v>
      </c>
      <c r="FE60" t="s">
        <v>604</v>
      </c>
      <c r="FF60">
        <v>1724952793.5</v>
      </c>
      <c r="FG60">
        <v>1724952791.5</v>
      </c>
      <c r="FH60">
        <v>13</v>
      </c>
      <c r="FI60">
        <v>-0.622</v>
      </c>
      <c r="FJ60">
        <v>0.03</v>
      </c>
      <c r="FK60">
        <v>-3.419</v>
      </c>
      <c r="FL60">
        <v>2.5999999999999999E-2</v>
      </c>
      <c r="FM60">
        <v>405</v>
      </c>
      <c r="FN60">
        <v>18</v>
      </c>
      <c r="FO60">
        <v>0.04</v>
      </c>
      <c r="FP60">
        <v>0.01</v>
      </c>
      <c r="FQ60">
        <v>28.377022348710291</v>
      </c>
      <c r="FR60">
        <v>-0.13564998750098481</v>
      </c>
      <c r="FS60">
        <v>4.3817599329340873E-2</v>
      </c>
      <c r="FT60">
        <v>1</v>
      </c>
      <c r="FU60">
        <v>832.3988823529412</v>
      </c>
      <c r="FV60">
        <v>-5.8390316767566732</v>
      </c>
      <c r="FW60">
        <v>0.89443468063568876</v>
      </c>
      <c r="FX60">
        <v>-1</v>
      </c>
      <c r="FY60">
        <v>0.50563540739643176</v>
      </c>
      <c r="FZ60">
        <v>-3.6561908003200611E-2</v>
      </c>
      <c r="GA60">
        <v>5.6387034937062956E-3</v>
      </c>
      <c r="GB60">
        <v>1</v>
      </c>
      <c r="GC60">
        <v>2</v>
      </c>
      <c r="GD60">
        <v>2</v>
      </c>
      <c r="GE60" t="s">
        <v>428</v>
      </c>
      <c r="GF60">
        <v>3.0008400000000002</v>
      </c>
      <c r="GG60">
        <v>2.63754</v>
      </c>
      <c r="GH60">
        <v>7.9964499999999994E-2</v>
      </c>
      <c r="GI60">
        <v>8.9025699999999999E-2</v>
      </c>
      <c r="GJ60">
        <v>0.12842200000000001</v>
      </c>
      <c r="GK60">
        <v>8.5466E-2</v>
      </c>
      <c r="GL60">
        <v>31948.400000000001</v>
      </c>
      <c r="GM60">
        <v>27233.1</v>
      </c>
      <c r="GN60">
        <v>30207.9</v>
      </c>
      <c r="GO60">
        <v>26165.9</v>
      </c>
      <c r="GP60">
        <v>36979.599999999999</v>
      </c>
      <c r="GQ60">
        <v>36039.4</v>
      </c>
      <c r="GR60">
        <v>42433.599999999999</v>
      </c>
      <c r="GS60">
        <v>40176.9</v>
      </c>
      <c r="GT60">
        <v>1.7108699999999999</v>
      </c>
      <c r="GU60">
        <v>1.9092</v>
      </c>
      <c r="GV60">
        <v>-7.6293899999999998E-2</v>
      </c>
      <c r="GW60">
        <v>0</v>
      </c>
      <c r="GX60">
        <v>34.501300000000001</v>
      </c>
      <c r="GY60">
        <v>999.9</v>
      </c>
      <c r="GZ60">
        <v>54.3</v>
      </c>
      <c r="HA60">
        <v>39.299999999999997</v>
      </c>
      <c r="HB60">
        <v>38.909599999999998</v>
      </c>
      <c r="HC60">
        <v>59.66</v>
      </c>
      <c r="HD60">
        <v>32.503999999999998</v>
      </c>
      <c r="HE60">
        <v>1</v>
      </c>
      <c r="HF60">
        <v>0.99369399999999997</v>
      </c>
      <c r="HG60">
        <v>9.2810500000000005</v>
      </c>
      <c r="HH60">
        <v>20.018699999999999</v>
      </c>
      <c r="HI60">
        <v>5.2381099999999998</v>
      </c>
      <c r="HJ60">
        <v>12.069800000000001</v>
      </c>
      <c r="HK60">
        <v>4.9701500000000003</v>
      </c>
      <c r="HL60">
        <v>3.2909299999999999</v>
      </c>
      <c r="HM60">
        <v>9999</v>
      </c>
      <c r="HN60">
        <v>9999</v>
      </c>
      <c r="HO60">
        <v>9999</v>
      </c>
      <c r="HP60">
        <v>387.8</v>
      </c>
      <c r="HQ60">
        <v>1.8733200000000001</v>
      </c>
      <c r="HR60">
        <v>1.8696600000000001</v>
      </c>
      <c r="HS60">
        <v>1.86815</v>
      </c>
      <c r="HT60">
        <v>1.8687400000000001</v>
      </c>
      <c r="HU60">
        <v>1.8640300000000001</v>
      </c>
      <c r="HV60">
        <v>1.86615</v>
      </c>
      <c r="HW60">
        <v>1.86551</v>
      </c>
      <c r="HX60">
        <v>1.87239</v>
      </c>
      <c r="HY60">
        <v>5</v>
      </c>
      <c r="HZ60">
        <v>0</v>
      </c>
      <c r="IA60">
        <v>0</v>
      </c>
      <c r="IB60">
        <v>0</v>
      </c>
      <c r="IC60" t="s">
        <v>429</v>
      </c>
      <c r="ID60" t="s">
        <v>430</v>
      </c>
      <c r="IE60" t="s">
        <v>431</v>
      </c>
      <c r="IF60" t="s">
        <v>431</v>
      </c>
      <c r="IG60" t="s">
        <v>431</v>
      </c>
      <c r="IH60" t="s">
        <v>431</v>
      </c>
      <c r="II60">
        <v>0</v>
      </c>
      <c r="IJ60">
        <v>100</v>
      </c>
      <c r="IK60">
        <v>100</v>
      </c>
      <c r="IL60">
        <v>-3.419</v>
      </c>
      <c r="IM60">
        <v>2.5999999999999999E-2</v>
      </c>
      <c r="IN60">
        <v>-2.7966000000000122</v>
      </c>
      <c r="IO60">
        <v>0</v>
      </c>
      <c r="IP60">
        <v>0</v>
      </c>
      <c r="IQ60">
        <v>0</v>
      </c>
      <c r="IR60">
        <v>-3.8619047619068429E-3</v>
      </c>
      <c r="IS60">
        <v>0</v>
      </c>
      <c r="IT60">
        <v>0</v>
      </c>
      <c r="IU60">
        <v>0</v>
      </c>
      <c r="IV60">
        <v>-1</v>
      </c>
      <c r="IW60">
        <v>-1</v>
      </c>
      <c r="IX60">
        <v>-1</v>
      </c>
      <c r="IY60">
        <v>-1</v>
      </c>
      <c r="IZ60">
        <v>86.4</v>
      </c>
      <c r="JA60">
        <v>86.3</v>
      </c>
      <c r="JB60">
        <v>0.98510699999999995</v>
      </c>
      <c r="JC60">
        <v>2.51709</v>
      </c>
      <c r="JD60">
        <v>1.64795</v>
      </c>
      <c r="JE60">
        <v>2.33521</v>
      </c>
      <c r="JF60">
        <v>1.5466299999999999</v>
      </c>
      <c r="JG60">
        <v>2.4072300000000002</v>
      </c>
      <c r="JH60">
        <v>42.430399999999999</v>
      </c>
      <c r="JI60">
        <v>13.799300000000001</v>
      </c>
      <c r="JJ60">
        <v>18</v>
      </c>
      <c r="JK60">
        <v>402.31599999999997</v>
      </c>
      <c r="JL60">
        <v>613.78200000000004</v>
      </c>
      <c r="JM60">
        <v>27.122900000000001</v>
      </c>
      <c r="JN60">
        <v>39.048999999999999</v>
      </c>
      <c r="JO60">
        <v>30</v>
      </c>
      <c r="JP60">
        <v>38.850099999999998</v>
      </c>
      <c r="JQ60">
        <v>38.8155</v>
      </c>
      <c r="JR60">
        <v>19.719200000000001</v>
      </c>
      <c r="JS60">
        <v>53.7376</v>
      </c>
      <c r="JT60">
        <v>42.829599999999999</v>
      </c>
      <c r="JU60">
        <v>25.065999999999999</v>
      </c>
      <c r="JV60">
        <v>405</v>
      </c>
      <c r="JW60">
        <v>17.541399999999999</v>
      </c>
      <c r="JX60">
        <v>96.741299999999995</v>
      </c>
      <c r="JY60">
        <v>94.766099999999994</v>
      </c>
    </row>
    <row r="61" spans="1:285" x14ac:dyDescent="0.35">
      <c r="A61">
        <v>12</v>
      </c>
      <c r="B61">
        <v>1724953098</v>
      </c>
      <c r="C61">
        <v>14287.400000095369</v>
      </c>
      <c r="D61" t="s">
        <v>605</v>
      </c>
      <c r="E61" t="s">
        <v>606</v>
      </c>
      <c r="F61" t="s">
        <v>420</v>
      </c>
      <c r="G61" t="s">
        <v>551</v>
      </c>
      <c r="H61" t="s">
        <v>434</v>
      </c>
      <c r="I61" t="s">
        <v>552</v>
      </c>
      <c r="J61">
        <v>1724953098</v>
      </c>
      <c r="K61">
        <f t="shared" si="92"/>
        <v>1.226159452402302E-2</v>
      </c>
      <c r="L61">
        <f t="shared" si="93"/>
        <v>12.261594524023019</v>
      </c>
      <c r="M61">
        <f t="shared" si="94"/>
        <v>31.739297526930997</v>
      </c>
      <c r="N61">
        <f t="shared" si="95"/>
        <v>350.97500000000002</v>
      </c>
      <c r="O61">
        <f t="shared" si="96"/>
        <v>268.52599483780529</v>
      </c>
      <c r="P61">
        <f t="shared" si="97"/>
        <v>26.784403548027541</v>
      </c>
      <c r="Q61">
        <f t="shared" si="98"/>
        <v>35.008364985100002</v>
      </c>
      <c r="R61">
        <f t="shared" si="99"/>
        <v>0.77662339798201119</v>
      </c>
      <c r="S61">
        <f t="shared" si="100"/>
        <v>2.9017783658307263</v>
      </c>
      <c r="T61">
        <f t="shared" si="101"/>
        <v>0.67702807792671227</v>
      </c>
      <c r="U61">
        <f t="shared" si="102"/>
        <v>0.43102196879133364</v>
      </c>
      <c r="V61">
        <f t="shared" si="103"/>
        <v>317.15152489026781</v>
      </c>
      <c r="W61">
        <f t="shared" si="104"/>
        <v>31.685858677273334</v>
      </c>
      <c r="X61">
        <f t="shared" si="105"/>
        <v>31.900400000000001</v>
      </c>
      <c r="Y61">
        <f t="shared" si="106"/>
        <v>4.7482300572602618</v>
      </c>
      <c r="Z61">
        <f t="shared" si="107"/>
        <v>59.583747680001288</v>
      </c>
      <c r="AA61">
        <f t="shared" si="108"/>
        <v>3.0120110998847998</v>
      </c>
      <c r="AB61">
        <f t="shared" si="109"/>
        <v>5.0550883708440386</v>
      </c>
      <c r="AC61">
        <f t="shared" si="110"/>
        <v>1.7362189573754621</v>
      </c>
      <c r="AD61">
        <f t="shared" si="111"/>
        <v>-540.73631850941524</v>
      </c>
      <c r="AE61">
        <f t="shared" si="112"/>
        <v>173.66479360464513</v>
      </c>
      <c r="AF61">
        <f t="shared" si="113"/>
        <v>13.633388880779636</v>
      </c>
      <c r="AG61">
        <f t="shared" si="114"/>
        <v>-36.286611133722658</v>
      </c>
      <c r="AH61">
        <v>0</v>
      </c>
      <c r="AI61">
        <v>0</v>
      </c>
      <c r="AJ61">
        <f t="shared" si="115"/>
        <v>1</v>
      </c>
      <c r="AK61">
        <f t="shared" si="116"/>
        <v>0</v>
      </c>
      <c r="AL61">
        <f t="shared" si="117"/>
        <v>51047.078210119987</v>
      </c>
      <c r="AM61" t="s">
        <v>424</v>
      </c>
      <c r="AN61">
        <v>0</v>
      </c>
      <c r="AO61">
        <v>0</v>
      </c>
      <c r="AP61">
        <v>0</v>
      </c>
      <c r="AQ61" t="e">
        <f t="shared" si="118"/>
        <v>#DIV/0!</v>
      </c>
      <c r="AR61">
        <v>-1</v>
      </c>
      <c r="AS61" t="s">
        <v>607</v>
      </c>
      <c r="AT61">
        <v>10184.9</v>
      </c>
      <c r="AU61">
        <v>841.82007692307695</v>
      </c>
      <c r="AV61">
        <v>1332.786090461831</v>
      </c>
      <c r="AW61">
        <f t="shared" si="119"/>
        <v>0.36837570338735059</v>
      </c>
      <c r="AX61">
        <v>0.5</v>
      </c>
      <c r="AY61">
        <f t="shared" si="120"/>
        <v>1663.7924999431439</v>
      </c>
      <c r="AZ61">
        <f t="shared" si="121"/>
        <v>31.739297526930997</v>
      </c>
      <c r="BA61">
        <f t="shared" si="122"/>
        <v>306.45036622857702</v>
      </c>
      <c r="BB61">
        <f t="shared" si="123"/>
        <v>1.967751238694115E-2</v>
      </c>
      <c r="BC61">
        <f t="shared" si="124"/>
        <v>-1</v>
      </c>
      <c r="BD61" t="e">
        <f t="shared" si="125"/>
        <v>#DIV/0!</v>
      </c>
      <c r="BE61" t="s">
        <v>424</v>
      </c>
      <c r="BF61">
        <v>0</v>
      </c>
      <c r="BG61" t="e">
        <f t="shared" si="126"/>
        <v>#DIV/0!</v>
      </c>
      <c r="BH61" t="e">
        <f t="shared" si="127"/>
        <v>#DIV/0!</v>
      </c>
      <c r="BI61" t="e">
        <f t="shared" si="128"/>
        <v>#DIV/0!</v>
      </c>
      <c r="BJ61" t="e">
        <f t="shared" si="129"/>
        <v>#DIV/0!</v>
      </c>
      <c r="BK61">
        <f t="shared" si="130"/>
        <v>0.36837570338735059</v>
      </c>
      <c r="BL61" t="e">
        <f t="shared" si="131"/>
        <v>#DIV/0!</v>
      </c>
      <c r="BM61" t="e">
        <f t="shared" si="132"/>
        <v>#DIV/0!</v>
      </c>
      <c r="BN61" t="e">
        <f t="shared" si="133"/>
        <v>#DIV/0!</v>
      </c>
      <c r="BO61">
        <v>602</v>
      </c>
      <c r="BP61">
        <v>290.00000000000011</v>
      </c>
      <c r="BQ61">
        <v>1191.72</v>
      </c>
      <c r="BR61">
        <v>135</v>
      </c>
      <c r="BS61">
        <v>10184.9</v>
      </c>
      <c r="BT61">
        <v>1187.57</v>
      </c>
      <c r="BU61">
        <v>4.1500000000000004</v>
      </c>
      <c r="BV61">
        <v>300.00000000000011</v>
      </c>
      <c r="BW61">
        <v>24.1</v>
      </c>
      <c r="BX61">
        <v>1332.786090461831</v>
      </c>
      <c r="BY61">
        <v>2.1910747522278822</v>
      </c>
      <c r="BZ61">
        <v>-147.9053411829446</v>
      </c>
      <c r="CA61">
        <v>1.9906796276222809</v>
      </c>
      <c r="CB61">
        <v>0.99495343564253391</v>
      </c>
      <c r="CC61">
        <v>-6.7736789766407171E-3</v>
      </c>
      <c r="CD61">
        <v>289.99999999999989</v>
      </c>
      <c r="CE61">
        <v>1189.99</v>
      </c>
      <c r="CF61">
        <v>855</v>
      </c>
      <c r="CG61">
        <v>10147.200000000001</v>
      </c>
      <c r="CH61">
        <v>1187.03</v>
      </c>
      <c r="CI61">
        <v>2.96</v>
      </c>
      <c r="CW61">
        <f t="shared" si="134"/>
        <v>1980</v>
      </c>
      <c r="CX61">
        <f t="shared" si="135"/>
        <v>1663.7924999431439</v>
      </c>
      <c r="CY61">
        <f t="shared" si="136"/>
        <v>0.84029924239552722</v>
      </c>
      <c r="CZ61">
        <f t="shared" si="137"/>
        <v>0.16017753782336758</v>
      </c>
      <c r="DA61">
        <v>6</v>
      </c>
      <c r="DB61">
        <v>0.5</v>
      </c>
      <c r="DC61" t="s">
        <v>426</v>
      </c>
      <c r="DD61">
        <v>2</v>
      </c>
      <c r="DE61">
        <v>1724953098</v>
      </c>
      <c r="DF61">
        <v>350.97500000000002</v>
      </c>
      <c r="DG61">
        <v>405.02800000000002</v>
      </c>
      <c r="DH61">
        <v>30.1968</v>
      </c>
      <c r="DI61">
        <v>12.3635</v>
      </c>
      <c r="DJ61">
        <v>354.26</v>
      </c>
      <c r="DK61">
        <v>30.198799999999999</v>
      </c>
      <c r="DL61">
        <v>400.08300000000003</v>
      </c>
      <c r="DM61">
        <v>99.646000000000001</v>
      </c>
      <c r="DN61">
        <v>0.100036</v>
      </c>
      <c r="DO61">
        <v>33.0105</v>
      </c>
      <c r="DP61">
        <v>31.900400000000001</v>
      </c>
      <c r="DQ61">
        <v>999.9</v>
      </c>
      <c r="DR61">
        <v>0</v>
      </c>
      <c r="DS61">
        <v>0</v>
      </c>
      <c r="DT61">
        <v>9877.5</v>
      </c>
      <c r="DU61">
        <v>0</v>
      </c>
      <c r="DV61">
        <v>1299.6600000000001</v>
      </c>
      <c r="DW61">
        <v>-54.186799999999998</v>
      </c>
      <c r="DX61">
        <v>361.77600000000001</v>
      </c>
      <c r="DY61">
        <v>410.09899999999999</v>
      </c>
      <c r="DZ61">
        <v>17.861599999999999</v>
      </c>
      <c r="EA61">
        <v>405.02800000000002</v>
      </c>
      <c r="EB61">
        <v>12.3635</v>
      </c>
      <c r="EC61">
        <v>3.0118200000000002</v>
      </c>
      <c r="ED61">
        <v>1.2319800000000001</v>
      </c>
      <c r="EE61">
        <v>24.093399999999999</v>
      </c>
      <c r="EF61">
        <v>9.9936799999999995</v>
      </c>
      <c r="EG61">
        <v>1980</v>
      </c>
      <c r="EH61">
        <v>0.98999800000000004</v>
      </c>
      <c r="EI61">
        <v>1.00021E-2</v>
      </c>
      <c r="EJ61">
        <v>0</v>
      </c>
      <c r="EK61">
        <v>841.82</v>
      </c>
      <c r="EL61">
        <v>5.0001899999999999</v>
      </c>
      <c r="EM61">
        <v>20581.7</v>
      </c>
      <c r="EN61">
        <v>17814.2</v>
      </c>
      <c r="EO61">
        <v>52.125</v>
      </c>
      <c r="EP61">
        <v>54.061999999999998</v>
      </c>
      <c r="EQ61">
        <v>52.561999999999998</v>
      </c>
      <c r="ER61">
        <v>54</v>
      </c>
      <c r="ES61">
        <v>54.25</v>
      </c>
      <c r="ET61">
        <v>1955.25</v>
      </c>
      <c r="EU61">
        <v>19.75</v>
      </c>
      <c r="EV61">
        <v>0</v>
      </c>
      <c r="EW61">
        <v>336.70000004768372</v>
      </c>
      <c r="EX61">
        <v>0</v>
      </c>
      <c r="EY61">
        <v>841.82007692307695</v>
      </c>
      <c r="EZ61">
        <v>-1.72902564660198</v>
      </c>
      <c r="FA61">
        <v>132.60170916320189</v>
      </c>
      <c r="FB61">
        <v>20568.276923076919</v>
      </c>
      <c r="FC61">
        <v>15</v>
      </c>
      <c r="FD61">
        <v>1724953135.5</v>
      </c>
      <c r="FE61" t="s">
        <v>608</v>
      </c>
      <c r="FF61">
        <v>1724953125.5</v>
      </c>
      <c r="FG61">
        <v>1724953135.5</v>
      </c>
      <c r="FH61">
        <v>14</v>
      </c>
      <c r="FI61">
        <v>0.13500000000000001</v>
      </c>
      <c r="FJ61">
        <v>-2.9000000000000001E-2</v>
      </c>
      <c r="FK61">
        <v>-3.2850000000000001</v>
      </c>
      <c r="FL61">
        <v>-2E-3</v>
      </c>
      <c r="FM61">
        <v>405</v>
      </c>
      <c r="FN61">
        <v>12</v>
      </c>
      <c r="FO61">
        <v>7.0000000000000007E-2</v>
      </c>
      <c r="FP61">
        <v>0.01</v>
      </c>
      <c r="FQ61">
        <v>31.785441492373799</v>
      </c>
      <c r="FR61">
        <v>0.23257850258695709</v>
      </c>
      <c r="FS61">
        <v>4.8269816173849477E-2</v>
      </c>
      <c r="FT61">
        <v>1</v>
      </c>
      <c r="FU61">
        <v>842.05391999999995</v>
      </c>
      <c r="FV61">
        <v>-1.863779111701227</v>
      </c>
      <c r="FW61">
        <v>0.3817277480089728</v>
      </c>
      <c r="FX61">
        <v>-1</v>
      </c>
      <c r="FY61">
        <v>0.81709308227818933</v>
      </c>
      <c r="FZ61">
        <v>-2.7201514978501901E-2</v>
      </c>
      <c r="GA61">
        <v>4.7518361277833028E-3</v>
      </c>
      <c r="GB61">
        <v>1</v>
      </c>
      <c r="GC61">
        <v>2</v>
      </c>
      <c r="GD61">
        <v>2</v>
      </c>
      <c r="GE61" t="s">
        <v>428</v>
      </c>
      <c r="GF61">
        <v>3.0001600000000002</v>
      </c>
      <c r="GG61">
        <v>2.6375899999999999</v>
      </c>
      <c r="GH61">
        <v>7.88827E-2</v>
      </c>
      <c r="GI61">
        <v>8.8955400000000004E-2</v>
      </c>
      <c r="GJ61">
        <v>0.12581500000000001</v>
      </c>
      <c r="GK61">
        <v>6.5776200000000007E-2</v>
      </c>
      <c r="GL61">
        <v>31981.5</v>
      </c>
      <c r="GM61">
        <v>27239</v>
      </c>
      <c r="GN61">
        <v>30203.9</v>
      </c>
      <c r="GO61">
        <v>26170.1</v>
      </c>
      <c r="GP61">
        <v>37085.300000000003</v>
      </c>
      <c r="GQ61">
        <v>36818.5</v>
      </c>
      <c r="GR61">
        <v>42429.5</v>
      </c>
      <c r="GS61">
        <v>40182.800000000003</v>
      </c>
      <c r="GT61">
        <v>1.7136199999999999</v>
      </c>
      <c r="GU61">
        <v>1.8959999999999999</v>
      </c>
      <c r="GV61">
        <v>-8.4869600000000003E-2</v>
      </c>
      <c r="GW61">
        <v>0</v>
      </c>
      <c r="GX61">
        <v>33.275700000000001</v>
      </c>
      <c r="GY61">
        <v>999.9</v>
      </c>
      <c r="GZ61">
        <v>47.8</v>
      </c>
      <c r="HA61">
        <v>40</v>
      </c>
      <c r="HB61">
        <v>35.562600000000003</v>
      </c>
      <c r="HC61">
        <v>58.8</v>
      </c>
      <c r="HD61">
        <v>32.552100000000003</v>
      </c>
      <c r="HE61">
        <v>1</v>
      </c>
      <c r="HF61">
        <v>0.97101099999999996</v>
      </c>
      <c r="HG61">
        <v>5.3968400000000001</v>
      </c>
      <c r="HH61">
        <v>20.1951</v>
      </c>
      <c r="HI61">
        <v>5.2348100000000004</v>
      </c>
      <c r="HJ61">
        <v>12.069800000000001</v>
      </c>
      <c r="HK61">
        <v>4.9693500000000004</v>
      </c>
      <c r="HL61">
        <v>3.29095</v>
      </c>
      <c r="HM61">
        <v>9999</v>
      </c>
      <c r="HN61">
        <v>9999</v>
      </c>
      <c r="HO61">
        <v>9999</v>
      </c>
      <c r="HP61">
        <v>387.9</v>
      </c>
      <c r="HQ61">
        <v>1.8734500000000001</v>
      </c>
      <c r="HR61">
        <v>1.8697999999999999</v>
      </c>
      <c r="HS61">
        <v>1.86829</v>
      </c>
      <c r="HT61">
        <v>1.8687800000000001</v>
      </c>
      <c r="HU61">
        <v>1.8641700000000001</v>
      </c>
      <c r="HV61">
        <v>1.86616</v>
      </c>
      <c r="HW61">
        <v>1.8655600000000001</v>
      </c>
      <c r="HX61">
        <v>1.87242</v>
      </c>
      <c r="HY61">
        <v>5</v>
      </c>
      <c r="HZ61">
        <v>0</v>
      </c>
      <c r="IA61">
        <v>0</v>
      </c>
      <c r="IB61">
        <v>0</v>
      </c>
      <c r="IC61" t="s">
        <v>429</v>
      </c>
      <c r="ID61" t="s">
        <v>430</v>
      </c>
      <c r="IE61" t="s">
        <v>431</v>
      </c>
      <c r="IF61" t="s">
        <v>431</v>
      </c>
      <c r="IG61" t="s">
        <v>431</v>
      </c>
      <c r="IH61" t="s">
        <v>431</v>
      </c>
      <c r="II61">
        <v>0</v>
      </c>
      <c r="IJ61">
        <v>100</v>
      </c>
      <c r="IK61">
        <v>100</v>
      </c>
      <c r="IL61">
        <v>-3.2850000000000001</v>
      </c>
      <c r="IM61">
        <v>-2E-3</v>
      </c>
      <c r="IN61">
        <v>-3.4190499999999702</v>
      </c>
      <c r="IO61">
        <v>0</v>
      </c>
      <c r="IP61">
        <v>0</v>
      </c>
      <c r="IQ61">
        <v>0</v>
      </c>
      <c r="IR61">
        <v>2.6389999999995691E-2</v>
      </c>
      <c r="IS61">
        <v>0</v>
      </c>
      <c r="IT61">
        <v>0</v>
      </c>
      <c r="IU61">
        <v>0</v>
      </c>
      <c r="IV61">
        <v>-1</v>
      </c>
      <c r="IW61">
        <v>-1</v>
      </c>
      <c r="IX61">
        <v>-1</v>
      </c>
      <c r="IY61">
        <v>-1</v>
      </c>
      <c r="IZ61">
        <v>5.0999999999999996</v>
      </c>
      <c r="JA61">
        <v>5.0999999999999996</v>
      </c>
      <c r="JB61">
        <v>0.98266600000000004</v>
      </c>
      <c r="JC61">
        <v>2.5341800000000001</v>
      </c>
      <c r="JD61">
        <v>1.64673</v>
      </c>
      <c r="JE61">
        <v>2.33521</v>
      </c>
      <c r="JF61">
        <v>1.5466299999999999</v>
      </c>
      <c r="JG61">
        <v>2.4352999999999998</v>
      </c>
      <c r="JH61">
        <v>43.399099999999997</v>
      </c>
      <c r="JI61">
        <v>15.664300000000001</v>
      </c>
      <c r="JJ61">
        <v>18</v>
      </c>
      <c r="JK61">
        <v>404.43599999999998</v>
      </c>
      <c r="JL61">
        <v>603.66300000000001</v>
      </c>
      <c r="JM61">
        <v>28.298300000000001</v>
      </c>
      <c r="JN61">
        <v>39.089799999999997</v>
      </c>
      <c r="JO61">
        <v>30.002500000000001</v>
      </c>
      <c r="JP61">
        <v>38.962000000000003</v>
      </c>
      <c r="JQ61">
        <v>38.919499999999999</v>
      </c>
      <c r="JR61">
        <v>19.6511</v>
      </c>
      <c r="JS61">
        <v>61.168500000000002</v>
      </c>
      <c r="JT61">
        <v>0</v>
      </c>
      <c r="JU61">
        <v>28.1387</v>
      </c>
      <c r="JV61">
        <v>405</v>
      </c>
      <c r="JW61">
        <v>12.265599999999999</v>
      </c>
      <c r="JX61">
        <v>96.730500000000006</v>
      </c>
      <c r="JY61">
        <v>94.780699999999996</v>
      </c>
    </row>
    <row r="62" spans="1:285" x14ac:dyDescent="0.35">
      <c r="A62">
        <v>12</v>
      </c>
      <c r="B62">
        <v>1724953541.5</v>
      </c>
      <c r="C62">
        <v>14730.900000095369</v>
      </c>
      <c r="D62" t="s">
        <v>609</v>
      </c>
      <c r="E62" t="s">
        <v>610</v>
      </c>
      <c r="F62" t="s">
        <v>420</v>
      </c>
      <c r="G62" t="s">
        <v>561</v>
      </c>
      <c r="H62" t="s">
        <v>434</v>
      </c>
      <c r="I62" t="s">
        <v>552</v>
      </c>
      <c r="J62">
        <v>1724953541.5</v>
      </c>
      <c r="K62">
        <f t="shared" si="92"/>
        <v>1.8495589950880107E-2</v>
      </c>
      <c r="L62">
        <f t="shared" si="93"/>
        <v>18.495589950880106</v>
      </c>
      <c r="M62">
        <f t="shared" si="94"/>
        <v>25.454234411133889</v>
      </c>
      <c r="N62">
        <f t="shared" si="95"/>
        <v>356.96</v>
      </c>
      <c r="O62">
        <f t="shared" si="96"/>
        <v>319.46686556411231</v>
      </c>
      <c r="P62">
        <f t="shared" si="97"/>
        <v>31.862467423443761</v>
      </c>
      <c r="Q62">
        <f t="shared" si="98"/>
        <v>35.601896776959997</v>
      </c>
      <c r="R62">
        <f t="shared" si="99"/>
        <v>1.7287848000211794</v>
      </c>
      <c r="S62">
        <f t="shared" si="100"/>
        <v>2.9082252996948683</v>
      </c>
      <c r="T62">
        <f t="shared" si="101"/>
        <v>1.3063735492395945</v>
      </c>
      <c r="U62">
        <f t="shared" si="102"/>
        <v>0.84574661086213232</v>
      </c>
      <c r="V62">
        <f t="shared" si="103"/>
        <v>317.14775389032229</v>
      </c>
      <c r="W62">
        <f t="shared" si="104"/>
        <v>28.171667900269735</v>
      </c>
      <c r="X62">
        <f t="shared" si="105"/>
        <v>29.383400000000002</v>
      </c>
      <c r="Y62">
        <f t="shared" si="106"/>
        <v>4.1118660829091604</v>
      </c>
      <c r="Z62">
        <f t="shared" si="107"/>
        <v>60.495189400234651</v>
      </c>
      <c r="AA62">
        <f t="shared" si="108"/>
        <v>2.7483654979688001</v>
      </c>
      <c r="AB62">
        <f t="shared" si="109"/>
        <v>4.5431141305892657</v>
      </c>
      <c r="AC62">
        <f t="shared" si="110"/>
        <v>1.3635005849403603</v>
      </c>
      <c r="AD62">
        <f t="shared" si="111"/>
        <v>-815.65551683381273</v>
      </c>
      <c r="AE62">
        <f t="shared" si="112"/>
        <v>272.74882640449755</v>
      </c>
      <c r="AF62">
        <f t="shared" si="113"/>
        <v>20.905752281578071</v>
      </c>
      <c r="AG62">
        <f t="shared" si="114"/>
        <v>-204.8531842574148</v>
      </c>
      <c r="AH62">
        <v>0</v>
      </c>
      <c r="AI62">
        <v>0</v>
      </c>
      <c r="AJ62">
        <f t="shared" si="115"/>
        <v>1</v>
      </c>
      <c r="AK62">
        <f t="shared" si="116"/>
        <v>0</v>
      </c>
      <c r="AL62">
        <f t="shared" si="117"/>
        <v>51546.38681284216</v>
      </c>
      <c r="AM62" t="s">
        <v>424</v>
      </c>
      <c r="AN62">
        <v>0</v>
      </c>
      <c r="AO62">
        <v>0</v>
      </c>
      <c r="AP62">
        <v>0</v>
      </c>
      <c r="AQ62" t="e">
        <f t="shared" si="118"/>
        <v>#DIV/0!</v>
      </c>
      <c r="AR62">
        <v>-1</v>
      </c>
      <c r="AS62" t="s">
        <v>611</v>
      </c>
      <c r="AT62">
        <v>10158.5</v>
      </c>
      <c r="AU62">
        <v>1039.4944</v>
      </c>
      <c r="AV62">
        <v>1337.6219897120641</v>
      </c>
      <c r="AW62">
        <f t="shared" si="119"/>
        <v>0.22287880432964391</v>
      </c>
      <c r="AX62">
        <v>0.5</v>
      </c>
      <c r="AY62">
        <f t="shared" si="120"/>
        <v>1663.775399943172</v>
      </c>
      <c r="AZ62">
        <f t="shared" si="121"/>
        <v>25.454234411133889</v>
      </c>
      <c r="BA62">
        <f t="shared" si="122"/>
        <v>185.41013590620463</v>
      </c>
      <c r="BB62">
        <f t="shared" si="123"/>
        <v>1.5900123545544344E-2</v>
      </c>
      <c r="BC62">
        <f t="shared" si="124"/>
        <v>-1</v>
      </c>
      <c r="BD62" t="e">
        <f t="shared" si="125"/>
        <v>#DIV/0!</v>
      </c>
      <c r="BE62" t="s">
        <v>424</v>
      </c>
      <c r="BF62">
        <v>0</v>
      </c>
      <c r="BG62" t="e">
        <f t="shared" si="126"/>
        <v>#DIV/0!</v>
      </c>
      <c r="BH62" t="e">
        <f t="shared" si="127"/>
        <v>#DIV/0!</v>
      </c>
      <c r="BI62" t="e">
        <f t="shared" si="128"/>
        <v>#DIV/0!</v>
      </c>
      <c r="BJ62" t="e">
        <f t="shared" si="129"/>
        <v>#DIV/0!</v>
      </c>
      <c r="BK62">
        <f t="shared" si="130"/>
        <v>0.22287880432964388</v>
      </c>
      <c r="BL62" t="e">
        <f t="shared" si="131"/>
        <v>#DIV/0!</v>
      </c>
      <c r="BM62" t="e">
        <f t="shared" si="132"/>
        <v>#DIV/0!</v>
      </c>
      <c r="BN62" t="e">
        <f t="shared" si="133"/>
        <v>#DIV/0!</v>
      </c>
      <c r="BO62">
        <v>603</v>
      </c>
      <c r="BP62">
        <v>290.00000000000011</v>
      </c>
      <c r="BQ62">
        <v>1267.55</v>
      </c>
      <c r="BR62">
        <v>265</v>
      </c>
      <c r="BS62">
        <v>10158.5</v>
      </c>
      <c r="BT62">
        <v>1266.97</v>
      </c>
      <c r="BU62">
        <v>0.57999999999999996</v>
      </c>
      <c r="BV62">
        <v>300.00000000000011</v>
      </c>
      <c r="BW62">
        <v>24.1</v>
      </c>
      <c r="BX62">
        <v>1337.6219897120641</v>
      </c>
      <c r="BY62">
        <v>2.3153879164252111</v>
      </c>
      <c r="BZ62">
        <v>-71.775847001485388</v>
      </c>
      <c r="CA62">
        <v>2.1016228796725112</v>
      </c>
      <c r="CB62">
        <v>0.97655724435267421</v>
      </c>
      <c r="CC62">
        <v>-6.7653761957730896E-3</v>
      </c>
      <c r="CD62">
        <v>289.99999999999989</v>
      </c>
      <c r="CE62">
        <v>1270.44</v>
      </c>
      <c r="CF62">
        <v>885</v>
      </c>
      <c r="CG62">
        <v>10137.200000000001</v>
      </c>
      <c r="CH62">
        <v>1266.82</v>
      </c>
      <c r="CI62">
        <v>3.62</v>
      </c>
      <c r="CW62">
        <f t="shared" si="134"/>
        <v>1979.98</v>
      </c>
      <c r="CX62">
        <f t="shared" si="135"/>
        <v>1663.775399943172</v>
      </c>
      <c r="CY62">
        <f t="shared" si="136"/>
        <v>0.84029909390154045</v>
      </c>
      <c r="CZ62">
        <f t="shared" si="137"/>
        <v>0.16017725122997317</v>
      </c>
      <c r="DA62">
        <v>6</v>
      </c>
      <c r="DB62">
        <v>0.5</v>
      </c>
      <c r="DC62" t="s">
        <v>426</v>
      </c>
      <c r="DD62">
        <v>2</v>
      </c>
      <c r="DE62">
        <v>1724953541.5</v>
      </c>
      <c r="DF62">
        <v>356.96</v>
      </c>
      <c r="DG62">
        <v>404.98399999999998</v>
      </c>
      <c r="DH62">
        <v>27.5563</v>
      </c>
      <c r="DI62">
        <v>0.61143800000000004</v>
      </c>
      <c r="DJ62">
        <v>360.13200000000001</v>
      </c>
      <c r="DK62">
        <v>27.5213</v>
      </c>
      <c r="DL62">
        <v>400.505</v>
      </c>
      <c r="DM62">
        <v>99.636300000000006</v>
      </c>
      <c r="DN62">
        <v>0.100076</v>
      </c>
      <c r="DO62">
        <v>31.123000000000001</v>
      </c>
      <c r="DP62">
        <v>29.383400000000002</v>
      </c>
      <c r="DQ62">
        <v>999.9</v>
      </c>
      <c r="DR62">
        <v>0</v>
      </c>
      <c r="DS62">
        <v>0</v>
      </c>
      <c r="DT62">
        <v>9915</v>
      </c>
      <c r="DU62">
        <v>0</v>
      </c>
      <c r="DV62">
        <v>1627.1</v>
      </c>
      <c r="DW62">
        <v>-48.136499999999998</v>
      </c>
      <c r="DX62">
        <v>366.94600000000003</v>
      </c>
      <c r="DY62">
        <v>405.23200000000003</v>
      </c>
      <c r="DZ62">
        <v>26.907699999999998</v>
      </c>
      <c r="EA62">
        <v>404.98399999999998</v>
      </c>
      <c r="EB62">
        <v>0.61143800000000004</v>
      </c>
      <c r="EC62">
        <v>2.7419099999999998</v>
      </c>
      <c r="ED62">
        <v>6.0921400000000001E-2</v>
      </c>
      <c r="EE62">
        <v>22.538499999999999</v>
      </c>
      <c r="EF62">
        <v>-28.0944</v>
      </c>
      <c r="EG62">
        <v>1979.98</v>
      </c>
      <c r="EH62">
        <v>0.99000699999999997</v>
      </c>
      <c r="EI62">
        <v>9.9926700000000004E-3</v>
      </c>
      <c r="EJ62">
        <v>0</v>
      </c>
      <c r="EK62">
        <v>1040.8599999999999</v>
      </c>
      <c r="EL62">
        <v>5.0001899999999999</v>
      </c>
      <c r="EM62">
        <v>24300.7</v>
      </c>
      <c r="EN62">
        <v>17814.099999999999</v>
      </c>
      <c r="EO62">
        <v>50.875</v>
      </c>
      <c r="EP62">
        <v>51.936999999999998</v>
      </c>
      <c r="EQ62">
        <v>51.311999999999998</v>
      </c>
      <c r="ER62">
        <v>51.561999999999998</v>
      </c>
      <c r="ES62">
        <v>52.875</v>
      </c>
      <c r="ET62">
        <v>1955.24</v>
      </c>
      <c r="EU62">
        <v>19.739999999999998</v>
      </c>
      <c r="EV62">
        <v>0</v>
      </c>
      <c r="EW62">
        <v>443.10000014305109</v>
      </c>
      <c r="EX62">
        <v>0</v>
      </c>
      <c r="EY62">
        <v>1039.4944</v>
      </c>
      <c r="EZ62">
        <v>11.038461518541689</v>
      </c>
      <c r="FA62">
        <v>14.48461495770152</v>
      </c>
      <c r="FB62">
        <v>24328.3</v>
      </c>
      <c r="FC62">
        <v>15</v>
      </c>
      <c r="FD62">
        <v>1724953582</v>
      </c>
      <c r="FE62" t="s">
        <v>612</v>
      </c>
      <c r="FF62">
        <v>1724953564</v>
      </c>
      <c r="FG62">
        <v>1724953582</v>
      </c>
      <c r="FH62">
        <v>15</v>
      </c>
      <c r="FI62">
        <v>0.112</v>
      </c>
      <c r="FJ62">
        <v>3.6999999999999998E-2</v>
      </c>
      <c r="FK62">
        <v>-3.1720000000000002</v>
      </c>
      <c r="FL62">
        <v>3.5000000000000003E-2</v>
      </c>
      <c r="FM62">
        <v>400</v>
      </c>
      <c r="FN62">
        <v>15</v>
      </c>
      <c r="FO62">
        <v>0.06</v>
      </c>
      <c r="FP62">
        <v>0.01</v>
      </c>
      <c r="FQ62">
        <v>25.35603282845177</v>
      </c>
      <c r="FR62">
        <v>0.43104845466449121</v>
      </c>
      <c r="FS62">
        <v>8.3183878628542859E-2</v>
      </c>
      <c r="FT62">
        <v>1</v>
      </c>
      <c r="FU62">
        <v>1038.9713999999999</v>
      </c>
      <c r="FV62">
        <v>2.9348859522101081</v>
      </c>
      <c r="FW62">
        <v>0.84190025537470259</v>
      </c>
      <c r="FX62">
        <v>-1</v>
      </c>
      <c r="FY62">
        <v>3.4530986774514831</v>
      </c>
      <c r="FZ62">
        <v>-2.4017490354008459</v>
      </c>
      <c r="GA62">
        <v>0.73935787334301561</v>
      </c>
      <c r="GB62">
        <v>0</v>
      </c>
      <c r="GC62">
        <v>1</v>
      </c>
      <c r="GD62">
        <v>2</v>
      </c>
      <c r="GE62" t="s">
        <v>442</v>
      </c>
      <c r="GF62">
        <v>2.99898</v>
      </c>
      <c r="GG62">
        <v>2.6376300000000001</v>
      </c>
      <c r="GH62">
        <v>8.0176200000000003E-2</v>
      </c>
      <c r="GI62">
        <v>8.9138099999999998E-2</v>
      </c>
      <c r="GJ62">
        <v>0.118198</v>
      </c>
      <c r="GK62">
        <v>4.4609599999999999E-3</v>
      </c>
      <c r="GL62">
        <v>32066.5</v>
      </c>
      <c r="GM62">
        <v>27333.4</v>
      </c>
      <c r="GN62">
        <v>30322.2</v>
      </c>
      <c r="GO62">
        <v>26261.3</v>
      </c>
      <c r="GP62">
        <v>37539.699999999997</v>
      </c>
      <c r="GQ62">
        <v>39346.199999999997</v>
      </c>
      <c r="GR62">
        <v>42587.4</v>
      </c>
      <c r="GS62">
        <v>40299.800000000003</v>
      </c>
      <c r="GT62">
        <v>1.7332799999999999</v>
      </c>
      <c r="GU62">
        <v>1.8981300000000001</v>
      </c>
      <c r="GV62">
        <v>-0.12410400000000001</v>
      </c>
      <c r="GW62">
        <v>0</v>
      </c>
      <c r="GX62">
        <v>31.401700000000002</v>
      </c>
      <c r="GY62">
        <v>999.9</v>
      </c>
      <c r="GZ62">
        <v>48.3</v>
      </c>
      <c r="HA62">
        <v>40.799999999999997</v>
      </c>
      <c r="HB62">
        <v>37.503399999999999</v>
      </c>
      <c r="HC62">
        <v>58.87</v>
      </c>
      <c r="HD62">
        <v>33.998399999999997</v>
      </c>
      <c r="HE62">
        <v>1</v>
      </c>
      <c r="HF62">
        <v>0.82768799999999998</v>
      </c>
      <c r="HG62">
        <v>4.8367899999999997</v>
      </c>
      <c r="HH62">
        <v>20.215199999999999</v>
      </c>
      <c r="HI62">
        <v>5.2346599999999999</v>
      </c>
      <c r="HJ62">
        <v>12.069800000000001</v>
      </c>
      <c r="HK62">
        <v>4.9690000000000003</v>
      </c>
      <c r="HL62">
        <v>3.2907000000000002</v>
      </c>
      <c r="HM62">
        <v>9999</v>
      </c>
      <c r="HN62">
        <v>9999</v>
      </c>
      <c r="HO62">
        <v>9999</v>
      </c>
      <c r="HP62">
        <v>388</v>
      </c>
      <c r="HQ62">
        <v>1.87347</v>
      </c>
      <c r="HR62">
        <v>1.8698300000000001</v>
      </c>
      <c r="HS62">
        <v>1.8683099999999999</v>
      </c>
      <c r="HT62">
        <v>1.8688</v>
      </c>
      <c r="HU62">
        <v>1.86419</v>
      </c>
      <c r="HV62">
        <v>1.86619</v>
      </c>
      <c r="HW62">
        <v>1.86558</v>
      </c>
      <c r="HX62">
        <v>1.8724400000000001</v>
      </c>
      <c r="HY62">
        <v>5</v>
      </c>
      <c r="HZ62">
        <v>0</v>
      </c>
      <c r="IA62">
        <v>0</v>
      </c>
      <c r="IB62">
        <v>0</v>
      </c>
      <c r="IC62" t="s">
        <v>429</v>
      </c>
      <c r="ID62" t="s">
        <v>430</v>
      </c>
      <c r="IE62" t="s">
        <v>431</v>
      </c>
      <c r="IF62" t="s">
        <v>431</v>
      </c>
      <c r="IG62" t="s">
        <v>431</v>
      </c>
      <c r="IH62" t="s">
        <v>431</v>
      </c>
      <c r="II62">
        <v>0</v>
      </c>
      <c r="IJ62">
        <v>100</v>
      </c>
      <c r="IK62">
        <v>100</v>
      </c>
      <c r="IL62">
        <v>-3.1720000000000002</v>
      </c>
      <c r="IM62">
        <v>3.5000000000000003E-2</v>
      </c>
      <c r="IN62">
        <v>-3.2845238095238192</v>
      </c>
      <c r="IO62">
        <v>0</v>
      </c>
      <c r="IP62">
        <v>0</v>
      </c>
      <c r="IQ62">
        <v>0</v>
      </c>
      <c r="IR62">
        <v>-2.152380952379573E-3</v>
      </c>
      <c r="IS62">
        <v>0</v>
      </c>
      <c r="IT62">
        <v>0</v>
      </c>
      <c r="IU62">
        <v>0</v>
      </c>
      <c r="IV62">
        <v>-1</v>
      </c>
      <c r="IW62">
        <v>-1</v>
      </c>
      <c r="IX62">
        <v>-1</v>
      </c>
      <c r="IY62">
        <v>-1</v>
      </c>
      <c r="IZ62">
        <v>6.9</v>
      </c>
      <c r="JA62">
        <v>6.8</v>
      </c>
      <c r="JB62">
        <v>0.97534200000000004</v>
      </c>
      <c r="JC62">
        <v>2.5585900000000001</v>
      </c>
      <c r="JD62">
        <v>1.64795</v>
      </c>
      <c r="JE62">
        <v>2.33765</v>
      </c>
      <c r="JF62">
        <v>1.5466299999999999</v>
      </c>
      <c r="JG62">
        <v>2.4462899999999999</v>
      </c>
      <c r="JH62">
        <v>43.754300000000001</v>
      </c>
      <c r="JI62">
        <v>15.5242</v>
      </c>
      <c r="JJ62">
        <v>18</v>
      </c>
      <c r="JK62">
        <v>408.238</v>
      </c>
      <c r="JL62">
        <v>593.35900000000004</v>
      </c>
      <c r="JM62">
        <v>26.566700000000001</v>
      </c>
      <c r="JN62">
        <v>37.495699999999999</v>
      </c>
      <c r="JO62">
        <v>30.000800000000002</v>
      </c>
      <c r="JP62">
        <v>37.587299999999999</v>
      </c>
      <c r="JQ62">
        <v>37.571199999999997</v>
      </c>
      <c r="JR62">
        <v>19.509599999999999</v>
      </c>
      <c r="JS62">
        <v>57.010800000000003</v>
      </c>
      <c r="JT62">
        <v>0</v>
      </c>
      <c r="JU62">
        <v>26.4709</v>
      </c>
      <c r="JV62">
        <v>405</v>
      </c>
      <c r="JW62">
        <v>27.488700000000001</v>
      </c>
      <c r="JX62">
        <v>97.098299999999995</v>
      </c>
      <c r="JY62">
        <v>95.078100000000006</v>
      </c>
    </row>
    <row r="63" spans="1:285" x14ac:dyDescent="0.35">
      <c r="A63">
        <v>12</v>
      </c>
      <c r="B63">
        <v>1724953803</v>
      </c>
      <c r="C63">
        <v>14992.400000095369</v>
      </c>
      <c r="D63" t="s">
        <v>613</v>
      </c>
      <c r="E63" t="s">
        <v>614</v>
      </c>
      <c r="F63" t="s">
        <v>420</v>
      </c>
      <c r="G63" t="s">
        <v>561</v>
      </c>
      <c r="H63" t="s">
        <v>422</v>
      </c>
      <c r="I63" t="s">
        <v>552</v>
      </c>
      <c r="J63">
        <v>1724953803</v>
      </c>
      <c r="K63">
        <f t="shared" si="92"/>
        <v>1.2907025288115161E-2</v>
      </c>
      <c r="L63">
        <f t="shared" si="93"/>
        <v>12.907025288115161</v>
      </c>
      <c r="M63">
        <f t="shared" si="94"/>
        <v>25.589615223821333</v>
      </c>
      <c r="N63">
        <f t="shared" si="95"/>
        <v>359.649</v>
      </c>
      <c r="O63">
        <f t="shared" si="96"/>
        <v>304.62789985072197</v>
      </c>
      <c r="P63">
        <f t="shared" si="97"/>
        <v>30.380285173932425</v>
      </c>
      <c r="Q63">
        <f t="shared" si="98"/>
        <v>35.867493384137994</v>
      </c>
      <c r="R63">
        <f t="shared" si="99"/>
        <v>1.0101069442548569</v>
      </c>
      <c r="S63">
        <f t="shared" si="100"/>
        <v>2.9199669952758582</v>
      </c>
      <c r="T63">
        <f t="shared" si="101"/>
        <v>0.84909848099630691</v>
      </c>
      <c r="U63">
        <f t="shared" si="102"/>
        <v>0.54300140337261804</v>
      </c>
      <c r="V63">
        <f t="shared" si="103"/>
        <v>317.1547168902689</v>
      </c>
      <c r="W63">
        <f t="shared" si="104"/>
        <v>29.48432119617857</v>
      </c>
      <c r="X63">
        <f t="shared" si="105"/>
        <v>29.55</v>
      </c>
      <c r="Y63">
        <f t="shared" si="106"/>
        <v>4.15155975131644</v>
      </c>
      <c r="Z63">
        <f t="shared" si="107"/>
        <v>59.671430893004164</v>
      </c>
      <c r="AA63">
        <f t="shared" si="108"/>
        <v>2.6875712679893997</v>
      </c>
      <c r="AB63">
        <f t="shared" si="109"/>
        <v>4.5039497591543238</v>
      </c>
      <c r="AC63">
        <f t="shared" si="110"/>
        <v>1.4639884833270402</v>
      </c>
      <c r="AD63">
        <f t="shared" si="111"/>
        <v>-569.19981520587862</v>
      </c>
      <c r="AE63">
        <f t="shared" si="112"/>
        <v>223.71135350873729</v>
      </c>
      <c r="AF63">
        <f t="shared" si="113"/>
        <v>17.079353587534776</v>
      </c>
      <c r="AG63">
        <f t="shared" si="114"/>
        <v>-11.254391219337634</v>
      </c>
      <c r="AH63">
        <v>0</v>
      </c>
      <c r="AI63">
        <v>0</v>
      </c>
      <c r="AJ63">
        <f t="shared" si="115"/>
        <v>1</v>
      </c>
      <c r="AK63">
        <f t="shared" si="116"/>
        <v>0</v>
      </c>
      <c r="AL63">
        <f t="shared" si="117"/>
        <v>51905.530177239161</v>
      </c>
      <c r="AM63" t="s">
        <v>424</v>
      </c>
      <c r="AN63">
        <v>0</v>
      </c>
      <c r="AO63">
        <v>0</v>
      </c>
      <c r="AP63">
        <v>0</v>
      </c>
      <c r="AQ63" t="e">
        <f t="shared" si="118"/>
        <v>#DIV/0!</v>
      </c>
      <c r="AR63">
        <v>-1</v>
      </c>
      <c r="AS63" t="s">
        <v>615</v>
      </c>
      <c r="AT63">
        <v>10166.799999999999</v>
      </c>
      <c r="AU63">
        <v>1023.571923076923</v>
      </c>
      <c r="AV63">
        <v>1318.947180070541</v>
      </c>
      <c r="AW63">
        <f t="shared" si="119"/>
        <v>0.22394775276582379</v>
      </c>
      <c r="AX63">
        <v>0.5</v>
      </c>
      <c r="AY63">
        <f t="shared" si="120"/>
        <v>1663.8092999431447</v>
      </c>
      <c r="AZ63">
        <f t="shared" si="121"/>
        <v>25.589615223821333</v>
      </c>
      <c r="BA63">
        <f t="shared" si="122"/>
        <v>186.30317687657285</v>
      </c>
      <c r="BB63">
        <f t="shared" si="123"/>
        <v>1.598116756814014E-2</v>
      </c>
      <c r="BC63">
        <f t="shared" si="124"/>
        <v>-1</v>
      </c>
      <c r="BD63" t="e">
        <f t="shared" si="125"/>
        <v>#DIV/0!</v>
      </c>
      <c r="BE63" t="s">
        <v>424</v>
      </c>
      <c r="BF63">
        <v>0</v>
      </c>
      <c r="BG63" t="e">
        <f t="shared" si="126"/>
        <v>#DIV/0!</v>
      </c>
      <c r="BH63" t="e">
        <f t="shared" si="127"/>
        <v>#DIV/0!</v>
      </c>
      <c r="BI63" t="e">
        <f t="shared" si="128"/>
        <v>#DIV/0!</v>
      </c>
      <c r="BJ63" t="e">
        <f t="shared" si="129"/>
        <v>#DIV/0!</v>
      </c>
      <c r="BK63">
        <f t="shared" si="130"/>
        <v>0.22394775276582379</v>
      </c>
      <c r="BL63" t="e">
        <f t="shared" si="131"/>
        <v>#DIV/0!</v>
      </c>
      <c r="BM63" t="e">
        <f t="shared" si="132"/>
        <v>#DIV/0!</v>
      </c>
      <c r="BN63" t="e">
        <f t="shared" si="133"/>
        <v>#DIV/0!</v>
      </c>
      <c r="BO63">
        <v>604</v>
      </c>
      <c r="BP63">
        <v>290.00000000000011</v>
      </c>
      <c r="BQ63">
        <v>1249.99</v>
      </c>
      <c r="BR63">
        <v>275</v>
      </c>
      <c r="BS63">
        <v>10166.799999999999</v>
      </c>
      <c r="BT63">
        <v>1249.2</v>
      </c>
      <c r="BU63">
        <v>0.79</v>
      </c>
      <c r="BV63">
        <v>300.00000000000011</v>
      </c>
      <c r="BW63">
        <v>24.1</v>
      </c>
      <c r="BX63">
        <v>1318.947180070541</v>
      </c>
      <c r="BY63">
        <v>3.084939723905423</v>
      </c>
      <c r="BZ63">
        <v>-70.911674419485351</v>
      </c>
      <c r="CA63">
        <v>2.8027293221072478</v>
      </c>
      <c r="CB63">
        <v>0.95809244899877355</v>
      </c>
      <c r="CC63">
        <v>-6.7711167964404949E-3</v>
      </c>
      <c r="CD63">
        <v>289.99999999999989</v>
      </c>
      <c r="CE63">
        <v>1253.8800000000001</v>
      </c>
      <c r="CF63">
        <v>865</v>
      </c>
      <c r="CG63">
        <v>10147.4</v>
      </c>
      <c r="CH63">
        <v>1249.07</v>
      </c>
      <c r="CI63">
        <v>4.8099999999999996</v>
      </c>
      <c r="CW63">
        <f t="shared" si="134"/>
        <v>1980.02</v>
      </c>
      <c r="CX63">
        <f t="shared" si="135"/>
        <v>1663.8092999431447</v>
      </c>
      <c r="CY63">
        <f t="shared" si="136"/>
        <v>0.84029923937290762</v>
      </c>
      <c r="CZ63">
        <f t="shared" si="137"/>
        <v>0.16017753198971169</v>
      </c>
      <c r="DA63">
        <v>6</v>
      </c>
      <c r="DB63">
        <v>0.5</v>
      </c>
      <c r="DC63" t="s">
        <v>426</v>
      </c>
      <c r="DD63">
        <v>2</v>
      </c>
      <c r="DE63">
        <v>1724953803</v>
      </c>
      <c r="DF63">
        <v>359.649</v>
      </c>
      <c r="DG63">
        <v>404.99200000000002</v>
      </c>
      <c r="DH63">
        <v>26.948699999999999</v>
      </c>
      <c r="DI63">
        <v>8.1117399999999993</v>
      </c>
      <c r="DJ63">
        <v>362.44</v>
      </c>
      <c r="DK63">
        <v>26.980699999999999</v>
      </c>
      <c r="DL63">
        <v>400.03899999999999</v>
      </c>
      <c r="DM63">
        <v>99.629099999999994</v>
      </c>
      <c r="DN63">
        <v>0.100062</v>
      </c>
      <c r="DO63">
        <v>30.9711</v>
      </c>
      <c r="DP63">
        <v>29.55</v>
      </c>
      <c r="DQ63">
        <v>999.9</v>
      </c>
      <c r="DR63">
        <v>0</v>
      </c>
      <c r="DS63">
        <v>0</v>
      </c>
      <c r="DT63">
        <v>9982.5</v>
      </c>
      <c r="DU63">
        <v>0</v>
      </c>
      <c r="DV63">
        <v>1603.27</v>
      </c>
      <c r="DW63">
        <v>-45.724800000000002</v>
      </c>
      <c r="DX63">
        <v>369.24299999999999</v>
      </c>
      <c r="DY63">
        <v>408.30399999999997</v>
      </c>
      <c r="DZ63">
        <v>18.9038</v>
      </c>
      <c r="EA63">
        <v>404.99200000000002</v>
      </c>
      <c r="EB63">
        <v>8.1117399999999993</v>
      </c>
      <c r="EC63">
        <v>2.6915300000000002</v>
      </c>
      <c r="ED63">
        <v>0.80816500000000002</v>
      </c>
      <c r="EE63">
        <v>22.233499999999999</v>
      </c>
      <c r="EF63">
        <v>3.85154</v>
      </c>
      <c r="EG63">
        <v>1980.02</v>
      </c>
      <c r="EH63">
        <v>0.98999899999999996</v>
      </c>
      <c r="EI63">
        <v>1.00007E-2</v>
      </c>
      <c r="EJ63">
        <v>0</v>
      </c>
      <c r="EK63">
        <v>1023.31</v>
      </c>
      <c r="EL63">
        <v>5.0001899999999999</v>
      </c>
      <c r="EM63">
        <v>23959.7</v>
      </c>
      <c r="EN63">
        <v>17814.400000000001</v>
      </c>
      <c r="EO63">
        <v>50.125</v>
      </c>
      <c r="EP63">
        <v>51.25</v>
      </c>
      <c r="EQ63">
        <v>50.561999999999998</v>
      </c>
      <c r="ER63">
        <v>50.936999999999998</v>
      </c>
      <c r="ES63">
        <v>52.125</v>
      </c>
      <c r="ET63">
        <v>1955.27</v>
      </c>
      <c r="EU63">
        <v>19.75</v>
      </c>
      <c r="EV63">
        <v>0</v>
      </c>
      <c r="EW63">
        <v>261.10000014305109</v>
      </c>
      <c r="EX63">
        <v>0</v>
      </c>
      <c r="EY63">
        <v>1023.571923076923</v>
      </c>
      <c r="EZ63">
        <v>-2.2232478666349129</v>
      </c>
      <c r="FA63">
        <v>-74.396581466641749</v>
      </c>
      <c r="FB63">
        <v>23988.903846153851</v>
      </c>
      <c r="FC63">
        <v>15</v>
      </c>
      <c r="FD63">
        <v>1724953843.5</v>
      </c>
      <c r="FE63" t="s">
        <v>616</v>
      </c>
      <c r="FF63">
        <v>1724953840</v>
      </c>
      <c r="FG63">
        <v>1724953843.5</v>
      </c>
      <c r="FH63">
        <v>16</v>
      </c>
      <c r="FI63">
        <v>0.38100000000000001</v>
      </c>
      <c r="FJ63">
        <v>-6.7000000000000004E-2</v>
      </c>
      <c r="FK63">
        <v>-2.7909999999999999</v>
      </c>
      <c r="FL63">
        <v>-3.2000000000000001E-2</v>
      </c>
      <c r="FM63">
        <v>405</v>
      </c>
      <c r="FN63">
        <v>8</v>
      </c>
      <c r="FO63">
        <v>0.03</v>
      </c>
      <c r="FP63">
        <v>0.01</v>
      </c>
      <c r="FQ63">
        <v>25.875847095223989</v>
      </c>
      <c r="FR63">
        <v>-0.13287141299338781</v>
      </c>
      <c r="FS63">
        <v>3.3261767331692477E-2</v>
      </c>
      <c r="FT63">
        <v>1</v>
      </c>
      <c r="FU63">
        <v>1023.9478</v>
      </c>
      <c r="FV63">
        <v>-2.551692679828661</v>
      </c>
      <c r="FW63">
        <v>0.43792825896487458</v>
      </c>
      <c r="FX63">
        <v>-1</v>
      </c>
      <c r="FY63">
        <v>1.084578300871951</v>
      </c>
      <c r="FZ63">
        <v>-3.8106133566047397E-2</v>
      </c>
      <c r="GA63">
        <v>6.0052845464604156E-3</v>
      </c>
      <c r="GB63">
        <v>1</v>
      </c>
      <c r="GC63">
        <v>2</v>
      </c>
      <c r="GD63">
        <v>2</v>
      </c>
      <c r="GE63" t="s">
        <v>428</v>
      </c>
      <c r="GF63">
        <v>2.9997600000000002</v>
      </c>
      <c r="GG63">
        <v>2.63761</v>
      </c>
      <c r="GH63">
        <v>8.0713699999999999E-2</v>
      </c>
      <c r="GI63">
        <v>8.9345099999999997E-2</v>
      </c>
      <c r="GJ63">
        <v>0.11672100000000001</v>
      </c>
      <c r="GK63">
        <v>4.7245299999999997E-2</v>
      </c>
      <c r="GL63">
        <v>32103.8</v>
      </c>
      <c r="GM63">
        <v>27346</v>
      </c>
      <c r="GN63">
        <v>30373.1</v>
      </c>
      <c r="GO63">
        <v>26275.5</v>
      </c>
      <c r="GP63">
        <v>37659.599999999999</v>
      </c>
      <c r="GQ63">
        <v>37690.800000000003</v>
      </c>
      <c r="GR63">
        <v>42654.7</v>
      </c>
      <c r="GS63">
        <v>40332.699999999997</v>
      </c>
      <c r="GT63">
        <v>1.7337199999999999</v>
      </c>
      <c r="GU63">
        <v>1.9133</v>
      </c>
      <c r="GV63">
        <v>-8.7149400000000002E-2</v>
      </c>
      <c r="GW63">
        <v>0</v>
      </c>
      <c r="GX63">
        <v>30.967600000000001</v>
      </c>
      <c r="GY63">
        <v>999.9</v>
      </c>
      <c r="GZ63">
        <v>48.1</v>
      </c>
      <c r="HA63">
        <v>41</v>
      </c>
      <c r="HB63">
        <v>37.748899999999999</v>
      </c>
      <c r="HC63">
        <v>58.38</v>
      </c>
      <c r="HD63">
        <v>33.677900000000001</v>
      </c>
      <c r="HE63">
        <v>1</v>
      </c>
      <c r="HF63">
        <v>0.76176100000000002</v>
      </c>
      <c r="HG63">
        <v>3.6894100000000001</v>
      </c>
      <c r="HH63">
        <v>20.250399999999999</v>
      </c>
      <c r="HI63">
        <v>5.2336099999999997</v>
      </c>
      <c r="HJ63">
        <v>12.069800000000001</v>
      </c>
      <c r="HK63">
        <v>4.9697500000000003</v>
      </c>
      <c r="HL63">
        <v>3.2907000000000002</v>
      </c>
      <c r="HM63">
        <v>9999</v>
      </c>
      <c r="HN63">
        <v>9999</v>
      </c>
      <c r="HO63">
        <v>9999</v>
      </c>
      <c r="HP63">
        <v>388.1</v>
      </c>
      <c r="HQ63">
        <v>1.87347</v>
      </c>
      <c r="HR63">
        <v>1.86981</v>
      </c>
      <c r="HS63">
        <v>1.86829</v>
      </c>
      <c r="HT63">
        <v>1.8688100000000001</v>
      </c>
      <c r="HU63">
        <v>1.8641700000000001</v>
      </c>
      <c r="HV63">
        <v>1.8662700000000001</v>
      </c>
      <c r="HW63">
        <v>1.86557</v>
      </c>
      <c r="HX63">
        <v>1.8725000000000001</v>
      </c>
      <c r="HY63">
        <v>5</v>
      </c>
      <c r="HZ63">
        <v>0</v>
      </c>
      <c r="IA63">
        <v>0</v>
      </c>
      <c r="IB63">
        <v>0</v>
      </c>
      <c r="IC63" t="s">
        <v>429</v>
      </c>
      <c r="ID63" t="s">
        <v>430</v>
      </c>
      <c r="IE63" t="s">
        <v>431</v>
      </c>
      <c r="IF63" t="s">
        <v>431</v>
      </c>
      <c r="IG63" t="s">
        <v>431</v>
      </c>
      <c r="IH63" t="s">
        <v>431</v>
      </c>
      <c r="II63">
        <v>0</v>
      </c>
      <c r="IJ63">
        <v>100</v>
      </c>
      <c r="IK63">
        <v>100</v>
      </c>
      <c r="IL63">
        <v>-2.7909999999999999</v>
      </c>
      <c r="IM63">
        <v>-3.2000000000000001E-2</v>
      </c>
      <c r="IN63">
        <v>-3.1723333333333699</v>
      </c>
      <c r="IO63">
        <v>0</v>
      </c>
      <c r="IP63">
        <v>0</v>
      </c>
      <c r="IQ63">
        <v>0</v>
      </c>
      <c r="IR63">
        <v>3.4861904761905649E-2</v>
      </c>
      <c r="IS63">
        <v>0</v>
      </c>
      <c r="IT63">
        <v>0</v>
      </c>
      <c r="IU63">
        <v>0</v>
      </c>
      <c r="IV63">
        <v>-1</v>
      </c>
      <c r="IW63">
        <v>-1</v>
      </c>
      <c r="IX63">
        <v>-1</v>
      </c>
      <c r="IY63">
        <v>-1</v>
      </c>
      <c r="IZ63">
        <v>4</v>
      </c>
      <c r="JA63">
        <v>3.7</v>
      </c>
      <c r="JB63">
        <v>0.98144500000000001</v>
      </c>
      <c r="JC63">
        <v>2.5634800000000002</v>
      </c>
      <c r="JD63">
        <v>1.64673</v>
      </c>
      <c r="JE63">
        <v>2.33643</v>
      </c>
      <c r="JF63">
        <v>1.5466299999999999</v>
      </c>
      <c r="JG63">
        <v>2.4475099999999999</v>
      </c>
      <c r="JH63">
        <v>43.6173</v>
      </c>
      <c r="JI63">
        <v>15.603</v>
      </c>
      <c r="JJ63">
        <v>18</v>
      </c>
      <c r="JK63">
        <v>404.84</v>
      </c>
      <c r="JL63">
        <v>599.68499999999995</v>
      </c>
      <c r="JM63">
        <v>26.318899999999999</v>
      </c>
      <c r="JN63">
        <v>36.753900000000002</v>
      </c>
      <c r="JO63">
        <v>29.999099999999999</v>
      </c>
      <c r="JP63">
        <v>36.905500000000004</v>
      </c>
      <c r="JQ63">
        <v>36.899099999999997</v>
      </c>
      <c r="JR63">
        <v>19.6172</v>
      </c>
      <c r="JS63">
        <v>72.009299999999996</v>
      </c>
      <c r="JT63">
        <v>0</v>
      </c>
      <c r="JU63">
        <v>26.340900000000001</v>
      </c>
      <c r="JV63">
        <v>405</v>
      </c>
      <c r="JW63">
        <v>8.1817100000000007</v>
      </c>
      <c r="JX63">
        <v>97.255700000000004</v>
      </c>
      <c r="JY63">
        <v>95.145300000000006</v>
      </c>
    </row>
    <row r="64" spans="1:285" x14ac:dyDescent="0.35">
      <c r="A64">
        <v>12</v>
      </c>
      <c r="B64">
        <v>1724954090.5</v>
      </c>
      <c r="C64">
        <v>15279.900000095369</v>
      </c>
      <c r="D64" t="s">
        <v>617</v>
      </c>
      <c r="E64" t="s">
        <v>618</v>
      </c>
      <c r="F64" t="s">
        <v>420</v>
      </c>
      <c r="G64" t="s">
        <v>561</v>
      </c>
      <c r="H64" t="s">
        <v>434</v>
      </c>
      <c r="I64" t="s">
        <v>552</v>
      </c>
      <c r="J64">
        <v>1724954090.5</v>
      </c>
      <c r="K64">
        <f t="shared" si="92"/>
        <v>1.4040655801646649E-2</v>
      </c>
      <c r="L64">
        <f t="shared" si="93"/>
        <v>14.040655801646649</v>
      </c>
      <c r="M64">
        <f t="shared" si="94"/>
        <v>32.036037914559621</v>
      </c>
      <c r="N64">
        <f t="shared" si="95"/>
        <v>349.58300000000003</v>
      </c>
      <c r="O64">
        <f t="shared" si="96"/>
        <v>289.67534277118494</v>
      </c>
      <c r="P64">
        <f t="shared" si="97"/>
        <v>28.888218184611713</v>
      </c>
      <c r="Q64">
        <f t="shared" si="98"/>
        <v>34.862580573895102</v>
      </c>
      <c r="R64">
        <f t="shared" si="99"/>
        <v>1.1563444445305209</v>
      </c>
      <c r="S64">
        <f t="shared" si="100"/>
        <v>2.9277979079070735</v>
      </c>
      <c r="T64">
        <f t="shared" si="101"/>
        <v>0.95082992226219798</v>
      </c>
      <c r="U64">
        <f t="shared" si="102"/>
        <v>0.60966899364214444</v>
      </c>
      <c r="V64">
        <f t="shared" si="103"/>
        <v>317.1547168902689</v>
      </c>
      <c r="W64">
        <f t="shared" si="104"/>
        <v>29.227987498070494</v>
      </c>
      <c r="X64">
        <f t="shared" si="105"/>
        <v>29.4636</v>
      </c>
      <c r="Y64">
        <f t="shared" si="106"/>
        <v>4.130932824244506</v>
      </c>
      <c r="Z64">
        <f t="shared" si="107"/>
        <v>60.025993544091449</v>
      </c>
      <c r="AA64">
        <f t="shared" si="108"/>
        <v>2.7088026551072799</v>
      </c>
      <c r="AB64">
        <f t="shared" si="109"/>
        <v>4.5127160671110893</v>
      </c>
      <c r="AC64">
        <f t="shared" si="110"/>
        <v>1.4221301691372261</v>
      </c>
      <c r="AD64">
        <f t="shared" si="111"/>
        <v>-619.19292085261725</v>
      </c>
      <c r="AE64">
        <f t="shared" si="112"/>
        <v>243.33144835437028</v>
      </c>
      <c r="AF64">
        <f t="shared" si="113"/>
        <v>18.522796782032806</v>
      </c>
      <c r="AG64">
        <f t="shared" si="114"/>
        <v>-40.183958825945268</v>
      </c>
      <c r="AH64">
        <v>0</v>
      </c>
      <c r="AI64">
        <v>0</v>
      </c>
      <c r="AJ64">
        <f t="shared" si="115"/>
        <v>1</v>
      </c>
      <c r="AK64">
        <f t="shared" si="116"/>
        <v>0</v>
      </c>
      <c r="AL64">
        <f t="shared" si="117"/>
        <v>52122.537659594323</v>
      </c>
      <c r="AM64" t="s">
        <v>424</v>
      </c>
      <c r="AN64">
        <v>0</v>
      </c>
      <c r="AO64">
        <v>0</v>
      </c>
      <c r="AP64">
        <v>0</v>
      </c>
      <c r="AQ64" t="e">
        <f t="shared" si="118"/>
        <v>#DIV/0!</v>
      </c>
      <c r="AR64">
        <v>-1</v>
      </c>
      <c r="AS64" t="s">
        <v>619</v>
      </c>
      <c r="AT64">
        <v>10180.799999999999</v>
      </c>
      <c r="AU64">
        <v>1031.2231999999999</v>
      </c>
      <c r="AV64">
        <v>1487.1446818255049</v>
      </c>
      <c r="AW64">
        <f t="shared" si="119"/>
        <v>0.30657506791192013</v>
      </c>
      <c r="AX64">
        <v>0.5</v>
      </c>
      <c r="AY64">
        <f t="shared" si="120"/>
        <v>1663.8092999431447</v>
      </c>
      <c r="AZ64">
        <f t="shared" si="121"/>
        <v>32.036037914559621</v>
      </c>
      <c r="BA64">
        <f t="shared" si="122"/>
        <v>255.04122456127692</v>
      </c>
      <c r="BB64">
        <f t="shared" si="123"/>
        <v>1.9855663696367438E-2</v>
      </c>
      <c r="BC64">
        <f t="shared" si="124"/>
        <v>-1</v>
      </c>
      <c r="BD64" t="e">
        <f t="shared" si="125"/>
        <v>#DIV/0!</v>
      </c>
      <c r="BE64" t="s">
        <v>424</v>
      </c>
      <c r="BF64">
        <v>0</v>
      </c>
      <c r="BG64" t="e">
        <f t="shared" si="126"/>
        <v>#DIV/0!</v>
      </c>
      <c r="BH64" t="e">
        <f t="shared" si="127"/>
        <v>#DIV/0!</v>
      </c>
      <c r="BI64" t="e">
        <f t="shared" si="128"/>
        <v>#DIV/0!</v>
      </c>
      <c r="BJ64" t="e">
        <f t="shared" si="129"/>
        <v>#DIV/0!</v>
      </c>
      <c r="BK64">
        <f t="shared" si="130"/>
        <v>0.30657506791192013</v>
      </c>
      <c r="BL64" t="e">
        <f t="shared" si="131"/>
        <v>#DIV/0!</v>
      </c>
      <c r="BM64" t="e">
        <f t="shared" si="132"/>
        <v>#DIV/0!</v>
      </c>
      <c r="BN64" t="e">
        <f t="shared" si="133"/>
        <v>#DIV/0!</v>
      </c>
      <c r="BO64">
        <v>605</v>
      </c>
      <c r="BP64">
        <v>290.00000000000011</v>
      </c>
      <c r="BQ64">
        <v>1371.64</v>
      </c>
      <c r="BR64">
        <v>175</v>
      </c>
      <c r="BS64">
        <v>10180.799999999999</v>
      </c>
      <c r="BT64">
        <v>1370.16</v>
      </c>
      <c r="BU64">
        <v>1.48</v>
      </c>
      <c r="BV64">
        <v>300.00000000000011</v>
      </c>
      <c r="BW64">
        <v>24.1</v>
      </c>
      <c r="BX64">
        <v>1487.1446818255049</v>
      </c>
      <c r="BY64">
        <v>2.1218862769966211</v>
      </c>
      <c r="BZ64">
        <v>-119.10018237594529</v>
      </c>
      <c r="CA64">
        <v>1.928425456129288</v>
      </c>
      <c r="CB64">
        <v>0.9927127696435637</v>
      </c>
      <c r="CC64">
        <v>-6.7737414905450549E-3</v>
      </c>
      <c r="CD64">
        <v>289.99999999999989</v>
      </c>
      <c r="CE64">
        <v>1373.03</v>
      </c>
      <c r="CF64">
        <v>885</v>
      </c>
      <c r="CG64">
        <v>10150.5</v>
      </c>
      <c r="CH64">
        <v>1369.81</v>
      </c>
      <c r="CI64">
        <v>3.22</v>
      </c>
      <c r="CW64">
        <f t="shared" si="134"/>
        <v>1980.02</v>
      </c>
      <c r="CX64">
        <f t="shared" si="135"/>
        <v>1663.8092999431447</v>
      </c>
      <c r="CY64">
        <f t="shared" si="136"/>
        <v>0.84029923937290762</v>
      </c>
      <c r="CZ64">
        <f t="shared" si="137"/>
        <v>0.16017753198971169</v>
      </c>
      <c r="DA64">
        <v>6</v>
      </c>
      <c r="DB64">
        <v>0.5</v>
      </c>
      <c r="DC64" t="s">
        <v>426</v>
      </c>
      <c r="DD64">
        <v>2</v>
      </c>
      <c r="DE64">
        <v>1724954090.5</v>
      </c>
      <c r="DF64">
        <v>349.58300000000003</v>
      </c>
      <c r="DG64">
        <v>404.99200000000002</v>
      </c>
      <c r="DH64">
        <v>27.162400000000002</v>
      </c>
      <c r="DI64">
        <v>6.6763000000000003</v>
      </c>
      <c r="DJ64">
        <v>352.30900000000003</v>
      </c>
      <c r="DK64">
        <v>27.206399999999999</v>
      </c>
      <c r="DL64">
        <v>400.05500000000001</v>
      </c>
      <c r="DM64">
        <v>99.626199999999997</v>
      </c>
      <c r="DN64">
        <v>9.9989700000000001E-2</v>
      </c>
      <c r="DO64">
        <v>31.005199999999999</v>
      </c>
      <c r="DP64">
        <v>29.4636</v>
      </c>
      <c r="DQ64">
        <v>999.9</v>
      </c>
      <c r="DR64">
        <v>0</v>
      </c>
      <c r="DS64">
        <v>0</v>
      </c>
      <c r="DT64">
        <v>10027.5</v>
      </c>
      <c r="DU64">
        <v>0</v>
      </c>
      <c r="DV64">
        <v>1623.92</v>
      </c>
      <c r="DW64">
        <v>-55.474800000000002</v>
      </c>
      <c r="DX64">
        <v>359.28100000000001</v>
      </c>
      <c r="DY64">
        <v>407.714</v>
      </c>
      <c r="DZ64">
        <v>20.4983</v>
      </c>
      <c r="EA64">
        <v>404.99200000000002</v>
      </c>
      <c r="EB64">
        <v>6.6763000000000003</v>
      </c>
      <c r="EC64">
        <v>2.7073100000000001</v>
      </c>
      <c r="ED64">
        <v>0.665134</v>
      </c>
      <c r="EE64">
        <v>22.329499999999999</v>
      </c>
      <c r="EF64">
        <v>1.11435</v>
      </c>
      <c r="EG64">
        <v>1980.02</v>
      </c>
      <c r="EH64">
        <v>0.98999800000000004</v>
      </c>
      <c r="EI64">
        <v>1.00021E-2</v>
      </c>
      <c r="EJ64">
        <v>0</v>
      </c>
      <c r="EK64">
        <v>1025.98</v>
      </c>
      <c r="EL64">
        <v>5.0001899999999999</v>
      </c>
      <c r="EM64">
        <v>24190.7</v>
      </c>
      <c r="EN64">
        <v>17814.400000000001</v>
      </c>
      <c r="EO64">
        <v>49.686999999999998</v>
      </c>
      <c r="EP64">
        <v>51</v>
      </c>
      <c r="EQ64">
        <v>50.061999999999998</v>
      </c>
      <c r="ER64">
        <v>50.875</v>
      </c>
      <c r="ES64">
        <v>51.811999999999998</v>
      </c>
      <c r="ET64">
        <v>1955.27</v>
      </c>
      <c r="EU64">
        <v>19.75</v>
      </c>
      <c r="EV64">
        <v>0</v>
      </c>
      <c r="EW64">
        <v>287.29999995231628</v>
      </c>
      <c r="EX64">
        <v>0</v>
      </c>
      <c r="EY64">
        <v>1031.2231999999999</v>
      </c>
      <c r="EZ64">
        <v>-44.283076998094018</v>
      </c>
      <c r="FA64">
        <v>-937.53846300597547</v>
      </c>
      <c r="FB64">
        <v>24296.664000000001</v>
      </c>
      <c r="FC64">
        <v>15</v>
      </c>
      <c r="FD64">
        <v>1724954125.5</v>
      </c>
      <c r="FE64" t="s">
        <v>620</v>
      </c>
      <c r="FF64">
        <v>1724954114.5</v>
      </c>
      <c r="FG64">
        <v>1724954125.5</v>
      </c>
      <c r="FH64">
        <v>17</v>
      </c>
      <c r="FI64">
        <v>6.6000000000000003E-2</v>
      </c>
      <c r="FJ64">
        <v>-1.2E-2</v>
      </c>
      <c r="FK64">
        <v>-2.726</v>
      </c>
      <c r="FL64">
        <v>-4.3999999999999997E-2</v>
      </c>
      <c r="FM64">
        <v>405</v>
      </c>
      <c r="FN64">
        <v>7</v>
      </c>
      <c r="FO64">
        <v>0.03</v>
      </c>
      <c r="FP64">
        <v>0</v>
      </c>
      <c r="FQ64">
        <v>31.804320186089821</v>
      </c>
      <c r="FR64">
        <v>1.1487192275164511</v>
      </c>
      <c r="FS64">
        <v>0.17204103881840069</v>
      </c>
      <c r="FT64">
        <v>1</v>
      </c>
      <c r="FU64">
        <v>1038.7213725490201</v>
      </c>
      <c r="FV64">
        <v>-50.907058823889713</v>
      </c>
      <c r="FW64">
        <v>7.5105113320632313</v>
      </c>
      <c r="FX64">
        <v>-1</v>
      </c>
      <c r="FY64">
        <v>1.234699967759622</v>
      </c>
      <c r="FZ64">
        <v>8.6348116880734169E-3</v>
      </c>
      <c r="GA64">
        <v>2.0079787326491658E-3</v>
      </c>
      <c r="GB64">
        <v>1</v>
      </c>
      <c r="GC64">
        <v>2</v>
      </c>
      <c r="GD64">
        <v>2</v>
      </c>
      <c r="GE64" t="s">
        <v>428</v>
      </c>
      <c r="GF64">
        <v>2.9996499999999999</v>
      </c>
      <c r="GG64">
        <v>2.63754</v>
      </c>
      <c r="GH64">
        <v>7.9057799999999998E-2</v>
      </c>
      <c r="GI64">
        <v>8.9488100000000001E-2</v>
      </c>
      <c r="GJ64">
        <v>0.117599</v>
      </c>
      <c r="GK64">
        <v>4.0301299999999998E-2</v>
      </c>
      <c r="GL64">
        <v>32213.4</v>
      </c>
      <c r="GM64">
        <v>27375.9</v>
      </c>
      <c r="GN64">
        <v>30419.9</v>
      </c>
      <c r="GO64">
        <v>26305.8</v>
      </c>
      <c r="GP64">
        <v>37675.300000000003</v>
      </c>
      <c r="GQ64">
        <v>38007.599999999999</v>
      </c>
      <c r="GR64">
        <v>42716.9</v>
      </c>
      <c r="GS64">
        <v>40376.400000000001</v>
      </c>
      <c r="GT64">
        <v>1.7423</v>
      </c>
      <c r="GU64">
        <v>1.92</v>
      </c>
      <c r="GV64">
        <v>-9.5628199999999997E-2</v>
      </c>
      <c r="GW64">
        <v>0</v>
      </c>
      <c r="GX64">
        <v>31.019200000000001</v>
      </c>
      <c r="GY64">
        <v>999.9</v>
      </c>
      <c r="GZ64">
        <v>47.6</v>
      </c>
      <c r="HA64">
        <v>41.1</v>
      </c>
      <c r="HB64">
        <v>37.556100000000001</v>
      </c>
      <c r="HC64">
        <v>59.71</v>
      </c>
      <c r="HD64">
        <v>33.806100000000001</v>
      </c>
      <c r="HE64">
        <v>1</v>
      </c>
      <c r="HF64">
        <v>0.70798799999999995</v>
      </c>
      <c r="HG64">
        <v>3.6923699999999999</v>
      </c>
      <c r="HH64">
        <v>20.251200000000001</v>
      </c>
      <c r="HI64">
        <v>5.2333100000000004</v>
      </c>
      <c r="HJ64">
        <v>12.069800000000001</v>
      </c>
      <c r="HK64">
        <v>4.9693500000000004</v>
      </c>
      <c r="HL64">
        <v>3.2905799999999998</v>
      </c>
      <c r="HM64">
        <v>9999</v>
      </c>
      <c r="HN64">
        <v>9999</v>
      </c>
      <c r="HO64">
        <v>9999</v>
      </c>
      <c r="HP64">
        <v>388.2</v>
      </c>
      <c r="HQ64">
        <v>1.8734599999999999</v>
      </c>
      <c r="HR64">
        <v>1.86981</v>
      </c>
      <c r="HS64">
        <v>1.86829</v>
      </c>
      <c r="HT64">
        <v>1.8688</v>
      </c>
      <c r="HU64">
        <v>1.8641700000000001</v>
      </c>
      <c r="HV64">
        <v>1.86622</v>
      </c>
      <c r="HW64">
        <v>1.8655600000000001</v>
      </c>
      <c r="HX64">
        <v>1.8724400000000001</v>
      </c>
      <c r="HY64">
        <v>5</v>
      </c>
      <c r="HZ64">
        <v>0</v>
      </c>
      <c r="IA64">
        <v>0</v>
      </c>
      <c r="IB64">
        <v>0</v>
      </c>
      <c r="IC64" t="s">
        <v>429</v>
      </c>
      <c r="ID64" t="s">
        <v>430</v>
      </c>
      <c r="IE64" t="s">
        <v>431</v>
      </c>
      <c r="IF64" t="s">
        <v>431</v>
      </c>
      <c r="IG64" t="s">
        <v>431</v>
      </c>
      <c r="IH64" t="s">
        <v>431</v>
      </c>
      <c r="II64">
        <v>0</v>
      </c>
      <c r="IJ64">
        <v>100</v>
      </c>
      <c r="IK64">
        <v>100</v>
      </c>
      <c r="IL64">
        <v>-2.726</v>
      </c>
      <c r="IM64">
        <v>-4.3999999999999997E-2</v>
      </c>
      <c r="IN64">
        <v>-2.7913499999999658</v>
      </c>
      <c r="IO64">
        <v>0</v>
      </c>
      <c r="IP64">
        <v>0</v>
      </c>
      <c r="IQ64">
        <v>0</v>
      </c>
      <c r="IR64">
        <v>-3.1760000000000232E-2</v>
      </c>
      <c r="IS64">
        <v>0</v>
      </c>
      <c r="IT64">
        <v>0</v>
      </c>
      <c r="IU64">
        <v>0</v>
      </c>
      <c r="IV64">
        <v>-1</v>
      </c>
      <c r="IW64">
        <v>-1</v>
      </c>
      <c r="IX64">
        <v>-1</v>
      </c>
      <c r="IY64">
        <v>-1</v>
      </c>
      <c r="IZ64">
        <v>4.2</v>
      </c>
      <c r="JA64">
        <v>4.0999999999999996</v>
      </c>
      <c r="JB64">
        <v>0.98144500000000001</v>
      </c>
      <c r="JC64">
        <v>2.5683600000000002</v>
      </c>
      <c r="JD64">
        <v>1.64673</v>
      </c>
      <c r="JE64">
        <v>2.33643</v>
      </c>
      <c r="JF64">
        <v>1.5466299999999999</v>
      </c>
      <c r="JG64">
        <v>2.4401899999999999</v>
      </c>
      <c r="JH64">
        <v>43.453600000000002</v>
      </c>
      <c r="JI64">
        <v>15.5067</v>
      </c>
      <c r="JJ64">
        <v>18</v>
      </c>
      <c r="JK64">
        <v>405.83</v>
      </c>
      <c r="JL64">
        <v>598.65499999999997</v>
      </c>
      <c r="JM64">
        <v>26.546700000000001</v>
      </c>
      <c r="JN64">
        <v>36.064999999999998</v>
      </c>
      <c r="JO64">
        <v>29.999199999999998</v>
      </c>
      <c r="JP64">
        <v>36.207799999999999</v>
      </c>
      <c r="JQ64">
        <v>36.191699999999997</v>
      </c>
      <c r="JR64">
        <v>19.630400000000002</v>
      </c>
      <c r="JS64">
        <v>75.106099999999998</v>
      </c>
      <c r="JT64">
        <v>0</v>
      </c>
      <c r="JU64">
        <v>26.5563</v>
      </c>
      <c r="JV64">
        <v>405</v>
      </c>
      <c r="JW64">
        <v>6.6983199999999998</v>
      </c>
      <c r="JX64">
        <v>97.400899999999993</v>
      </c>
      <c r="JY64">
        <v>95.251000000000005</v>
      </c>
    </row>
    <row r="65" spans="1:285" x14ac:dyDescent="0.35">
      <c r="A65">
        <v>12</v>
      </c>
      <c r="B65">
        <v>1724954511.0999999</v>
      </c>
      <c r="C65">
        <v>15700.5</v>
      </c>
      <c r="D65" t="s">
        <v>621</v>
      </c>
      <c r="E65" t="s">
        <v>622</v>
      </c>
      <c r="F65" t="s">
        <v>420</v>
      </c>
      <c r="G65" t="s">
        <v>570</v>
      </c>
      <c r="H65" t="s">
        <v>422</v>
      </c>
      <c r="I65" t="s">
        <v>552</v>
      </c>
      <c r="J65">
        <v>1724954511.0999999</v>
      </c>
      <c r="K65">
        <f t="shared" si="92"/>
        <v>1.258159131392856E-2</v>
      </c>
      <c r="L65">
        <f t="shared" si="93"/>
        <v>12.581591313928559</v>
      </c>
      <c r="M65">
        <f t="shared" si="94"/>
        <v>21.125668576211318</v>
      </c>
      <c r="N65">
        <f t="shared" si="95"/>
        <v>366.404</v>
      </c>
      <c r="O65">
        <f t="shared" si="96"/>
        <v>310.13180151555736</v>
      </c>
      <c r="P65">
        <f t="shared" si="97"/>
        <v>30.930059370429863</v>
      </c>
      <c r="Q65">
        <f t="shared" si="98"/>
        <v>36.542197279289603</v>
      </c>
      <c r="R65">
        <f t="shared" si="99"/>
        <v>0.81670094685342765</v>
      </c>
      <c r="S65">
        <f t="shared" si="100"/>
        <v>2.9223184976888659</v>
      </c>
      <c r="T65">
        <f t="shared" si="101"/>
        <v>0.7079917758277825</v>
      </c>
      <c r="U65">
        <f t="shared" si="102"/>
        <v>0.45105074515941279</v>
      </c>
      <c r="V65">
        <f t="shared" si="103"/>
        <v>317.15732989032557</v>
      </c>
      <c r="W65">
        <f t="shared" si="104"/>
        <v>31.615669249801815</v>
      </c>
      <c r="X65">
        <f t="shared" si="105"/>
        <v>31.804099999999998</v>
      </c>
      <c r="Y65">
        <f t="shared" si="106"/>
        <v>4.7223917056315496</v>
      </c>
      <c r="Z65">
        <f t="shared" si="107"/>
        <v>59.705087135171595</v>
      </c>
      <c r="AA65">
        <f t="shared" si="108"/>
        <v>3.0188571876532801</v>
      </c>
      <c r="AB65">
        <f t="shared" si="109"/>
        <v>5.0562813530757005</v>
      </c>
      <c r="AC65">
        <f t="shared" si="110"/>
        <v>1.7035345179782695</v>
      </c>
      <c r="AD65">
        <f t="shared" si="111"/>
        <v>-554.84817694424953</v>
      </c>
      <c r="AE65">
        <f t="shared" si="112"/>
        <v>190.72765098626496</v>
      </c>
      <c r="AF65">
        <f t="shared" si="113"/>
        <v>14.860938128834039</v>
      </c>
      <c r="AG65">
        <f t="shared" si="114"/>
        <v>-32.102257938824948</v>
      </c>
      <c r="AH65">
        <v>0</v>
      </c>
      <c r="AI65">
        <v>0</v>
      </c>
      <c r="AJ65">
        <f t="shared" si="115"/>
        <v>1</v>
      </c>
      <c r="AK65">
        <f t="shared" si="116"/>
        <v>0</v>
      </c>
      <c r="AL65">
        <f t="shared" si="117"/>
        <v>51625.4122754536</v>
      </c>
      <c r="AM65" t="s">
        <v>424</v>
      </c>
      <c r="AN65">
        <v>0</v>
      </c>
      <c r="AO65">
        <v>0</v>
      </c>
      <c r="AP65">
        <v>0</v>
      </c>
      <c r="AQ65" t="e">
        <f t="shared" si="118"/>
        <v>#DIV/0!</v>
      </c>
      <c r="AR65">
        <v>-1</v>
      </c>
      <c r="AS65" t="s">
        <v>623</v>
      </c>
      <c r="AT65">
        <v>10142.1</v>
      </c>
      <c r="AU65">
        <v>1121.7836</v>
      </c>
      <c r="AV65">
        <v>1367.0484819198109</v>
      </c>
      <c r="AW65">
        <f t="shared" si="119"/>
        <v>0.17941198513704049</v>
      </c>
      <c r="AX65">
        <v>0.5</v>
      </c>
      <c r="AY65">
        <f t="shared" si="120"/>
        <v>1663.8257999431737</v>
      </c>
      <c r="AZ65">
        <f t="shared" si="121"/>
        <v>21.125668576211318</v>
      </c>
      <c r="BA65">
        <f t="shared" si="122"/>
        <v>149.2551448450146</v>
      </c>
      <c r="BB65">
        <f t="shared" si="123"/>
        <v>1.3298067968994709E-2</v>
      </c>
      <c r="BC65">
        <f t="shared" si="124"/>
        <v>-1</v>
      </c>
      <c r="BD65" t="e">
        <f t="shared" si="125"/>
        <v>#DIV/0!</v>
      </c>
      <c r="BE65" t="s">
        <v>424</v>
      </c>
      <c r="BF65">
        <v>0</v>
      </c>
      <c r="BG65" t="e">
        <f t="shared" si="126"/>
        <v>#DIV/0!</v>
      </c>
      <c r="BH65" t="e">
        <f t="shared" si="127"/>
        <v>#DIV/0!</v>
      </c>
      <c r="BI65" t="e">
        <f t="shared" si="128"/>
        <v>#DIV/0!</v>
      </c>
      <c r="BJ65" t="e">
        <f t="shared" si="129"/>
        <v>#DIV/0!</v>
      </c>
      <c r="BK65">
        <f t="shared" si="130"/>
        <v>0.17941198513704054</v>
      </c>
      <c r="BL65" t="e">
        <f t="shared" si="131"/>
        <v>#DIV/0!</v>
      </c>
      <c r="BM65" t="e">
        <f t="shared" si="132"/>
        <v>#DIV/0!</v>
      </c>
      <c r="BN65" t="e">
        <f t="shared" si="133"/>
        <v>#DIV/0!</v>
      </c>
      <c r="BO65">
        <v>606</v>
      </c>
      <c r="BP65">
        <v>290.00000000000011</v>
      </c>
      <c r="BQ65">
        <v>1313.85</v>
      </c>
      <c r="BR65">
        <v>135</v>
      </c>
      <c r="BS65">
        <v>10142.1</v>
      </c>
      <c r="BT65">
        <v>1313.29</v>
      </c>
      <c r="BU65">
        <v>0.56000000000000005</v>
      </c>
      <c r="BV65">
        <v>300.00000000000011</v>
      </c>
      <c r="BW65">
        <v>24.1</v>
      </c>
      <c r="BX65">
        <v>1367.0484819198109</v>
      </c>
      <c r="BY65">
        <v>2.322245218202259</v>
      </c>
      <c r="BZ65">
        <v>-54.520182188962018</v>
      </c>
      <c r="CA65">
        <v>2.101184074760591</v>
      </c>
      <c r="CB65">
        <v>0.96007218689455065</v>
      </c>
      <c r="CC65">
        <v>-6.7439406006674111E-3</v>
      </c>
      <c r="CD65">
        <v>289.99999999999989</v>
      </c>
      <c r="CE65">
        <v>1316.08</v>
      </c>
      <c r="CF65">
        <v>805</v>
      </c>
      <c r="CG65">
        <v>10107.4</v>
      </c>
      <c r="CH65">
        <v>1313.11</v>
      </c>
      <c r="CI65">
        <v>2.97</v>
      </c>
      <c r="CW65">
        <f t="shared" si="134"/>
        <v>1980.04</v>
      </c>
      <c r="CX65">
        <f t="shared" si="135"/>
        <v>1663.8257999431737</v>
      </c>
      <c r="CY65">
        <f t="shared" si="136"/>
        <v>0.84029908483827287</v>
      </c>
      <c r="CZ65">
        <f t="shared" si="137"/>
        <v>0.16017723373786669</v>
      </c>
      <c r="DA65">
        <v>6</v>
      </c>
      <c r="DB65">
        <v>0.5</v>
      </c>
      <c r="DC65" t="s">
        <v>426</v>
      </c>
      <c r="DD65">
        <v>2</v>
      </c>
      <c r="DE65">
        <v>1724954511.0999999</v>
      </c>
      <c r="DF65">
        <v>366.404</v>
      </c>
      <c r="DG65">
        <v>405.00799999999998</v>
      </c>
      <c r="DH65">
        <v>30.2697</v>
      </c>
      <c r="DI65">
        <v>11.968299999999999</v>
      </c>
      <c r="DJ65">
        <v>369.464</v>
      </c>
      <c r="DK65">
        <v>30.277699999999999</v>
      </c>
      <c r="DL65">
        <v>399.99400000000003</v>
      </c>
      <c r="DM65">
        <v>99.632000000000005</v>
      </c>
      <c r="DN65">
        <v>9.9982399999999999E-2</v>
      </c>
      <c r="DO65">
        <v>33.014699999999998</v>
      </c>
      <c r="DP65">
        <v>31.804099999999998</v>
      </c>
      <c r="DQ65">
        <v>999.9</v>
      </c>
      <c r="DR65">
        <v>0</v>
      </c>
      <c r="DS65">
        <v>0</v>
      </c>
      <c r="DT65">
        <v>9995.6200000000008</v>
      </c>
      <c r="DU65">
        <v>0</v>
      </c>
      <c r="DV65">
        <v>1691.85</v>
      </c>
      <c r="DW65">
        <v>-38.270099999999999</v>
      </c>
      <c r="DX65">
        <v>378.17200000000003</v>
      </c>
      <c r="DY65">
        <v>409.91399999999999</v>
      </c>
      <c r="DZ65">
        <v>18.265899999999998</v>
      </c>
      <c r="EA65">
        <v>405.00799999999998</v>
      </c>
      <c r="EB65">
        <v>11.968299999999999</v>
      </c>
      <c r="EC65">
        <v>3.0122900000000001</v>
      </c>
      <c r="ED65">
        <v>1.19242</v>
      </c>
      <c r="EE65">
        <v>24.096</v>
      </c>
      <c r="EF65">
        <v>9.5073100000000004</v>
      </c>
      <c r="EG65">
        <v>1980.04</v>
      </c>
      <c r="EH65">
        <v>0.99000699999999997</v>
      </c>
      <c r="EI65">
        <v>9.9925799999999992E-3</v>
      </c>
      <c r="EJ65">
        <v>0</v>
      </c>
      <c r="EK65">
        <v>1118.94</v>
      </c>
      <c r="EL65">
        <v>5.0001899999999999</v>
      </c>
      <c r="EM65">
        <v>26323.1</v>
      </c>
      <c r="EN65">
        <v>17814.599999999999</v>
      </c>
      <c r="EO65">
        <v>50.936999999999998</v>
      </c>
      <c r="EP65">
        <v>52.811999999999998</v>
      </c>
      <c r="EQ65">
        <v>51.375</v>
      </c>
      <c r="ER65">
        <v>52.561999999999998</v>
      </c>
      <c r="ES65">
        <v>53.125</v>
      </c>
      <c r="ET65">
        <v>1955.3</v>
      </c>
      <c r="EU65">
        <v>19.739999999999998</v>
      </c>
      <c r="EV65">
        <v>0</v>
      </c>
      <c r="EW65">
        <v>420.09999990463263</v>
      </c>
      <c r="EX65">
        <v>0</v>
      </c>
      <c r="EY65">
        <v>1121.7836</v>
      </c>
      <c r="EZ65">
        <v>-23.566153796868502</v>
      </c>
      <c r="FA65">
        <v>-368.33846069756282</v>
      </c>
      <c r="FB65">
        <v>26360.096000000001</v>
      </c>
      <c r="FC65">
        <v>15</v>
      </c>
      <c r="FD65">
        <v>1724954543.0999999</v>
      </c>
      <c r="FE65" t="s">
        <v>624</v>
      </c>
      <c r="FF65">
        <v>1724954537.5999999</v>
      </c>
      <c r="FG65">
        <v>1724954543.0999999</v>
      </c>
      <c r="FH65">
        <v>18</v>
      </c>
      <c r="FI65">
        <v>-0.33400000000000002</v>
      </c>
      <c r="FJ65">
        <v>3.5999999999999997E-2</v>
      </c>
      <c r="FK65">
        <v>-3.06</v>
      </c>
      <c r="FL65">
        <v>-8.0000000000000002E-3</v>
      </c>
      <c r="FM65">
        <v>405</v>
      </c>
      <c r="FN65">
        <v>12</v>
      </c>
      <c r="FO65">
        <v>0.1</v>
      </c>
      <c r="FP65">
        <v>0</v>
      </c>
      <c r="FQ65">
        <v>20.859516760937261</v>
      </c>
      <c r="FR65">
        <v>5.8804363197826857E-2</v>
      </c>
      <c r="FS65">
        <v>3.6679302389066248E-2</v>
      </c>
      <c r="FT65">
        <v>1</v>
      </c>
      <c r="FU65">
        <v>1125.5131372549019</v>
      </c>
      <c r="FV65">
        <v>-25.08823529865024</v>
      </c>
      <c r="FW65">
        <v>3.7049545472039771</v>
      </c>
      <c r="FX65">
        <v>-1</v>
      </c>
      <c r="FY65">
        <v>0.86348679802500405</v>
      </c>
      <c r="FZ65">
        <v>-4.5726689480959863E-2</v>
      </c>
      <c r="GA65">
        <v>6.9126190111164732E-3</v>
      </c>
      <c r="GB65">
        <v>1</v>
      </c>
      <c r="GC65">
        <v>2</v>
      </c>
      <c r="GD65">
        <v>2</v>
      </c>
      <c r="GE65" t="s">
        <v>428</v>
      </c>
      <c r="GF65">
        <v>3.0003299999999999</v>
      </c>
      <c r="GG65">
        <v>2.6375299999999999</v>
      </c>
      <c r="GH65">
        <v>8.2015599999999994E-2</v>
      </c>
      <c r="GI65">
        <v>8.9427199999999998E-2</v>
      </c>
      <c r="GJ65">
        <v>0.12667100000000001</v>
      </c>
      <c r="GK65">
        <v>6.44816E-2</v>
      </c>
      <c r="GL65">
        <v>32038</v>
      </c>
      <c r="GM65">
        <v>27319.599999999999</v>
      </c>
      <c r="GN65">
        <v>30353.7</v>
      </c>
      <c r="GO65">
        <v>26252.3</v>
      </c>
      <c r="GP65">
        <v>37213.599999999999</v>
      </c>
      <c r="GQ65">
        <v>36979.699999999997</v>
      </c>
      <c r="GR65">
        <v>42626.400000000001</v>
      </c>
      <c r="GS65">
        <v>40299.800000000003</v>
      </c>
      <c r="GT65">
        <v>1.7322</v>
      </c>
      <c r="GU65">
        <v>1.9134800000000001</v>
      </c>
      <c r="GV65">
        <v>-6.2715300000000002E-2</v>
      </c>
      <c r="GW65">
        <v>0</v>
      </c>
      <c r="GX65">
        <v>32.820900000000002</v>
      </c>
      <c r="GY65">
        <v>999.9</v>
      </c>
      <c r="GZ65">
        <v>47.9</v>
      </c>
      <c r="HA65">
        <v>41.2</v>
      </c>
      <c r="HB65">
        <v>37.991500000000002</v>
      </c>
      <c r="HC65">
        <v>58.011899999999997</v>
      </c>
      <c r="HD65">
        <v>33.365400000000001</v>
      </c>
      <c r="HE65">
        <v>1</v>
      </c>
      <c r="HF65">
        <v>0.77924800000000005</v>
      </c>
      <c r="HG65">
        <v>3.2559300000000002</v>
      </c>
      <c r="HH65">
        <v>20.258900000000001</v>
      </c>
      <c r="HI65">
        <v>5.2340600000000004</v>
      </c>
      <c r="HJ65">
        <v>12.068199999999999</v>
      </c>
      <c r="HK65">
        <v>4.96915</v>
      </c>
      <c r="HL65">
        <v>3.2909000000000002</v>
      </c>
      <c r="HM65">
        <v>9999</v>
      </c>
      <c r="HN65">
        <v>9999</v>
      </c>
      <c r="HO65">
        <v>9999</v>
      </c>
      <c r="HP65">
        <v>388.3</v>
      </c>
      <c r="HQ65">
        <v>1.8734599999999999</v>
      </c>
      <c r="HR65">
        <v>1.86981</v>
      </c>
      <c r="HS65">
        <v>1.86829</v>
      </c>
      <c r="HT65">
        <v>1.8688199999999999</v>
      </c>
      <c r="HU65">
        <v>1.8641700000000001</v>
      </c>
      <c r="HV65">
        <v>1.8662799999999999</v>
      </c>
      <c r="HW65">
        <v>1.8655999999999999</v>
      </c>
      <c r="HX65">
        <v>1.87246</v>
      </c>
      <c r="HY65">
        <v>5</v>
      </c>
      <c r="HZ65">
        <v>0</v>
      </c>
      <c r="IA65">
        <v>0</v>
      </c>
      <c r="IB65">
        <v>0</v>
      </c>
      <c r="IC65" t="s">
        <v>429</v>
      </c>
      <c r="ID65" t="s">
        <v>430</v>
      </c>
      <c r="IE65" t="s">
        <v>431</v>
      </c>
      <c r="IF65" t="s">
        <v>431</v>
      </c>
      <c r="IG65" t="s">
        <v>431</v>
      </c>
      <c r="IH65" t="s">
        <v>431</v>
      </c>
      <c r="II65">
        <v>0</v>
      </c>
      <c r="IJ65">
        <v>100</v>
      </c>
      <c r="IK65">
        <v>100</v>
      </c>
      <c r="IL65">
        <v>-3.06</v>
      </c>
      <c r="IM65">
        <v>-8.0000000000000002E-3</v>
      </c>
      <c r="IN65">
        <v>-2.7258500000000372</v>
      </c>
      <c r="IO65">
        <v>0</v>
      </c>
      <c r="IP65">
        <v>0</v>
      </c>
      <c r="IQ65">
        <v>0</v>
      </c>
      <c r="IR65">
        <v>-4.3535000000000323E-2</v>
      </c>
      <c r="IS65">
        <v>0</v>
      </c>
      <c r="IT65">
        <v>0</v>
      </c>
      <c r="IU65">
        <v>0</v>
      </c>
      <c r="IV65">
        <v>-1</v>
      </c>
      <c r="IW65">
        <v>-1</v>
      </c>
      <c r="IX65">
        <v>-1</v>
      </c>
      <c r="IY65">
        <v>-1</v>
      </c>
      <c r="IZ65">
        <v>6.6</v>
      </c>
      <c r="JA65">
        <v>6.4</v>
      </c>
      <c r="JB65">
        <v>0.98632799999999998</v>
      </c>
      <c r="JC65">
        <v>2.5756800000000002</v>
      </c>
      <c r="JD65">
        <v>1.64673</v>
      </c>
      <c r="JE65">
        <v>2.33643</v>
      </c>
      <c r="JF65">
        <v>1.5466299999999999</v>
      </c>
      <c r="JG65">
        <v>2.36328</v>
      </c>
      <c r="JH65">
        <v>43.864100000000001</v>
      </c>
      <c r="JI65">
        <v>15.2966</v>
      </c>
      <c r="JJ65">
        <v>18</v>
      </c>
      <c r="JK65">
        <v>402.911</v>
      </c>
      <c r="JL65">
        <v>598.01599999999996</v>
      </c>
      <c r="JM65">
        <v>29.0139</v>
      </c>
      <c r="JN65">
        <v>36.819200000000002</v>
      </c>
      <c r="JO65">
        <v>30.0016</v>
      </c>
      <c r="JP65">
        <v>36.7029</v>
      </c>
      <c r="JQ65">
        <v>36.701900000000002</v>
      </c>
      <c r="JR65">
        <v>19.728300000000001</v>
      </c>
      <c r="JS65">
        <v>64.684299999999993</v>
      </c>
      <c r="JT65">
        <v>0</v>
      </c>
      <c r="JU65">
        <v>29.0044</v>
      </c>
      <c r="JV65">
        <v>405</v>
      </c>
      <c r="JW65">
        <v>12.0494</v>
      </c>
      <c r="JX65">
        <v>97.1922</v>
      </c>
      <c r="JY65">
        <v>95.065200000000004</v>
      </c>
    </row>
    <row r="66" spans="1:285" x14ac:dyDescent="0.35">
      <c r="A66">
        <v>12</v>
      </c>
      <c r="B66">
        <v>1724954817.0999999</v>
      </c>
      <c r="C66">
        <v>16006.5</v>
      </c>
      <c r="D66" t="s">
        <v>625</v>
      </c>
      <c r="E66" t="s">
        <v>626</v>
      </c>
      <c r="F66" t="s">
        <v>420</v>
      </c>
      <c r="G66" t="s">
        <v>570</v>
      </c>
      <c r="H66" t="s">
        <v>434</v>
      </c>
      <c r="I66" t="s">
        <v>552</v>
      </c>
      <c r="J66">
        <v>1724954817.0999999</v>
      </c>
      <c r="K66">
        <f t="shared" si="92"/>
        <v>1.0062656146488897E-2</v>
      </c>
      <c r="L66">
        <f t="shared" si="93"/>
        <v>10.062656146488898</v>
      </c>
      <c r="M66">
        <f t="shared" si="94"/>
        <v>23.685334453920571</v>
      </c>
      <c r="N66">
        <f t="shared" si="95"/>
        <v>363.928</v>
      </c>
      <c r="O66">
        <f t="shared" si="96"/>
        <v>273.8346109790528</v>
      </c>
      <c r="P66">
        <f t="shared" si="97"/>
        <v>27.311692058548388</v>
      </c>
      <c r="Q66">
        <f t="shared" si="98"/>
        <v>36.297418474407998</v>
      </c>
      <c r="R66">
        <f t="shared" si="99"/>
        <v>0.51753681581907973</v>
      </c>
      <c r="S66">
        <f t="shared" si="100"/>
        <v>2.9273566645776645</v>
      </c>
      <c r="T66">
        <f t="shared" si="101"/>
        <v>0.47155848229681357</v>
      </c>
      <c r="U66">
        <f t="shared" si="102"/>
        <v>0.29851388292599523</v>
      </c>
      <c r="V66">
        <f t="shared" si="103"/>
        <v>317.14252789020895</v>
      </c>
      <c r="W66">
        <f t="shared" si="104"/>
        <v>32.272110849586376</v>
      </c>
      <c r="X66">
        <f t="shared" si="105"/>
        <v>32.989400000000003</v>
      </c>
      <c r="Y66">
        <f t="shared" si="106"/>
        <v>5.0490987602750144</v>
      </c>
      <c r="Z66">
        <f t="shared" si="107"/>
        <v>59.460212000520386</v>
      </c>
      <c r="AA66">
        <f t="shared" si="108"/>
        <v>3.0067289863792999</v>
      </c>
      <c r="AB66">
        <f t="shared" si="109"/>
        <v>5.0567074775195646</v>
      </c>
      <c r="AC66">
        <f t="shared" si="110"/>
        <v>2.0423697738957145</v>
      </c>
      <c r="AD66">
        <f t="shared" si="111"/>
        <v>-443.76313606016038</v>
      </c>
      <c r="AE66">
        <f t="shared" si="112"/>
        <v>4.2295666870181696</v>
      </c>
      <c r="AF66">
        <f t="shared" si="113"/>
        <v>0.33090828990996191</v>
      </c>
      <c r="AG66">
        <f t="shared" si="114"/>
        <v>-122.06013319302328</v>
      </c>
      <c r="AH66">
        <v>0</v>
      </c>
      <c r="AI66">
        <v>0</v>
      </c>
      <c r="AJ66">
        <f t="shared" si="115"/>
        <v>1</v>
      </c>
      <c r="AK66">
        <f t="shared" si="116"/>
        <v>0</v>
      </c>
      <c r="AL66">
        <f t="shared" si="117"/>
        <v>51767.777263150325</v>
      </c>
      <c r="AM66" t="s">
        <v>424</v>
      </c>
      <c r="AN66">
        <v>0</v>
      </c>
      <c r="AO66">
        <v>0</v>
      </c>
      <c r="AP66">
        <v>0</v>
      </c>
      <c r="AQ66" t="e">
        <f t="shared" si="118"/>
        <v>#DIV/0!</v>
      </c>
      <c r="AR66">
        <v>-1</v>
      </c>
      <c r="AS66" t="s">
        <v>627</v>
      </c>
      <c r="AT66">
        <v>10122.200000000001</v>
      </c>
      <c r="AU66">
        <v>1114.8984</v>
      </c>
      <c r="AV66">
        <v>1423.9883687730289</v>
      </c>
      <c r="AW66">
        <f t="shared" si="119"/>
        <v>0.21705933528049415</v>
      </c>
      <c r="AX66">
        <v>0.5</v>
      </c>
      <c r="AY66">
        <f t="shared" si="120"/>
        <v>1663.7423999431135</v>
      </c>
      <c r="AZ66">
        <f t="shared" si="121"/>
        <v>23.685334453920571</v>
      </c>
      <c r="BA66">
        <f t="shared" si="122"/>
        <v>180.56540970481313</v>
      </c>
      <c r="BB66">
        <f t="shared" si="123"/>
        <v>1.4837233489249663E-2</v>
      </c>
      <c r="BC66">
        <f t="shared" si="124"/>
        <v>-1</v>
      </c>
      <c r="BD66" t="e">
        <f t="shared" si="125"/>
        <v>#DIV/0!</v>
      </c>
      <c r="BE66" t="s">
        <v>424</v>
      </c>
      <c r="BF66">
        <v>0</v>
      </c>
      <c r="BG66" t="e">
        <f t="shared" si="126"/>
        <v>#DIV/0!</v>
      </c>
      <c r="BH66" t="e">
        <f t="shared" si="127"/>
        <v>#DIV/0!</v>
      </c>
      <c r="BI66" t="e">
        <f t="shared" si="128"/>
        <v>#DIV/0!</v>
      </c>
      <c r="BJ66" t="e">
        <f t="shared" si="129"/>
        <v>#DIV/0!</v>
      </c>
      <c r="BK66">
        <f t="shared" si="130"/>
        <v>0.21705933528049418</v>
      </c>
      <c r="BL66" t="e">
        <f t="shared" si="131"/>
        <v>#DIV/0!</v>
      </c>
      <c r="BM66" t="e">
        <f t="shared" si="132"/>
        <v>#DIV/0!</v>
      </c>
      <c r="BN66" t="e">
        <f t="shared" si="133"/>
        <v>#DIV/0!</v>
      </c>
      <c r="BO66">
        <v>607</v>
      </c>
      <c r="BP66">
        <v>290.00000000000011</v>
      </c>
      <c r="BQ66">
        <v>1350.76</v>
      </c>
      <c r="BR66">
        <v>265</v>
      </c>
      <c r="BS66">
        <v>10122.200000000001</v>
      </c>
      <c r="BT66">
        <v>1350.47</v>
      </c>
      <c r="BU66">
        <v>0.28999999999999998</v>
      </c>
      <c r="BV66">
        <v>300.00000000000011</v>
      </c>
      <c r="BW66">
        <v>24.1</v>
      </c>
      <c r="BX66">
        <v>1423.9883687730289</v>
      </c>
      <c r="BY66">
        <v>2.477421024192437</v>
      </c>
      <c r="BZ66">
        <v>-74.412090125503255</v>
      </c>
      <c r="CA66">
        <v>2.24058873312755</v>
      </c>
      <c r="CB66">
        <v>0.97524243598355886</v>
      </c>
      <c r="CC66">
        <v>-6.742200889877638E-3</v>
      </c>
      <c r="CD66">
        <v>289.99999999999989</v>
      </c>
      <c r="CE66">
        <v>1354.21</v>
      </c>
      <c r="CF66">
        <v>855</v>
      </c>
      <c r="CG66">
        <v>10101</v>
      </c>
      <c r="CH66">
        <v>1350.32</v>
      </c>
      <c r="CI66">
        <v>3.89</v>
      </c>
      <c r="CW66">
        <f t="shared" si="134"/>
        <v>1979.94</v>
      </c>
      <c r="CX66">
        <f t="shared" si="135"/>
        <v>1663.7423999431135</v>
      </c>
      <c r="CY66">
        <f t="shared" si="136"/>
        <v>0.84029940298348105</v>
      </c>
      <c r="CZ66">
        <f t="shared" si="137"/>
        <v>0.16017784775811839</v>
      </c>
      <c r="DA66">
        <v>6</v>
      </c>
      <c r="DB66">
        <v>0.5</v>
      </c>
      <c r="DC66" t="s">
        <v>426</v>
      </c>
      <c r="DD66">
        <v>2</v>
      </c>
      <c r="DE66">
        <v>1724954817.0999999</v>
      </c>
      <c r="DF66">
        <v>363.928</v>
      </c>
      <c r="DG66">
        <v>404.94</v>
      </c>
      <c r="DH66">
        <v>30.1463</v>
      </c>
      <c r="DI66">
        <v>15.5106</v>
      </c>
      <c r="DJ66">
        <v>367.053</v>
      </c>
      <c r="DK66">
        <v>30.124300000000002</v>
      </c>
      <c r="DL66">
        <v>400.089</v>
      </c>
      <c r="DM66">
        <v>99.637900000000002</v>
      </c>
      <c r="DN66">
        <v>0.100011</v>
      </c>
      <c r="DO66">
        <v>33.016199999999998</v>
      </c>
      <c r="DP66">
        <v>32.989400000000003</v>
      </c>
      <c r="DQ66">
        <v>999.9</v>
      </c>
      <c r="DR66">
        <v>0</v>
      </c>
      <c r="DS66">
        <v>0</v>
      </c>
      <c r="DT66">
        <v>10023.799999999999</v>
      </c>
      <c r="DU66">
        <v>0</v>
      </c>
      <c r="DV66">
        <v>1581.15</v>
      </c>
      <c r="DW66">
        <v>-40.947400000000002</v>
      </c>
      <c r="DX66">
        <v>375.29599999999999</v>
      </c>
      <c r="DY66">
        <v>411.32</v>
      </c>
      <c r="DZ66">
        <v>14.6058</v>
      </c>
      <c r="EA66">
        <v>404.94</v>
      </c>
      <c r="EB66">
        <v>15.5106</v>
      </c>
      <c r="EC66">
        <v>3.0007299999999999</v>
      </c>
      <c r="ED66">
        <v>1.5454399999999999</v>
      </c>
      <c r="EE66">
        <v>24.032</v>
      </c>
      <c r="EF66">
        <v>13.4253</v>
      </c>
      <c r="EG66">
        <v>1979.94</v>
      </c>
      <c r="EH66">
        <v>0.98999400000000004</v>
      </c>
      <c r="EI66">
        <v>1.00059E-2</v>
      </c>
      <c r="EJ66">
        <v>0</v>
      </c>
      <c r="EK66">
        <v>1112.23</v>
      </c>
      <c r="EL66">
        <v>5.0001899999999999</v>
      </c>
      <c r="EM66">
        <v>26505.7</v>
      </c>
      <c r="EN66">
        <v>17813.599999999999</v>
      </c>
      <c r="EO66">
        <v>51.936999999999998</v>
      </c>
      <c r="EP66">
        <v>54.311999999999998</v>
      </c>
      <c r="EQ66">
        <v>52.5</v>
      </c>
      <c r="ER66">
        <v>54.375</v>
      </c>
      <c r="ES66">
        <v>54.061999999999998</v>
      </c>
      <c r="ET66">
        <v>1955.18</v>
      </c>
      <c r="EU66">
        <v>19.760000000000002</v>
      </c>
      <c r="EV66">
        <v>0</v>
      </c>
      <c r="EW66">
        <v>305.29999995231628</v>
      </c>
      <c r="EX66">
        <v>0</v>
      </c>
      <c r="EY66">
        <v>1114.8984</v>
      </c>
      <c r="EZ66">
        <v>-19.728461540356619</v>
      </c>
      <c r="FA66">
        <v>-211.1153846704305</v>
      </c>
      <c r="FB66">
        <v>26540.468000000001</v>
      </c>
      <c r="FC66">
        <v>15</v>
      </c>
      <c r="FD66">
        <v>1724954854.0999999</v>
      </c>
      <c r="FE66" t="s">
        <v>628</v>
      </c>
      <c r="FF66">
        <v>1724954854.0999999</v>
      </c>
      <c r="FG66">
        <v>1724954853.5999999</v>
      </c>
      <c r="FH66">
        <v>19</v>
      </c>
      <c r="FI66">
        <v>-6.5000000000000002E-2</v>
      </c>
      <c r="FJ66">
        <v>0.03</v>
      </c>
      <c r="FK66">
        <v>-3.125</v>
      </c>
      <c r="FL66">
        <v>2.1999999999999999E-2</v>
      </c>
      <c r="FM66">
        <v>405</v>
      </c>
      <c r="FN66">
        <v>16</v>
      </c>
      <c r="FO66">
        <v>0.12</v>
      </c>
      <c r="FP66">
        <v>0.01</v>
      </c>
      <c r="FQ66">
        <v>23.717396196400099</v>
      </c>
      <c r="FR66">
        <v>-0.25682061950667873</v>
      </c>
      <c r="FS66">
        <v>5.279123134951174E-2</v>
      </c>
      <c r="FT66">
        <v>1</v>
      </c>
      <c r="FU66">
        <v>1117.599411764706</v>
      </c>
      <c r="FV66">
        <v>-20.76063348888157</v>
      </c>
      <c r="FW66">
        <v>3.068163793825875</v>
      </c>
      <c r="FX66">
        <v>-1</v>
      </c>
      <c r="FY66">
        <v>0.54709718895305626</v>
      </c>
      <c r="FZ66">
        <v>-5.1619319322326288E-2</v>
      </c>
      <c r="GA66">
        <v>7.6452415967254144E-3</v>
      </c>
      <c r="GB66">
        <v>0</v>
      </c>
      <c r="GC66">
        <v>1</v>
      </c>
      <c r="GD66">
        <v>2</v>
      </c>
      <c r="GE66" t="s">
        <v>442</v>
      </c>
      <c r="GF66">
        <v>3.0008499999999998</v>
      </c>
      <c r="GG66">
        <v>2.6375600000000001</v>
      </c>
      <c r="GH66">
        <v>8.1390500000000005E-2</v>
      </c>
      <c r="GI66">
        <v>8.9232599999999995E-2</v>
      </c>
      <c r="GJ66">
        <v>0.125946</v>
      </c>
      <c r="GK66">
        <v>7.8491199999999997E-2</v>
      </c>
      <c r="GL66">
        <v>31979.599999999999</v>
      </c>
      <c r="GM66">
        <v>27275.599999999999</v>
      </c>
      <c r="GN66">
        <v>30281</v>
      </c>
      <c r="GO66">
        <v>26208.3</v>
      </c>
      <c r="GP66">
        <v>37164.800000000003</v>
      </c>
      <c r="GQ66">
        <v>36370.199999999997</v>
      </c>
      <c r="GR66">
        <v>42531.1</v>
      </c>
      <c r="GS66">
        <v>40238.400000000001</v>
      </c>
      <c r="GT66">
        <v>1.72245</v>
      </c>
      <c r="GU66">
        <v>1.9009</v>
      </c>
      <c r="GV66">
        <v>-1.2654800000000001E-2</v>
      </c>
      <c r="GW66">
        <v>0</v>
      </c>
      <c r="GX66">
        <v>33.194299999999998</v>
      </c>
      <c r="GY66">
        <v>999.9</v>
      </c>
      <c r="GZ66">
        <v>48.6</v>
      </c>
      <c r="HA66">
        <v>41.4</v>
      </c>
      <c r="HB66">
        <v>38.954599999999999</v>
      </c>
      <c r="HC66">
        <v>58.041899999999998</v>
      </c>
      <c r="HD66">
        <v>32.928699999999999</v>
      </c>
      <c r="HE66">
        <v>1</v>
      </c>
      <c r="HF66">
        <v>0.87605900000000003</v>
      </c>
      <c r="HG66">
        <v>4.4936499999999997</v>
      </c>
      <c r="HH66">
        <v>20.227399999999999</v>
      </c>
      <c r="HI66">
        <v>5.2345100000000002</v>
      </c>
      <c r="HJ66">
        <v>12.069800000000001</v>
      </c>
      <c r="HK66">
        <v>4.9681499999999996</v>
      </c>
      <c r="HL66">
        <v>3.29088</v>
      </c>
      <c r="HM66">
        <v>9999</v>
      </c>
      <c r="HN66">
        <v>9999</v>
      </c>
      <c r="HO66">
        <v>9999</v>
      </c>
      <c r="HP66">
        <v>388.4</v>
      </c>
      <c r="HQ66">
        <v>1.87347</v>
      </c>
      <c r="HR66">
        <v>1.86981</v>
      </c>
      <c r="HS66">
        <v>1.8683000000000001</v>
      </c>
      <c r="HT66">
        <v>1.86877</v>
      </c>
      <c r="HU66">
        <v>1.8641700000000001</v>
      </c>
      <c r="HV66">
        <v>1.86622</v>
      </c>
      <c r="HW66">
        <v>1.8655600000000001</v>
      </c>
      <c r="HX66">
        <v>1.87242</v>
      </c>
      <c r="HY66">
        <v>5</v>
      </c>
      <c r="HZ66">
        <v>0</v>
      </c>
      <c r="IA66">
        <v>0</v>
      </c>
      <c r="IB66">
        <v>0</v>
      </c>
      <c r="IC66" t="s">
        <v>429</v>
      </c>
      <c r="ID66" t="s">
        <v>430</v>
      </c>
      <c r="IE66" t="s">
        <v>431</v>
      </c>
      <c r="IF66" t="s">
        <v>431</v>
      </c>
      <c r="IG66" t="s">
        <v>431</v>
      </c>
      <c r="IH66" t="s">
        <v>431</v>
      </c>
      <c r="II66">
        <v>0</v>
      </c>
      <c r="IJ66">
        <v>100</v>
      </c>
      <c r="IK66">
        <v>100</v>
      </c>
      <c r="IL66">
        <v>-3.125</v>
      </c>
      <c r="IM66">
        <v>2.1999999999999999E-2</v>
      </c>
      <c r="IN66">
        <v>-3.0601904761903138</v>
      </c>
      <c r="IO66">
        <v>0</v>
      </c>
      <c r="IP66">
        <v>0</v>
      </c>
      <c r="IQ66">
        <v>0</v>
      </c>
      <c r="IR66">
        <v>-7.939999999999614E-3</v>
      </c>
      <c r="IS66">
        <v>0</v>
      </c>
      <c r="IT66">
        <v>0</v>
      </c>
      <c r="IU66">
        <v>0</v>
      </c>
      <c r="IV66">
        <v>-1</v>
      </c>
      <c r="IW66">
        <v>-1</v>
      </c>
      <c r="IX66">
        <v>-1</v>
      </c>
      <c r="IY66">
        <v>-1</v>
      </c>
      <c r="IZ66">
        <v>4.7</v>
      </c>
      <c r="JA66">
        <v>4.5999999999999996</v>
      </c>
      <c r="JB66">
        <v>0.98877000000000004</v>
      </c>
      <c r="JC66">
        <v>2.5793499999999998</v>
      </c>
      <c r="JD66">
        <v>1.64673</v>
      </c>
      <c r="JE66">
        <v>2.33521</v>
      </c>
      <c r="JF66">
        <v>1.5466299999999999</v>
      </c>
      <c r="JG66">
        <v>2.3889200000000002</v>
      </c>
      <c r="JH66">
        <v>44.223199999999999</v>
      </c>
      <c r="JI66">
        <v>15.103899999999999</v>
      </c>
      <c r="JJ66">
        <v>18</v>
      </c>
      <c r="JK66">
        <v>402.767</v>
      </c>
      <c r="JL66">
        <v>596.63099999999997</v>
      </c>
      <c r="JM66">
        <v>27.7895</v>
      </c>
      <c r="JN66">
        <v>37.897399999999998</v>
      </c>
      <c r="JO66">
        <v>30.001000000000001</v>
      </c>
      <c r="JP66">
        <v>37.695799999999998</v>
      </c>
      <c r="JQ66">
        <v>37.683700000000002</v>
      </c>
      <c r="JR66">
        <v>19.786000000000001</v>
      </c>
      <c r="JS66">
        <v>57.861699999999999</v>
      </c>
      <c r="JT66">
        <v>0</v>
      </c>
      <c r="JU66">
        <v>27.7867</v>
      </c>
      <c r="JV66">
        <v>405</v>
      </c>
      <c r="JW66">
        <v>15.5679</v>
      </c>
      <c r="JX66">
        <v>96.968599999999995</v>
      </c>
      <c r="JY66">
        <v>94.914699999999996</v>
      </c>
    </row>
    <row r="67" spans="1:285" x14ac:dyDescent="0.35">
      <c r="A67">
        <v>12</v>
      </c>
      <c r="B67">
        <v>1724954977.5</v>
      </c>
      <c r="C67">
        <v>13002.900000095369</v>
      </c>
      <c r="D67" t="s">
        <v>728</v>
      </c>
      <c r="E67" t="s">
        <v>729</v>
      </c>
      <c r="F67" t="s">
        <v>420</v>
      </c>
      <c r="G67" t="s">
        <v>458</v>
      </c>
      <c r="H67" t="s">
        <v>422</v>
      </c>
      <c r="I67" t="s">
        <v>679</v>
      </c>
      <c r="J67">
        <v>1724954977.5</v>
      </c>
      <c r="K67">
        <f t="shared" si="92"/>
        <v>1.275642524931709E-2</v>
      </c>
      <c r="L67">
        <f t="shared" si="93"/>
        <v>12.75642524931709</v>
      </c>
      <c r="M67">
        <f t="shared" si="94"/>
        <v>27.752937669037063</v>
      </c>
      <c r="N67">
        <f t="shared" si="95"/>
        <v>356.62599999999998</v>
      </c>
      <c r="O67">
        <f t="shared" si="96"/>
        <v>285.27887168354215</v>
      </c>
      <c r="P67">
        <f t="shared" si="97"/>
        <v>28.464532721809604</v>
      </c>
      <c r="Q67">
        <f t="shared" si="98"/>
        <v>35.583400854545992</v>
      </c>
      <c r="R67">
        <f t="shared" si="99"/>
        <v>0.80711452371490422</v>
      </c>
      <c r="S67">
        <f t="shared" si="100"/>
        <v>2.9227976478123066</v>
      </c>
      <c r="T67">
        <f t="shared" si="101"/>
        <v>0.70078048804599069</v>
      </c>
      <c r="U67">
        <f t="shared" si="102"/>
        <v>0.44636895943704835</v>
      </c>
      <c r="V67">
        <f t="shared" si="103"/>
        <v>317.18504127718887</v>
      </c>
      <c r="W67">
        <f t="shared" si="104"/>
        <v>29.568122813649225</v>
      </c>
      <c r="X67">
        <f t="shared" si="105"/>
        <v>30.695799999999998</v>
      </c>
      <c r="Y67">
        <f t="shared" si="106"/>
        <v>4.4337181965181811</v>
      </c>
      <c r="Z67">
        <f t="shared" si="107"/>
        <v>59.406223000038935</v>
      </c>
      <c r="AA67">
        <f t="shared" si="108"/>
        <v>2.6822101167377994</v>
      </c>
      <c r="AB67">
        <f t="shared" si="109"/>
        <v>4.5150322327949404</v>
      </c>
      <c r="AC67">
        <f t="shared" si="110"/>
        <v>1.7515080797803817</v>
      </c>
      <c r="AD67">
        <f t="shared" si="111"/>
        <v>-562.5583534948837</v>
      </c>
      <c r="AE67">
        <f t="shared" si="112"/>
        <v>50.171519185572173</v>
      </c>
      <c r="AF67">
        <f t="shared" si="113"/>
        <v>3.8491868275831296</v>
      </c>
      <c r="AG67">
        <f t="shared" si="114"/>
        <v>-191.35260620453951</v>
      </c>
      <c r="AH67">
        <v>0</v>
      </c>
      <c r="AI67">
        <v>0</v>
      </c>
      <c r="AJ67">
        <f t="shared" si="115"/>
        <v>1</v>
      </c>
      <c r="AK67">
        <f t="shared" si="116"/>
        <v>0</v>
      </c>
      <c r="AL67">
        <f t="shared" si="117"/>
        <v>51979.732319925344</v>
      </c>
      <c r="AM67" t="s">
        <v>424</v>
      </c>
      <c r="AN67">
        <v>0</v>
      </c>
      <c r="AO67">
        <v>0</v>
      </c>
      <c r="AP67">
        <v>0</v>
      </c>
      <c r="AQ67" t="e">
        <f t="shared" si="118"/>
        <v>#DIV/0!</v>
      </c>
      <c r="AR67">
        <v>-1</v>
      </c>
      <c r="AS67" t="s">
        <v>730</v>
      </c>
      <c r="AT67">
        <v>10123.700000000001</v>
      </c>
      <c r="AU67">
        <v>1139.22</v>
      </c>
      <c r="AV67">
        <v>1498.5488582642649</v>
      </c>
      <c r="AW67">
        <f t="shared" si="119"/>
        <v>0.23978454641810432</v>
      </c>
      <c r="AX67">
        <v>0.5</v>
      </c>
      <c r="AY67">
        <f t="shared" si="120"/>
        <v>1663.9689001436213</v>
      </c>
      <c r="AZ67">
        <f t="shared" si="121"/>
        <v>27.752937669037063</v>
      </c>
      <c r="BA67">
        <f t="shared" si="122"/>
        <v>199.49701398738509</v>
      </c>
      <c r="BB67">
        <f t="shared" si="123"/>
        <v>1.727973261192281E-2</v>
      </c>
      <c r="BC67">
        <f t="shared" si="124"/>
        <v>-1</v>
      </c>
      <c r="BD67" t="e">
        <f t="shared" si="125"/>
        <v>#DIV/0!</v>
      </c>
      <c r="BE67" t="s">
        <v>424</v>
      </c>
      <c r="BF67">
        <v>0</v>
      </c>
      <c r="BG67" t="e">
        <f t="shared" si="126"/>
        <v>#DIV/0!</v>
      </c>
      <c r="BH67" t="e">
        <f t="shared" si="127"/>
        <v>#DIV/0!</v>
      </c>
      <c r="BI67" t="e">
        <f t="shared" si="128"/>
        <v>#DIV/0!</v>
      </c>
      <c r="BJ67" t="e">
        <f t="shared" si="129"/>
        <v>#DIV/0!</v>
      </c>
      <c r="BK67">
        <f t="shared" si="130"/>
        <v>0.23978454641810434</v>
      </c>
      <c r="BL67" t="e">
        <f t="shared" si="131"/>
        <v>#DIV/0!</v>
      </c>
      <c r="BM67" t="e">
        <f t="shared" si="132"/>
        <v>#DIV/0!</v>
      </c>
      <c r="BN67" t="e">
        <f t="shared" si="133"/>
        <v>#DIV/0!</v>
      </c>
      <c r="BO67">
        <v>8433</v>
      </c>
      <c r="BP67">
        <v>290.00000000000011</v>
      </c>
      <c r="BQ67">
        <v>1412.67</v>
      </c>
      <c r="BR67">
        <v>85</v>
      </c>
      <c r="BS67">
        <v>10123.700000000001</v>
      </c>
      <c r="BT67">
        <v>1410.77</v>
      </c>
      <c r="BU67">
        <v>1.9</v>
      </c>
      <c r="BV67">
        <v>300.00000000000011</v>
      </c>
      <c r="BW67">
        <v>24.2</v>
      </c>
      <c r="BX67">
        <v>1498.5488582642649</v>
      </c>
      <c r="BY67">
        <v>2.5335768772458871</v>
      </c>
      <c r="BZ67">
        <v>-88.863076084306101</v>
      </c>
      <c r="CA67">
        <v>2.2840101088124851</v>
      </c>
      <c r="CB67">
        <v>0.98183851100143782</v>
      </c>
      <c r="CC67">
        <v>-6.7083512791991226E-3</v>
      </c>
      <c r="CD67">
        <v>289.99999999999989</v>
      </c>
      <c r="CE67">
        <v>1417.09</v>
      </c>
      <c r="CF67">
        <v>895</v>
      </c>
      <c r="CG67">
        <v>10056</v>
      </c>
      <c r="CH67">
        <v>1410.18</v>
      </c>
      <c r="CI67">
        <v>6.91</v>
      </c>
      <c r="CW67">
        <f t="shared" si="134"/>
        <v>1980.21</v>
      </c>
      <c r="CX67">
        <f t="shared" si="135"/>
        <v>1663.9689001436213</v>
      </c>
      <c r="CY67">
        <f t="shared" si="136"/>
        <v>0.84029921076230363</v>
      </c>
      <c r="CZ67">
        <f t="shared" si="137"/>
        <v>0.16017747677124591</v>
      </c>
      <c r="DA67">
        <v>6</v>
      </c>
      <c r="DB67">
        <v>0.5</v>
      </c>
      <c r="DC67" t="s">
        <v>426</v>
      </c>
      <c r="DD67">
        <v>2</v>
      </c>
      <c r="DE67">
        <v>1724954977.5</v>
      </c>
      <c r="DF67">
        <v>356.62599999999998</v>
      </c>
      <c r="DG67">
        <v>405.06200000000001</v>
      </c>
      <c r="DH67">
        <v>26.881799999999998</v>
      </c>
      <c r="DI67">
        <v>8.2681900000000006</v>
      </c>
      <c r="DJ67">
        <v>356.245</v>
      </c>
      <c r="DK67">
        <v>26.959800000000001</v>
      </c>
      <c r="DL67">
        <v>400.14299999999997</v>
      </c>
      <c r="DM67">
        <v>99.677899999999994</v>
      </c>
      <c r="DN67">
        <v>0.100021</v>
      </c>
      <c r="DO67">
        <v>31.014199999999999</v>
      </c>
      <c r="DP67">
        <v>30.695799999999998</v>
      </c>
      <c r="DQ67">
        <v>999.9</v>
      </c>
      <c r="DR67">
        <v>0</v>
      </c>
      <c r="DS67">
        <v>0</v>
      </c>
      <c r="DT67">
        <v>9993.75</v>
      </c>
      <c r="DU67">
        <v>0</v>
      </c>
      <c r="DV67">
        <v>1734.46</v>
      </c>
      <c r="DW67">
        <v>-48.696399999999997</v>
      </c>
      <c r="DX67">
        <v>366.21</v>
      </c>
      <c r="DY67">
        <v>408.43900000000002</v>
      </c>
      <c r="DZ67">
        <v>18.613199999999999</v>
      </c>
      <c r="EA67">
        <v>405.06200000000001</v>
      </c>
      <c r="EB67">
        <v>8.2681900000000006</v>
      </c>
      <c r="EC67">
        <v>2.6794799999999999</v>
      </c>
      <c r="ED67">
        <v>0.824156</v>
      </c>
      <c r="EE67">
        <v>22.159800000000001</v>
      </c>
      <c r="EF67">
        <v>4.1303200000000002</v>
      </c>
      <c r="EG67">
        <v>1980.21</v>
      </c>
      <c r="EH67">
        <v>0.99</v>
      </c>
      <c r="EI67">
        <v>9.9999600000000004E-3</v>
      </c>
      <c r="EJ67">
        <v>0</v>
      </c>
      <c r="EK67">
        <v>1139.3599999999999</v>
      </c>
      <c r="EL67">
        <v>4.9995200000000004</v>
      </c>
      <c r="EM67">
        <v>29149.1</v>
      </c>
      <c r="EN67">
        <v>17999.8</v>
      </c>
      <c r="EO67">
        <v>48.25</v>
      </c>
      <c r="EP67">
        <v>49.561999999999998</v>
      </c>
      <c r="EQ67">
        <v>48.5</v>
      </c>
      <c r="ER67">
        <v>48.811999999999998</v>
      </c>
      <c r="ES67">
        <v>49.875</v>
      </c>
      <c r="ET67">
        <v>1955.46</v>
      </c>
      <c r="EU67">
        <v>19.75</v>
      </c>
      <c r="EV67">
        <v>0</v>
      </c>
      <c r="EW67">
        <v>7387.1000001430511</v>
      </c>
      <c r="EX67">
        <v>0</v>
      </c>
      <c r="EY67">
        <v>1139.22</v>
      </c>
      <c r="EZ67">
        <v>1.279230790326674</v>
      </c>
      <c r="FA67">
        <v>-612.12307394535571</v>
      </c>
      <c r="FB67">
        <v>29193.491999999998</v>
      </c>
      <c r="FC67">
        <v>15</v>
      </c>
      <c r="FD67">
        <v>1724955015.5</v>
      </c>
      <c r="FE67" t="s">
        <v>731</v>
      </c>
      <c r="FF67">
        <v>1724954996</v>
      </c>
      <c r="FG67">
        <v>1724955015.5</v>
      </c>
      <c r="FH67">
        <v>13</v>
      </c>
      <c r="FI67">
        <v>0.26100000000000001</v>
      </c>
      <c r="FJ67">
        <v>1E-3</v>
      </c>
      <c r="FK67">
        <v>0.38100000000000001</v>
      </c>
      <c r="FL67">
        <v>-7.8E-2</v>
      </c>
      <c r="FM67">
        <v>405</v>
      </c>
      <c r="FN67">
        <v>8</v>
      </c>
      <c r="FO67">
        <v>0.14000000000000001</v>
      </c>
      <c r="FP67">
        <v>0.01</v>
      </c>
      <c r="FQ67">
        <v>27.876188855524489</v>
      </c>
      <c r="FR67">
        <v>-4.125374278824108E-2</v>
      </c>
      <c r="FS67">
        <v>3.9188338389356717E-2</v>
      </c>
      <c r="FT67">
        <v>1</v>
      </c>
      <c r="FU67">
        <v>1139.0863999999999</v>
      </c>
      <c r="FV67">
        <v>0.97334934117429894</v>
      </c>
      <c r="FW67">
        <v>0.28519999999999379</v>
      </c>
      <c r="FX67">
        <v>-1</v>
      </c>
      <c r="FY67">
        <v>0.81472576105192618</v>
      </c>
      <c r="FZ67">
        <v>-4.1341942364824427E-2</v>
      </c>
      <c r="GA67">
        <v>6.1636928372442827E-3</v>
      </c>
      <c r="GB67">
        <v>1</v>
      </c>
      <c r="GC67">
        <v>2</v>
      </c>
      <c r="GD67">
        <v>2</v>
      </c>
      <c r="GE67" t="s">
        <v>428</v>
      </c>
      <c r="GF67">
        <v>3.0290900000000001</v>
      </c>
      <c r="GG67">
        <v>2.75162</v>
      </c>
      <c r="GH67">
        <v>8.6802699999999997E-2</v>
      </c>
      <c r="GI67">
        <v>9.7585699999999997E-2</v>
      </c>
      <c r="GJ67">
        <v>0.119631</v>
      </c>
      <c r="GK67">
        <v>4.9867500000000002E-2</v>
      </c>
      <c r="GL67">
        <v>24206.1</v>
      </c>
      <c r="GM67">
        <v>20951</v>
      </c>
      <c r="GN67">
        <v>24465.599999999999</v>
      </c>
      <c r="GO67">
        <v>22292.3</v>
      </c>
      <c r="GP67">
        <v>29328.9</v>
      </c>
      <c r="GQ67">
        <v>29427.3</v>
      </c>
      <c r="GR67">
        <v>34106.400000000001</v>
      </c>
      <c r="GS67">
        <v>31776.2</v>
      </c>
      <c r="GT67">
        <v>1.7285999999999999</v>
      </c>
      <c r="GU67">
        <v>1.95828</v>
      </c>
      <c r="GV67">
        <v>-1.7773400000000002E-2</v>
      </c>
      <c r="GW67">
        <v>0</v>
      </c>
      <c r="GX67">
        <v>30.9846</v>
      </c>
      <c r="GY67">
        <v>999.9</v>
      </c>
      <c r="GZ67">
        <v>41.4</v>
      </c>
      <c r="HA67">
        <v>49</v>
      </c>
      <c r="HB67">
        <v>49.06</v>
      </c>
      <c r="HC67">
        <v>55.671900000000001</v>
      </c>
      <c r="HD67">
        <v>35.052100000000003</v>
      </c>
      <c r="HE67">
        <v>1</v>
      </c>
      <c r="HF67">
        <v>0.79139199999999998</v>
      </c>
      <c r="HG67">
        <v>3.7962600000000002</v>
      </c>
      <c r="HH67">
        <v>20.300599999999999</v>
      </c>
      <c r="HI67">
        <v>5.2411000000000003</v>
      </c>
      <c r="HJ67">
        <v>12.0221</v>
      </c>
      <c r="HK67">
        <v>4.9577499999999999</v>
      </c>
      <c r="HL67">
        <v>3.3060800000000001</v>
      </c>
      <c r="HM67">
        <v>9999</v>
      </c>
      <c r="HN67">
        <v>9999</v>
      </c>
      <c r="HO67">
        <v>9999</v>
      </c>
      <c r="HP67">
        <v>438.5</v>
      </c>
      <c r="HQ67">
        <v>1.8669100000000001</v>
      </c>
      <c r="HR67">
        <v>1.8714900000000001</v>
      </c>
      <c r="HS67">
        <v>1.87416</v>
      </c>
      <c r="HT67">
        <v>1.8764099999999999</v>
      </c>
      <c r="HU67">
        <v>1.86904</v>
      </c>
      <c r="HV67">
        <v>1.8704499999999999</v>
      </c>
      <c r="HW67">
        <v>1.86768</v>
      </c>
      <c r="HX67">
        <v>1.8715900000000001</v>
      </c>
      <c r="HY67">
        <v>5</v>
      </c>
      <c r="HZ67">
        <v>0</v>
      </c>
      <c r="IA67">
        <v>0</v>
      </c>
      <c r="IB67">
        <v>0</v>
      </c>
      <c r="IC67" t="s">
        <v>429</v>
      </c>
      <c r="ID67" t="s">
        <v>430</v>
      </c>
      <c r="IE67" t="s">
        <v>431</v>
      </c>
      <c r="IF67" t="s">
        <v>431</v>
      </c>
      <c r="IG67" t="s">
        <v>431</v>
      </c>
      <c r="IH67" t="s">
        <v>431</v>
      </c>
      <c r="II67">
        <v>0</v>
      </c>
      <c r="IJ67">
        <v>100</v>
      </c>
      <c r="IK67">
        <v>100</v>
      </c>
      <c r="IL67">
        <v>0.38100000000000001</v>
      </c>
      <c r="IM67">
        <v>-7.8E-2</v>
      </c>
      <c r="IN67">
        <v>0.1206500000000119</v>
      </c>
      <c r="IO67">
        <v>0</v>
      </c>
      <c r="IP67">
        <v>0</v>
      </c>
      <c r="IQ67">
        <v>0</v>
      </c>
      <c r="IR67">
        <v>-7.8481500000000537E-2</v>
      </c>
      <c r="IS67">
        <v>0</v>
      </c>
      <c r="IT67">
        <v>0</v>
      </c>
      <c r="IU67">
        <v>0</v>
      </c>
      <c r="IV67">
        <v>-1</v>
      </c>
      <c r="IW67">
        <v>-1</v>
      </c>
      <c r="IX67">
        <v>-1</v>
      </c>
      <c r="IY67">
        <v>-1</v>
      </c>
      <c r="IZ67">
        <v>122.7</v>
      </c>
      <c r="JA67">
        <v>122.5</v>
      </c>
      <c r="JB67">
        <v>1.073</v>
      </c>
      <c r="JC67">
        <v>2.8015099999999999</v>
      </c>
      <c r="JD67">
        <v>1.64551</v>
      </c>
      <c r="JE67">
        <v>2.32056</v>
      </c>
      <c r="JF67">
        <v>1.64429</v>
      </c>
      <c r="JG67">
        <v>2.36572</v>
      </c>
      <c r="JH67">
        <v>50.902099999999997</v>
      </c>
      <c r="JI67">
        <v>24.3064</v>
      </c>
      <c r="JJ67">
        <v>18</v>
      </c>
      <c r="JK67">
        <v>405.077</v>
      </c>
      <c r="JL67">
        <v>550.14200000000005</v>
      </c>
      <c r="JM67">
        <v>26.136199999999999</v>
      </c>
      <c r="JN67">
        <v>37.201599999999999</v>
      </c>
      <c r="JO67">
        <v>29.9999</v>
      </c>
      <c r="JP67">
        <v>37.061500000000002</v>
      </c>
      <c r="JQ67">
        <v>36.990299999999998</v>
      </c>
      <c r="JR67">
        <v>21.5779</v>
      </c>
      <c r="JS67">
        <v>74.983599999999996</v>
      </c>
      <c r="JT67">
        <v>0</v>
      </c>
      <c r="JU67">
        <v>26.1356</v>
      </c>
      <c r="JV67">
        <v>405</v>
      </c>
      <c r="JW67">
        <v>8.4174900000000008</v>
      </c>
      <c r="JX67">
        <v>97.816000000000003</v>
      </c>
      <c r="JY67">
        <v>96.473399999999998</v>
      </c>
    </row>
    <row r="68" spans="1:285" x14ac:dyDescent="0.35">
      <c r="A68">
        <v>12</v>
      </c>
      <c r="B68">
        <v>1724955311.5</v>
      </c>
      <c r="C68">
        <v>13336.900000095369</v>
      </c>
      <c r="D68" t="s">
        <v>732</v>
      </c>
      <c r="E68" t="s">
        <v>733</v>
      </c>
      <c r="F68" t="s">
        <v>420</v>
      </c>
      <c r="G68" t="s">
        <v>458</v>
      </c>
      <c r="H68" t="s">
        <v>434</v>
      </c>
      <c r="I68" t="s">
        <v>679</v>
      </c>
      <c r="J68">
        <v>1724955311.5</v>
      </c>
      <c r="K68">
        <f t="shared" si="92"/>
        <v>1.37149283771678E-2</v>
      </c>
      <c r="L68">
        <f t="shared" si="93"/>
        <v>13.7149283771678</v>
      </c>
      <c r="M68">
        <f t="shared" si="94"/>
        <v>29.155601722692019</v>
      </c>
      <c r="N68">
        <f t="shared" si="95"/>
        <v>353.97500000000002</v>
      </c>
      <c r="O68">
        <f t="shared" si="96"/>
        <v>292.19470882102786</v>
      </c>
      <c r="P68">
        <f t="shared" si="97"/>
        <v>29.152701673726391</v>
      </c>
      <c r="Q68">
        <f t="shared" si="98"/>
        <v>35.316613420532498</v>
      </c>
      <c r="R68">
        <f t="shared" si="99"/>
        <v>1.0111133822800278</v>
      </c>
      <c r="S68">
        <f t="shared" si="100"/>
        <v>2.9269540030196137</v>
      </c>
      <c r="T68">
        <f t="shared" si="101"/>
        <v>0.8501310702938365</v>
      </c>
      <c r="U68">
        <f t="shared" si="102"/>
        <v>0.54364728167729381</v>
      </c>
      <c r="V68">
        <f t="shared" si="103"/>
        <v>317.18083227733342</v>
      </c>
      <c r="W68">
        <f t="shared" si="104"/>
        <v>29.3145128017382</v>
      </c>
      <c r="X68">
        <f t="shared" si="105"/>
        <v>29.920100000000001</v>
      </c>
      <c r="Y68">
        <f t="shared" si="106"/>
        <v>4.240935963179699</v>
      </c>
      <c r="Z68">
        <f t="shared" si="107"/>
        <v>59.540262402018243</v>
      </c>
      <c r="AA68">
        <f t="shared" si="108"/>
        <v>2.6872353533647302</v>
      </c>
      <c r="AB68">
        <f t="shared" si="109"/>
        <v>4.513307877651612</v>
      </c>
      <c r="AC68">
        <f t="shared" si="110"/>
        <v>1.5537006098149688</v>
      </c>
      <c r="AD68">
        <f t="shared" si="111"/>
        <v>-604.82834143309992</v>
      </c>
      <c r="AE68">
        <f t="shared" si="112"/>
        <v>171.58948453481656</v>
      </c>
      <c r="AF68">
        <f t="shared" si="113"/>
        <v>13.095076784457138</v>
      </c>
      <c r="AG68">
        <f t="shared" si="114"/>
        <v>-102.96294783649279</v>
      </c>
      <c r="AH68">
        <v>0</v>
      </c>
      <c r="AI68">
        <v>0</v>
      </c>
      <c r="AJ68">
        <f t="shared" si="115"/>
        <v>1</v>
      </c>
      <c r="AK68">
        <f t="shared" si="116"/>
        <v>0</v>
      </c>
      <c r="AL68">
        <f t="shared" si="117"/>
        <v>52099.088972742538</v>
      </c>
      <c r="AM68" t="s">
        <v>424</v>
      </c>
      <c r="AN68">
        <v>0</v>
      </c>
      <c r="AO68">
        <v>0</v>
      </c>
      <c r="AP68">
        <v>0</v>
      </c>
      <c r="AQ68" t="e">
        <f t="shared" si="118"/>
        <v>#DIV/0!</v>
      </c>
      <c r="AR68">
        <v>-1</v>
      </c>
      <c r="AS68" t="s">
        <v>734</v>
      </c>
      <c r="AT68">
        <v>10120.799999999999</v>
      </c>
      <c r="AU68">
        <v>1135.0304000000001</v>
      </c>
      <c r="AV68">
        <v>1528.0392784354899</v>
      </c>
      <c r="AW68">
        <f t="shared" si="119"/>
        <v>0.2571981518942883</v>
      </c>
      <c r="AX68">
        <v>0.5</v>
      </c>
      <c r="AY68">
        <f t="shared" si="120"/>
        <v>1663.944000143696</v>
      </c>
      <c r="AZ68">
        <f t="shared" si="121"/>
        <v>29.155601722692019</v>
      </c>
      <c r="BA68">
        <f t="shared" si="122"/>
        <v>213.981660846274</v>
      </c>
      <c r="BB68">
        <f t="shared" si="123"/>
        <v>1.8122966710470919E-2</v>
      </c>
      <c r="BC68">
        <f t="shared" si="124"/>
        <v>-1</v>
      </c>
      <c r="BD68" t="e">
        <f t="shared" si="125"/>
        <v>#DIV/0!</v>
      </c>
      <c r="BE68" t="s">
        <v>424</v>
      </c>
      <c r="BF68">
        <v>0</v>
      </c>
      <c r="BG68" t="e">
        <f t="shared" si="126"/>
        <v>#DIV/0!</v>
      </c>
      <c r="BH68" t="e">
        <f t="shared" si="127"/>
        <v>#DIV/0!</v>
      </c>
      <c r="BI68" t="e">
        <f t="shared" si="128"/>
        <v>#DIV/0!</v>
      </c>
      <c r="BJ68" t="e">
        <f t="shared" si="129"/>
        <v>#DIV/0!</v>
      </c>
      <c r="BK68">
        <f t="shared" si="130"/>
        <v>0.2571981518942883</v>
      </c>
      <c r="BL68" t="e">
        <f t="shared" si="131"/>
        <v>#DIV/0!</v>
      </c>
      <c r="BM68" t="e">
        <f t="shared" si="132"/>
        <v>#DIV/0!</v>
      </c>
      <c r="BN68" t="e">
        <f t="shared" si="133"/>
        <v>#DIV/0!</v>
      </c>
      <c r="BO68">
        <v>8434</v>
      </c>
      <c r="BP68">
        <v>290.00000000000011</v>
      </c>
      <c r="BQ68">
        <v>1428.77</v>
      </c>
      <c r="BR68">
        <v>185</v>
      </c>
      <c r="BS68">
        <v>10120.799999999999</v>
      </c>
      <c r="BT68">
        <v>1426.43</v>
      </c>
      <c r="BU68">
        <v>2.34</v>
      </c>
      <c r="BV68">
        <v>300.00000000000011</v>
      </c>
      <c r="BW68">
        <v>24.2</v>
      </c>
      <c r="BX68">
        <v>1528.0392784354899</v>
      </c>
      <c r="BY68">
        <v>2.3834525233055981</v>
      </c>
      <c r="BZ68">
        <v>-102.8341079755759</v>
      </c>
      <c r="CA68">
        <v>2.1524094085530359</v>
      </c>
      <c r="CB68">
        <v>0.98788179192249881</v>
      </c>
      <c r="CC68">
        <v>-6.7211223581757499E-3</v>
      </c>
      <c r="CD68">
        <v>289.99999999999989</v>
      </c>
      <c r="CE68">
        <v>1428.14</v>
      </c>
      <c r="CF68">
        <v>805</v>
      </c>
      <c r="CG68">
        <v>10076.700000000001</v>
      </c>
      <c r="CH68">
        <v>1425.99</v>
      </c>
      <c r="CI68">
        <v>2.15</v>
      </c>
      <c r="CW68">
        <f t="shared" si="134"/>
        <v>1980.18</v>
      </c>
      <c r="CX68">
        <f t="shared" si="135"/>
        <v>1663.944000143696</v>
      </c>
      <c r="CY68">
        <f t="shared" si="136"/>
        <v>0.84029936679680428</v>
      </c>
      <c r="CZ68">
        <f t="shared" si="137"/>
        <v>0.16017777791783241</v>
      </c>
      <c r="DA68">
        <v>6</v>
      </c>
      <c r="DB68">
        <v>0.5</v>
      </c>
      <c r="DC68" t="s">
        <v>426</v>
      </c>
      <c r="DD68">
        <v>2</v>
      </c>
      <c r="DE68">
        <v>1724955311.5</v>
      </c>
      <c r="DF68">
        <v>353.97500000000002</v>
      </c>
      <c r="DG68">
        <v>404.99599999999998</v>
      </c>
      <c r="DH68">
        <v>26.933900000000001</v>
      </c>
      <c r="DI68">
        <v>6.9134500000000001</v>
      </c>
      <c r="DJ68">
        <v>353.68799999999999</v>
      </c>
      <c r="DK68">
        <v>27.023900000000001</v>
      </c>
      <c r="DL68">
        <v>399.95699999999999</v>
      </c>
      <c r="DM68">
        <v>99.671700000000001</v>
      </c>
      <c r="DN68">
        <v>9.9790699999999996E-2</v>
      </c>
      <c r="DO68">
        <v>31.0075</v>
      </c>
      <c r="DP68">
        <v>29.920100000000001</v>
      </c>
      <c r="DQ68">
        <v>999.9</v>
      </c>
      <c r="DR68">
        <v>0</v>
      </c>
      <c r="DS68">
        <v>0</v>
      </c>
      <c r="DT68">
        <v>10018.1</v>
      </c>
      <c r="DU68">
        <v>0</v>
      </c>
      <c r="DV68">
        <v>1777.02</v>
      </c>
      <c r="DW68">
        <v>-50.926900000000003</v>
      </c>
      <c r="DX68">
        <v>363.875</v>
      </c>
      <c r="DY68">
        <v>407.81599999999997</v>
      </c>
      <c r="DZ68">
        <v>20.032900000000001</v>
      </c>
      <c r="EA68">
        <v>404.99599999999998</v>
      </c>
      <c r="EB68">
        <v>6.9134500000000001</v>
      </c>
      <c r="EC68">
        <v>2.6857899999999999</v>
      </c>
      <c r="ED68">
        <v>0.68907600000000002</v>
      </c>
      <c r="EE68">
        <v>22.198499999999999</v>
      </c>
      <c r="EF68">
        <v>1.6067400000000001</v>
      </c>
      <c r="EG68">
        <v>1980.18</v>
      </c>
      <c r="EH68">
        <v>0.98999400000000004</v>
      </c>
      <c r="EI68">
        <v>1.00059E-2</v>
      </c>
      <c r="EJ68">
        <v>0</v>
      </c>
      <c r="EK68">
        <v>1132.57</v>
      </c>
      <c r="EL68">
        <v>4.9995200000000004</v>
      </c>
      <c r="EM68">
        <v>29222.1</v>
      </c>
      <c r="EN68">
        <v>17999.400000000001</v>
      </c>
      <c r="EO68">
        <v>49.125</v>
      </c>
      <c r="EP68">
        <v>50.436999999999998</v>
      </c>
      <c r="EQ68">
        <v>49.375</v>
      </c>
      <c r="ER68">
        <v>49.75</v>
      </c>
      <c r="ES68">
        <v>50.75</v>
      </c>
      <c r="ET68">
        <v>1955.42</v>
      </c>
      <c r="EU68">
        <v>19.760000000000002</v>
      </c>
      <c r="EV68">
        <v>0</v>
      </c>
      <c r="EW68">
        <v>333.5</v>
      </c>
      <c r="EX68">
        <v>0</v>
      </c>
      <c r="EY68">
        <v>1135.0304000000001</v>
      </c>
      <c r="EZ68">
        <v>-18.077692272247951</v>
      </c>
      <c r="FA68">
        <v>-515.05384467070144</v>
      </c>
      <c r="FB68">
        <v>29274.612000000001</v>
      </c>
      <c r="FC68">
        <v>15</v>
      </c>
      <c r="FD68">
        <v>1724955347</v>
      </c>
      <c r="FE68" t="s">
        <v>735</v>
      </c>
      <c r="FF68">
        <v>1724955347</v>
      </c>
      <c r="FG68">
        <v>1724955345.5</v>
      </c>
      <c r="FH68">
        <v>14</v>
      </c>
      <c r="FI68">
        <v>-9.4E-2</v>
      </c>
      <c r="FJ68">
        <v>-1.2999999999999999E-2</v>
      </c>
      <c r="FK68">
        <v>0.28699999999999998</v>
      </c>
      <c r="FL68">
        <v>-0.09</v>
      </c>
      <c r="FM68">
        <v>405</v>
      </c>
      <c r="FN68">
        <v>7</v>
      </c>
      <c r="FO68">
        <v>0.08</v>
      </c>
      <c r="FP68">
        <v>0.01</v>
      </c>
      <c r="FQ68">
        <v>29.202740495146031</v>
      </c>
      <c r="FR68">
        <v>-0.2318600503816371</v>
      </c>
      <c r="FS68">
        <v>4.6207500299565232E-2</v>
      </c>
      <c r="FT68">
        <v>1</v>
      </c>
      <c r="FU68">
        <v>1137.9782</v>
      </c>
      <c r="FV68">
        <v>-19.20100840198139</v>
      </c>
      <c r="FW68">
        <v>2.7798393406814088</v>
      </c>
      <c r="FX68">
        <v>-1</v>
      </c>
      <c r="FY68">
        <v>1.018837466562345</v>
      </c>
      <c r="FZ68">
        <v>-1.6603879951231339E-2</v>
      </c>
      <c r="GA68">
        <v>2.6906110319798089E-3</v>
      </c>
      <c r="GB68">
        <v>1</v>
      </c>
      <c r="GC68">
        <v>2</v>
      </c>
      <c r="GD68">
        <v>2</v>
      </c>
      <c r="GE68" t="s">
        <v>428</v>
      </c>
      <c r="GF68">
        <v>3.0280999999999998</v>
      </c>
      <c r="GG68">
        <v>2.7515900000000002</v>
      </c>
      <c r="GH68">
        <v>8.6341699999999993E-2</v>
      </c>
      <c r="GI68">
        <v>9.7598199999999996E-2</v>
      </c>
      <c r="GJ68">
        <v>0.119876</v>
      </c>
      <c r="GK68">
        <v>4.3076200000000002E-2</v>
      </c>
      <c r="GL68">
        <v>24232.2</v>
      </c>
      <c r="GM68">
        <v>20962.2</v>
      </c>
      <c r="GN68">
        <v>24478.799999999999</v>
      </c>
      <c r="GO68">
        <v>22303.8</v>
      </c>
      <c r="GP68">
        <v>29335.3</v>
      </c>
      <c r="GQ68">
        <v>29653.4</v>
      </c>
      <c r="GR68">
        <v>34124.300000000003</v>
      </c>
      <c r="GS68">
        <v>31793.599999999999</v>
      </c>
      <c r="GT68">
        <v>1.73123</v>
      </c>
      <c r="GU68">
        <v>1.95973</v>
      </c>
      <c r="GV68">
        <v>-7.9050700000000002E-2</v>
      </c>
      <c r="GW68">
        <v>0</v>
      </c>
      <c r="GX68">
        <v>31.205300000000001</v>
      </c>
      <c r="GY68">
        <v>999.9</v>
      </c>
      <c r="GZ68">
        <v>40</v>
      </c>
      <c r="HA68">
        <v>49.4</v>
      </c>
      <c r="HB68">
        <v>48.3688</v>
      </c>
      <c r="HC68">
        <v>55.061999999999998</v>
      </c>
      <c r="HD68">
        <v>35.468800000000002</v>
      </c>
      <c r="HE68">
        <v>1</v>
      </c>
      <c r="HF68">
        <v>0.77411600000000003</v>
      </c>
      <c r="HG68">
        <v>4.0373700000000001</v>
      </c>
      <c r="HH68">
        <v>20.295400000000001</v>
      </c>
      <c r="HI68">
        <v>5.2406499999999996</v>
      </c>
      <c r="HJ68">
        <v>12.0219</v>
      </c>
      <c r="HK68">
        <v>4.9577499999999999</v>
      </c>
      <c r="HL68">
        <v>3.3060499999999999</v>
      </c>
      <c r="HM68">
        <v>9999</v>
      </c>
      <c r="HN68">
        <v>9999</v>
      </c>
      <c r="HO68">
        <v>9999</v>
      </c>
      <c r="HP68">
        <v>438.5</v>
      </c>
      <c r="HQ68">
        <v>1.8669100000000001</v>
      </c>
      <c r="HR68">
        <v>1.8714900000000001</v>
      </c>
      <c r="HS68">
        <v>1.87412</v>
      </c>
      <c r="HT68">
        <v>1.87639</v>
      </c>
      <c r="HU68">
        <v>1.8690500000000001</v>
      </c>
      <c r="HV68">
        <v>1.87053</v>
      </c>
      <c r="HW68">
        <v>1.86768</v>
      </c>
      <c r="HX68">
        <v>1.8715599999999999</v>
      </c>
      <c r="HY68">
        <v>5</v>
      </c>
      <c r="HZ68">
        <v>0</v>
      </c>
      <c r="IA68">
        <v>0</v>
      </c>
      <c r="IB68">
        <v>0</v>
      </c>
      <c r="IC68" t="s">
        <v>429</v>
      </c>
      <c r="ID68" t="s">
        <v>430</v>
      </c>
      <c r="IE68" t="s">
        <v>431</v>
      </c>
      <c r="IF68" t="s">
        <v>431</v>
      </c>
      <c r="IG68" t="s">
        <v>431</v>
      </c>
      <c r="IH68" t="s">
        <v>431</v>
      </c>
      <c r="II68">
        <v>0</v>
      </c>
      <c r="IJ68">
        <v>100</v>
      </c>
      <c r="IK68">
        <v>100</v>
      </c>
      <c r="IL68">
        <v>0.28699999999999998</v>
      </c>
      <c r="IM68">
        <v>-0.09</v>
      </c>
      <c r="IN68">
        <v>0.38147619047629178</v>
      </c>
      <c r="IO68">
        <v>0</v>
      </c>
      <c r="IP68">
        <v>0</v>
      </c>
      <c r="IQ68">
        <v>0</v>
      </c>
      <c r="IR68">
        <v>-7.750749999999762E-2</v>
      </c>
      <c r="IS68">
        <v>0</v>
      </c>
      <c r="IT68">
        <v>0</v>
      </c>
      <c r="IU68">
        <v>0</v>
      </c>
      <c r="IV68">
        <v>-1</v>
      </c>
      <c r="IW68">
        <v>-1</v>
      </c>
      <c r="IX68">
        <v>-1</v>
      </c>
      <c r="IY68">
        <v>-1</v>
      </c>
      <c r="IZ68">
        <v>5.3</v>
      </c>
      <c r="JA68">
        <v>4.9000000000000004</v>
      </c>
      <c r="JB68">
        <v>1.073</v>
      </c>
      <c r="JC68">
        <v>2.78931</v>
      </c>
      <c r="JD68">
        <v>1.64551</v>
      </c>
      <c r="JE68">
        <v>2.31934</v>
      </c>
      <c r="JF68">
        <v>1.64429</v>
      </c>
      <c r="JG68">
        <v>2.4890099999999999</v>
      </c>
      <c r="JH68">
        <v>51.1327</v>
      </c>
      <c r="JI68">
        <v>24.3064</v>
      </c>
      <c r="JJ68">
        <v>18</v>
      </c>
      <c r="JK68">
        <v>405.517</v>
      </c>
      <c r="JL68">
        <v>549.72299999999996</v>
      </c>
      <c r="JM68">
        <v>25.970300000000002</v>
      </c>
      <c r="JN68">
        <v>36.999899999999997</v>
      </c>
      <c r="JO68">
        <v>30.0001</v>
      </c>
      <c r="JP68">
        <v>36.880499999999998</v>
      </c>
      <c r="JQ68">
        <v>36.816499999999998</v>
      </c>
      <c r="JR68">
        <v>21.572399999999998</v>
      </c>
      <c r="JS68">
        <v>77.346299999999999</v>
      </c>
      <c r="JT68">
        <v>0</v>
      </c>
      <c r="JU68">
        <v>25.965199999999999</v>
      </c>
      <c r="JV68">
        <v>405</v>
      </c>
      <c r="JW68">
        <v>7.0335299999999998</v>
      </c>
      <c r="JX68">
        <v>97.867900000000006</v>
      </c>
      <c r="JY68">
        <v>96.524900000000002</v>
      </c>
    </row>
    <row r="69" spans="1:285" x14ac:dyDescent="0.35">
      <c r="A69">
        <v>12</v>
      </c>
      <c r="B69">
        <v>1724955552.5</v>
      </c>
      <c r="C69">
        <v>13577.900000095369</v>
      </c>
      <c r="D69" t="s">
        <v>736</v>
      </c>
      <c r="E69" t="s">
        <v>737</v>
      </c>
      <c r="F69" t="s">
        <v>420</v>
      </c>
      <c r="G69" t="s">
        <v>697</v>
      </c>
      <c r="H69" t="s">
        <v>422</v>
      </c>
      <c r="I69" t="s">
        <v>679</v>
      </c>
      <c r="J69">
        <v>1724955552.5</v>
      </c>
      <c r="K69">
        <f t="shared" si="92"/>
        <v>1.3258977209937552E-2</v>
      </c>
      <c r="L69">
        <f t="shared" si="93"/>
        <v>13.258977209937552</v>
      </c>
      <c r="M69">
        <f t="shared" si="94"/>
        <v>28.103880527228398</v>
      </c>
      <c r="N69">
        <f t="shared" si="95"/>
        <v>355.82299999999998</v>
      </c>
      <c r="O69">
        <f t="shared" si="96"/>
        <v>286.48676462955655</v>
      </c>
      <c r="P69">
        <f t="shared" si="97"/>
        <v>28.583762572905304</v>
      </c>
      <c r="Q69">
        <f t="shared" si="98"/>
        <v>35.501675489722004</v>
      </c>
      <c r="R69">
        <f t="shared" si="99"/>
        <v>0.84861776635591579</v>
      </c>
      <c r="S69">
        <f t="shared" si="100"/>
        <v>2.9310255636781282</v>
      </c>
      <c r="T69">
        <f t="shared" si="101"/>
        <v>0.7321882779578005</v>
      </c>
      <c r="U69">
        <f t="shared" si="102"/>
        <v>0.46674102826320285</v>
      </c>
      <c r="V69">
        <f t="shared" si="103"/>
        <v>317.16168027735017</v>
      </c>
      <c r="W69">
        <f t="shared" si="104"/>
        <v>31.565240398420208</v>
      </c>
      <c r="X69">
        <f t="shared" si="105"/>
        <v>32.273099999999999</v>
      </c>
      <c r="Y69">
        <f t="shared" si="106"/>
        <v>4.8493931350666806</v>
      </c>
      <c r="Z69">
        <f t="shared" si="107"/>
        <v>61.184506347796919</v>
      </c>
      <c r="AA69">
        <f t="shared" si="108"/>
        <v>3.1147364155934003</v>
      </c>
      <c r="AB69">
        <f t="shared" si="109"/>
        <v>5.0907273777580349</v>
      </c>
      <c r="AC69">
        <f t="shared" si="110"/>
        <v>1.7346567194732803</v>
      </c>
      <c r="AD69">
        <f t="shared" si="111"/>
        <v>-584.72089495824605</v>
      </c>
      <c r="AE69">
        <f t="shared" si="112"/>
        <v>136.29005078802521</v>
      </c>
      <c r="AF69">
        <f t="shared" si="113"/>
        <v>10.618458517921628</v>
      </c>
      <c r="AG69">
        <f t="shared" si="114"/>
        <v>-120.65070537494904</v>
      </c>
      <c r="AH69">
        <v>0</v>
      </c>
      <c r="AI69">
        <v>0</v>
      </c>
      <c r="AJ69">
        <f t="shared" si="115"/>
        <v>1</v>
      </c>
      <c r="AK69">
        <f t="shared" si="116"/>
        <v>0</v>
      </c>
      <c r="AL69">
        <f t="shared" si="117"/>
        <v>51852.188755943091</v>
      </c>
      <c r="AM69" t="s">
        <v>424</v>
      </c>
      <c r="AN69">
        <v>0</v>
      </c>
      <c r="AO69">
        <v>0</v>
      </c>
      <c r="AP69">
        <v>0</v>
      </c>
      <c r="AQ69" t="e">
        <f t="shared" si="118"/>
        <v>#DIV/0!</v>
      </c>
      <c r="AR69">
        <v>-1</v>
      </c>
      <c r="AS69" t="s">
        <v>738</v>
      </c>
      <c r="AT69">
        <v>10100.1</v>
      </c>
      <c r="AU69">
        <v>1135.243461538462</v>
      </c>
      <c r="AV69">
        <v>1535.6880035825459</v>
      </c>
      <c r="AW69">
        <f t="shared" si="119"/>
        <v>0.26075904813341155</v>
      </c>
      <c r="AX69">
        <v>0.5</v>
      </c>
      <c r="AY69">
        <f t="shared" si="120"/>
        <v>1663.8432001437047</v>
      </c>
      <c r="AZ69">
        <f t="shared" si="121"/>
        <v>28.103880527228398</v>
      </c>
      <c r="BA69">
        <f t="shared" si="122"/>
        <v>216.9310845563609</v>
      </c>
      <c r="BB69">
        <f t="shared" si="123"/>
        <v>1.7491961096282822E-2</v>
      </c>
      <c r="BC69">
        <f t="shared" si="124"/>
        <v>-1</v>
      </c>
      <c r="BD69" t="e">
        <f t="shared" si="125"/>
        <v>#DIV/0!</v>
      </c>
      <c r="BE69" t="s">
        <v>424</v>
      </c>
      <c r="BF69">
        <v>0</v>
      </c>
      <c r="BG69" t="e">
        <f t="shared" si="126"/>
        <v>#DIV/0!</v>
      </c>
      <c r="BH69" t="e">
        <f t="shared" si="127"/>
        <v>#DIV/0!</v>
      </c>
      <c r="BI69" t="e">
        <f t="shared" si="128"/>
        <v>#DIV/0!</v>
      </c>
      <c r="BJ69" t="e">
        <f t="shared" si="129"/>
        <v>#DIV/0!</v>
      </c>
      <c r="BK69">
        <f t="shared" si="130"/>
        <v>0.26075904813341161</v>
      </c>
      <c r="BL69" t="e">
        <f t="shared" si="131"/>
        <v>#DIV/0!</v>
      </c>
      <c r="BM69" t="e">
        <f t="shared" si="132"/>
        <v>#DIV/0!</v>
      </c>
      <c r="BN69" t="e">
        <f t="shared" si="133"/>
        <v>#DIV/0!</v>
      </c>
      <c r="BO69">
        <v>8435</v>
      </c>
      <c r="BP69">
        <v>290.00000000000011</v>
      </c>
      <c r="BQ69">
        <v>1424.31</v>
      </c>
      <c r="BR69">
        <v>145</v>
      </c>
      <c r="BS69">
        <v>10100.1</v>
      </c>
      <c r="BT69">
        <v>1420.87</v>
      </c>
      <c r="BU69">
        <v>3.44</v>
      </c>
      <c r="BV69">
        <v>300.00000000000011</v>
      </c>
      <c r="BW69">
        <v>24.2</v>
      </c>
      <c r="BX69">
        <v>1535.6880035825459</v>
      </c>
      <c r="BY69">
        <v>2.5452316972828748</v>
      </c>
      <c r="BZ69">
        <v>-115.96682904033641</v>
      </c>
      <c r="CA69">
        <v>2.291901833364471</v>
      </c>
      <c r="CB69">
        <v>0.98918171124125298</v>
      </c>
      <c r="CC69">
        <v>-6.7026051167964444E-3</v>
      </c>
      <c r="CD69">
        <v>289.99999999999989</v>
      </c>
      <c r="CE69">
        <v>1419.5</v>
      </c>
      <c r="CF69">
        <v>695</v>
      </c>
      <c r="CG69">
        <v>10054.4</v>
      </c>
      <c r="CH69">
        <v>1420.35</v>
      </c>
      <c r="CI69">
        <v>-0.85</v>
      </c>
      <c r="CW69">
        <f t="shared" si="134"/>
        <v>1980.06</v>
      </c>
      <c r="CX69">
        <f t="shared" si="135"/>
        <v>1663.8432001437047</v>
      </c>
      <c r="CY69">
        <f t="shared" si="136"/>
        <v>0.84029938493970124</v>
      </c>
      <c r="CZ69">
        <f t="shared" si="137"/>
        <v>0.16017781293362332</v>
      </c>
      <c r="DA69">
        <v>6</v>
      </c>
      <c r="DB69">
        <v>0.5</v>
      </c>
      <c r="DC69" t="s">
        <v>426</v>
      </c>
      <c r="DD69">
        <v>2</v>
      </c>
      <c r="DE69">
        <v>1724955552.5</v>
      </c>
      <c r="DF69">
        <v>355.82299999999998</v>
      </c>
      <c r="DG69">
        <v>405.03800000000001</v>
      </c>
      <c r="DH69">
        <v>31.2181</v>
      </c>
      <c r="DI69">
        <v>11.9574</v>
      </c>
      <c r="DJ69">
        <v>355.56900000000002</v>
      </c>
      <c r="DK69">
        <v>31.2681</v>
      </c>
      <c r="DL69">
        <v>400.14299999999997</v>
      </c>
      <c r="DM69">
        <v>99.673500000000004</v>
      </c>
      <c r="DN69">
        <v>9.9914000000000003E-2</v>
      </c>
      <c r="DO69">
        <v>33.135599999999997</v>
      </c>
      <c r="DP69">
        <v>32.273099999999999</v>
      </c>
      <c r="DQ69">
        <v>999.9</v>
      </c>
      <c r="DR69">
        <v>0</v>
      </c>
      <c r="DS69">
        <v>0</v>
      </c>
      <c r="DT69">
        <v>10041.200000000001</v>
      </c>
      <c r="DU69">
        <v>0</v>
      </c>
      <c r="DV69">
        <v>238.45099999999999</v>
      </c>
      <c r="DW69">
        <v>-49.181800000000003</v>
      </c>
      <c r="DX69">
        <v>367.30799999999999</v>
      </c>
      <c r="DY69">
        <v>409.94</v>
      </c>
      <c r="DZ69">
        <v>19.220700000000001</v>
      </c>
      <c r="EA69">
        <v>405.03800000000001</v>
      </c>
      <c r="EB69">
        <v>11.9574</v>
      </c>
      <c r="EC69">
        <v>3.1076299999999999</v>
      </c>
      <c r="ED69">
        <v>1.19184</v>
      </c>
      <c r="EE69">
        <v>24.616099999999999</v>
      </c>
      <c r="EF69">
        <v>9.5</v>
      </c>
      <c r="EG69">
        <v>1980.06</v>
      </c>
      <c r="EH69">
        <v>0.98999400000000004</v>
      </c>
      <c r="EI69">
        <v>1.00056E-2</v>
      </c>
      <c r="EJ69">
        <v>0</v>
      </c>
      <c r="EK69">
        <v>1134.6300000000001</v>
      </c>
      <c r="EL69">
        <v>4.9995200000000004</v>
      </c>
      <c r="EM69">
        <v>28516.1</v>
      </c>
      <c r="EN69">
        <v>17998.3</v>
      </c>
      <c r="EO69">
        <v>49.811999999999998</v>
      </c>
      <c r="EP69">
        <v>51</v>
      </c>
      <c r="EQ69">
        <v>50</v>
      </c>
      <c r="ER69">
        <v>50.375</v>
      </c>
      <c r="ES69">
        <v>51.436999999999998</v>
      </c>
      <c r="ET69">
        <v>1955.3</v>
      </c>
      <c r="EU69">
        <v>19.760000000000002</v>
      </c>
      <c r="EV69">
        <v>0</v>
      </c>
      <c r="EW69">
        <v>240.5</v>
      </c>
      <c r="EX69">
        <v>0</v>
      </c>
      <c r="EY69">
        <v>1135.243461538462</v>
      </c>
      <c r="EZ69">
        <v>-7.3097435823245744</v>
      </c>
      <c r="FA69">
        <v>-82.885470235706549</v>
      </c>
      <c r="FB69">
        <v>28523.830769230772</v>
      </c>
      <c r="FC69">
        <v>15</v>
      </c>
      <c r="FD69">
        <v>1724955593</v>
      </c>
      <c r="FE69" t="s">
        <v>739</v>
      </c>
      <c r="FF69">
        <v>1724955570</v>
      </c>
      <c r="FG69">
        <v>1724955593</v>
      </c>
      <c r="FH69">
        <v>15</v>
      </c>
      <c r="FI69">
        <v>-3.3000000000000002E-2</v>
      </c>
      <c r="FJ69">
        <v>0.04</v>
      </c>
      <c r="FK69">
        <v>0.254</v>
      </c>
      <c r="FL69">
        <v>-0.05</v>
      </c>
      <c r="FM69">
        <v>405</v>
      </c>
      <c r="FN69">
        <v>12</v>
      </c>
      <c r="FO69">
        <v>0.09</v>
      </c>
      <c r="FP69">
        <v>0.01</v>
      </c>
      <c r="FQ69">
        <v>28.019313721709679</v>
      </c>
      <c r="FR69">
        <v>0.1262244513638788</v>
      </c>
      <c r="FS69">
        <v>3.6841772105216712E-2</v>
      </c>
      <c r="FT69">
        <v>1</v>
      </c>
      <c r="FU69">
        <v>1136.3122000000001</v>
      </c>
      <c r="FV69">
        <v>-7.9692196906971571</v>
      </c>
      <c r="FW69">
        <v>1.1691745635276121</v>
      </c>
      <c r="FX69">
        <v>-1</v>
      </c>
      <c r="FY69">
        <v>0.87013602270167179</v>
      </c>
      <c r="FZ69">
        <v>-5.5977712491144631E-2</v>
      </c>
      <c r="GA69">
        <v>9.029948324950042E-3</v>
      </c>
      <c r="GB69">
        <v>0</v>
      </c>
      <c r="GC69">
        <v>1</v>
      </c>
      <c r="GD69">
        <v>2</v>
      </c>
      <c r="GE69" t="s">
        <v>442</v>
      </c>
      <c r="GF69">
        <v>3.0313699999999999</v>
      </c>
      <c r="GG69">
        <v>2.7519200000000001</v>
      </c>
      <c r="GH69">
        <v>8.6730799999999997E-2</v>
      </c>
      <c r="GI69">
        <v>9.7645700000000002E-2</v>
      </c>
      <c r="GJ69">
        <v>0.13281799999999999</v>
      </c>
      <c r="GK69">
        <v>6.6870100000000002E-2</v>
      </c>
      <c r="GL69">
        <v>24212.9</v>
      </c>
      <c r="GM69">
        <v>20952.8</v>
      </c>
      <c r="GN69">
        <v>24469.9</v>
      </c>
      <c r="GO69">
        <v>22295</v>
      </c>
      <c r="GP69">
        <v>28896.3</v>
      </c>
      <c r="GQ69">
        <v>28906.1</v>
      </c>
      <c r="GR69">
        <v>34112.5</v>
      </c>
      <c r="GS69">
        <v>31781.599999999999</v>
      </c>
      <c r="GT69">
        <v>1.7345200000000001</v>
      </c>
      <c r="GU69">
        <v>1.9632700000000001</v>
      </c>
      <c r="GV69">
        <v>-9.4436099999999999E-3</v>
      </c>
      <c r="GW69">
        <v>0</v>
      </c>
      <c r="GX69">
        <v>32.426200000000001</v>
      </c>
      <c r="GY69">
        <v>999.9</v>
      </c>
      <c r="GZ69">
        <v>39.200000000000003</v>
      </c>
      <c r="HA69">
        <v>49.4</v>
      </c>
      <c r="HB69">
        <v>47.402799999999999</v>
      </c>
      <c r="HC69">
        <v>57.481999999999999</v>
      </c>
      <c r="HD69">
        <v>35.424700000000001</v>
      </c>
      <c r="HE69">
        <v>1</v>
      </c>
      <c r="HF69">
        <v>0.78430599999999995</v>
      </c>
      <c r="HG69">
        <v>3.9599299999999999</v>
      </c>
      <c r="HH69">
        <v>20.332000000000001</v>
      </c>
      <c r="HI69">
        <v>5.2393000000000001</v>
      </c>
      <c r="HJ69">
        <v>12.0222</v>
      </c>
      <c r="HK69">
        <v>4.9577999999999998</v>
      </c>
      <c r="HL69">
        <v>3.3060800000000001</v>
      </c>
      <c r="HM69">
        <v>9999</v>
      </c>
      <c r="HN69">
        <v>9999</v>
      </c>
      <c r="HO69">
        <v>9999</v>
      </c>
      <c r="HP69">
        <v>438.6</v>
      </c>
      <c r="HQ69">
        <v>1.8666700000000001</v>
      </c>
      <c r="HR69">
        <v>1.87124</v>
      </c>
      <c r="HS69">
        <v>1.8739300000000001</v>
      </c>
      <c r="HT69">
        <v>1.8762000000000001</v>
      </c>
      <c r="HU69">
        <v>1.8687499999999999</v>
      </c>
      <c r="HV69">
        <v>1.8702700000000001</v>
      </c>
      <c r="HW69">
        <v>1.8674200000000001</v>
      </c>
      <c r="HX69">
        <v>1.87134</v>
      </c>
      <c r="HY69">
        <v>5</v>
      </c>
      <c r="HZ69">
        <v>0</v>
      </c>
      <c r="IA69">
        <v>0</v>
      </c>
      <c r="IB69">
        <v>0</v>
      </c>
      <c r="IC69" t="s">
        <v>429</v>
      </c>
      <c r="ID69" t="s">
        <v>430</v>
      </c>
      <c r="IE69" t="s">
        <v>431</v>
      </c>
      <c r="IF69" t="s">
        <v>431</v>
      </c>
      <c r="IG69" t="s">
        <v>431</v>
      </c>
      <c r="IH69" t="s">
        <v>431</v>
      </c>
      <c r="II69">
        <v>0</v>
      </c>
      <c r="IJ69">
        <v>100</v>
      </c>
      <c r="IK69">
        <v>100</v>
      </c>
      <c r="IL69">
        <v>0.254</v>
      </c>
      <c r="IM69">
        <v>-0.05</v>
      </c>
      <c r="IN69">
        <v>0.28723809523808091</v>
      </c>
      <c r="IO69">
        <v>0</v>
      </c>
      <c r="IP69">
        <v>0</v>
      </c>
      <c r="IQ69">
        <v>0</v>
      </c>
      <c r="IR69">
        <v>-9.0038000000001617E-2</v>
      </c>
      <c r="IS69">
        <v>0</v>
      </c>
      <c r="IT69">
        <v>0</v>
      </c>
      <c r="IU69">
        <v>0</v>
      </c>
      <c r="IV69">
        <v>-1</v>
      </c>
      <c r="IW69">
        <v>-1</v>
      </c>
      <c r="IX69">
        <v>-1</v>
      </c>
      <c r="IY69">
        <v>-1</v>
      </c>
      <c r="IZ69">
        <v>3.4</v>
      </c>
      <c r="JA69">
        <v>3.5</v>
      </c>
      <c r="JB69">
        <v>1.0790999999999999</v>
      </c>
      <c r="JC69">
        <v>2.7966299999999999</v>
      </c>
      <c r="JD69">
        <v>1.64551</v>
      </c>
      <c r="JE69">
        <v>2.31812</v>
      </c>
      <c r="JF69">
        <v>1.64429</v>
      </c>
      <c r="JG69">
        <v>2.5109900000000001</v>
      </c>
      <c r="JH69">
        <v>50.6402</v>
      </c>
      <c r="JI69">
        <v>16.286000000000001</v>
      </c>
      <c r="JJ69">
        <v>18</v>
      </c>
      <c r="JK69">
        <v>407.55200000000002</v>
      </c>
      <c r="JL69">
        <v>552.59500000000003</v>
      </c>
      <c r="JM69">
        <v>29.426300000000001</v>
      </c>
      <c r="JN69">
        <v>37.076500000000003</v>
      </c>
      <c r="JO69">
        <v>30.001799999999999</v>
      </c>
      <c r="JP69">
        <v>36.918399999999998</v>
      </c>
      <c r="JQ69">
        <v>36.848700000000001</v>
      </c>
      <c r="JR69">
        <v>21.6785</v>
      </c>
      <c r="JS69">
        <v>67.852800000000002</v>
      </c>
      <c r="JT69">
        <v>0</v>
      </c>
      <c r="JU69">
        <v>29.398299999999999</v>
      </c>
      <c r="JV69">
        <v>405</v>
      </c>
      <c r="JW69">
        <v>11.834099999999999</v>
      </c>
      <c r="JX69">
        <v>97.833299999999994</v>
      </c>
      <c r="JY69">
        <v>96.488</v>
      </c>
    </row>
    <row r="70" spans="1:285" x14ac:dyDescent="0.35">
      <c r="A70">
        <v>12</v>
      </c>
      <c r="B70">
        <v>1724955677.5</v>
      </c>
      <c r="C70">
        <v>13702.900000095369</v>
      </c>
      <c r="D70" t="s">
        <v>740</v>
      </c>
      <c r="E70" t="s">
        <v>741</v>
      </c>
      <c r="F70" t="s">
        <v>420</v>
      </c>
      <c r="G70" t="s">
        <v>697</v>
      </c>
      <c r="H70" t="s">
        <v>434</v>
      </c>
      <c r="I70" t="s">
        <v>679</v>
      </c>
      <c r="J70">
        <v>1724955677.5</v>
      </c>
      <c r="K70">
        <f t="shared" si="92"/>
        <v>1.2821531945984661E-2</v>
      </c>
      <c r="L70">
        <f t="shared" si="93"/>
        <v>12.821531945984662</v>
      </c>
      <c r="M70">
        <f t="shared" si="94"/>
        <v>24.735942058099674</v>
      </c>
      <c r="N70">
        <f t="shared" si="95"/>
        <v>360.85600000000011</v>
      </c>
      <c r="O70">
        <f t="shared" si="96"/>
        <v>295.48042251459776</v>
      </c>
      <c r="P70">
        <f t="shared" si="97"/>
        <v>29.481642481873141</v>
      </c>
      <c r="Q70">
        <f t="shared" si="98"/>
        <v>36.004509161392015</v>
      </c>
      <c r="R70">
        <f t="shared" si="99"/>
        <v>0.79987546506872353</v>
      </c>
      <c r="S70">
        <f t="shared" si="100"/>
        <v>2.91748190661183</v>
      </c>
      <c r="T70">
        <f t="shared" si="101"/>
        <v>0.69514476818004911</v>
      </c>
      <c r="U70">
        <f t="shared" si="102"/>
        <v>0.44272742782049701</v>
      </c>
      <c r="V70">
        <f t="shared" si="103"/>
        <v>317.16008427735159</v>
      </c>
      <c r="W70">
        <f t="shared" si="104"/>
        <v>31.572980819789617</v>
      </c>
      <c r="X70">
        <f t="shared" si="105"/>
        <v>32.110300000000002</v>
      </c>
      <c r="Y70">
        <f t="shared" si="106"/>
        <v>4.8049754115763808</v>
      </c>
      <c r="Z70">
        <f t="shared" si="107"/>
        <v>59.990389734769899</v>
      </c>
      <c r="AA70">
        <f t="shared" si="108"/>
        <v>3.0369999436288002</v>
      </c>
      <c r="AB70">
        <f t="shared" si="109"/>
        <v>5.0624774352292325</v>
      </c>
      <c r="AC70">
        <f t="shared" si="110"/>
        <v>1.7679754679475805</v>
      </c>
      <c r="AD70">
        <f t="shared" si="111"/>
        <v>-565.42955881792352</v>
      </c>
      <c r="AE70">
        <f t="shared" si="112"/>
        <v>145.67948294952095</v>
      </c>
      <c r="AF70">
        <f t="shared" si="113"/>
        <v>11.388042116982046</v>
      </c>
      <c r="AG70">
        <f t="shared" si="114"/>
        <v>-91.201949474068954</v>
      </c>
      <c r="AH70">
        <v>0</v>
      </c>
      <c r="AI70">
        <v>0</v>
      </c>
      <c r="AJ70">
        <f t="shared" si="115"/>
        <v>1</v>
      </c>
      <c r="AK70">
        <f t="shared" si="116"/>
        <v>0</v>
      </c>
      <c r="AL70">
        <f t="shared" si="117"/>
        <v>51485.991850589257</v>
      </c>
      <c r="AM70" t="s">
        <v>424</v>
      </c>
      <c r="AN70">
        <v>0</v>
      </c>
      <c r="AO70">
        <v>0</v>
      </c>
      <c r="AP70">
        <v>0</v>
      </c>
      <c r="AQ70" t="e">
        <f t="shared" si="118"/>
        <v>#DIV/0!</v>
      </c>
      <c r="AR70">
        <v>-1</v>
      </c>
      <c r="AS70" t="s">
        <v>742</v>
      </c>
      <c r="AT70">
        <v>10087.299999999999</v>
      </c>
      <c r="AU70">
        <v>1207.4359999999999</v>
      </c>
      <c r="AV70">
        <v>1549.24775614433</v>
      </c>
      <c r="AW70">
        <f t="shared" si="119"/>
        <v>0.22063078987121443</v>
      </c>
      <c r="AX70">
        <v>0.5</v>
      </c>
      <c r="AY70">
        <f t="shared" si="120"/>
        <v>1663.8348001437055</v>
      </c>
      <c r="AZ70">
        <f t="shared" si="121"/>
        <v>24.735942058099674</v>
      </c>
      <c r="BA70">
        <f t="shared" si="122"/>
        <v>183.54659308545996</v>
      </c>
      <c r="BB70">
        <f t="shared" si="123"/>
        <v>1.5467846961655604E-2</v>
      </c>
      <c r="BC70">
        <f t="shared" si="124"/>
        <v>-1</v>
      </c>
      <c r="BD70" t="e">
        <f t="shared" si="125"/>
        <v>#DIV/0!</v>
      </c>
      <c r="BE70" t="s">
        <v>424</v>
      </c>
      <c r="BF70">
        <v>0</v>
      </c>
      <c r="BG70" t="e">
        <f t="shared" si="126"/>
        <v>#DIV/0!</v>
      </c>
      <c r="BH70" t="e">
        <f t="shared" si="127"/>
        <v>#DIV/0!</v>
      </c>
      <c r="BI70" t="e">
        <f t="shared" si="128"/>
        <v>#DIV/0!</v>
      </c>
      <c r="BJ70" t="e">
        <f t="shared" si="129"/>
        <v>#DIV/0!</v>
      </c>
      <c r="BK70">
        <f t="shared" si="130"/>
        <v>0.22063078987121437</v>
      </c>
      <c r="BL70" t="e">
        <f t="shared" si="131"/>
        <v>#DIV/0!</v>
      </c>
      <c r="BM70" t="e">
        <f t="shared" si="132"/>
        <v>#DIV/0!</v>
      </c>
      <c r="BN70" t="e">
        <f t="shared" si="133"/>
        <v>#DIV/0!</v>
      </c>
      <c r="BO70">
        <v>8436</v>
      </c>
      <c r="BP70">
        <v>290.00000000000011</v>
      </c>
      <c r="BQ70">
        <v>1467.9</v>
      </c>
      <c r="BR70">
        <v>275</v>
      </c>
      <c r="BS70">
        <v>10087.299999999999</v>
      </c>
      <c r="BT70">
        <v>1466.2</v>
      </c>
      <c r="BU70">
        <v>1.7</v>
      </c>
      <c r="BV70">
        <v>300.00000000000011</v>
      </c>
      <c r="BW70">
        <v>24.2</v>
      </c>
      <c r="BX70">
        <v>1549.24775614433</v>
      </c>
      <c r="BY70">
        <v>2.4863959458983511</v>
      </c>
      <c r="BZ70">
        <v>-83.772133068703511</v>
      </c>
      <c r="CA70">
        <v>2.241026920057549</v>
      </c>
      <c r="CB70">
        <v>0.9803556933115245</v>
      </c>
      <c r="CC70">
        <v>-6.7090967741935447E-3</v>
      </c>
      <c r="CD70">
        <v>289.99999999999989</v>
      </c>
      <c r="CE70">
        <v>1469.53</v>
      </c>
      <c r="CF70">
        <v>895</v>
      </c>
      <c r="CG70">
        <v>10052.9</v>
      </c>
      <c r="CH70">
        <v>1465.92</v>
      </c>
      <c r="CI70">
        <v>3.61</v>
      </c>
      <c r="CW70">
        <f t="shared" si="134"/>
        <v>1980.05</v>
      </c>
      <c r="CX70">
        <f t="shared" si="135"/>
        <v>1663.8348001437055</v>
      </c>
      <c r="CY70">
        <f t="shared" si="136"/>
        <v>0.84029938645170854</v>
      </c>
      <c r="CZ70">
        <f t="shared" si="137"/>
        <v>0.16017781585179747</v>
      </c>
      <c r="DA70">
        <v>6</v>
      </c>
      <c r="DB70">
        <v>0.5</v>
      </c>
      <c r="DC70" t="s">
        <v>426</v>
      </c>
      <c r="DD70">
        <v>2</v>
      </c>
      <c r="DE70">
        <v>1724955677.5</v>
      </c>
      <c r="DF70">
        <v>360.85600000000011</v>
      </c>
      <c r="DG70">
        <v>404.91300000000001</v>
      </c>
      <c r="DH70">
        <v>30.438400000000001</v>
      </c>
      <c r="DI70">
        <v>11.786</v>
      </c>
      <c r="DJ70">
        <v>360.62400000000002</v>
      </c>
      <c r="DK70">
        <v>30.4864</v>
      </c>
      <c r="DL70">
        <v>399.88200000000001</v>
      </c>
      <c r="DM70">
        <v>99.674999999999997</v>
      </c>
      <c r="DN70">
        <v>0.100282</v>
      </c>
      <c r="DO70">
        <v>33.036499999999997</v>
      </c>
      <c r="DP70">
        <v>32.110300000000002</v>
      </c>
      <c r="DQ70">
        <v>999.9</v>
      </c>
      <c r="DR70">
        <v>0</v>
      </c>
      <c r="DS70">
        <v>0</v>
      </c>
      <c r="DT70">
        <v>9963.75</v>
      </c>
      <c r="DU70">
        <v>0</v>
      </c>
      <c r="DV70">
        <v>1684.31</v>
      </c>
      <c r="DW70">
        <v>-44.034999999999997</v>
      </c>
      <c r="DX70">
        <v>372.20699999999999</v>
      </c>
      <c r="DY70">
        <v>409.74299999999999</v>
      </c>
      <c r="DZ70">
        <v>18.6508</v>
      </c>
      <c r="EA70">
        <v>404.91300000000001</v>
      </c>
      <c r="EB70">
        <v>11.786</v>
      </c>
      <c r="EC70">
        <v>3.0337900000000002</v>
      </c>
      <c r="ED70">
        <v>1.1747700000000001</v>
      </c>
      <c r="EE70">
        <v>24.214500000000001</v>
      </c>
      <c r="EF70">
        <v>9.2855799999999995</v>
      </c>
      <c r="EG70">
        <v>1980.05</v>
      </c>
      <c r="EH70">
        <v>0.98999700000000002</v>
      </c>
      <c r="EI70">
        <v>1.0002499999999999E-2</v>
      </c>
      <c r="EJ70">
        <v>0</v>
      </c>
      <c r="EK70">
        <v>1200.94</v>
      </c>
      <c r="EL70">
        <v>4.9995200000000004</v>
      </c>
      <c r="EM70">
        <v>29686.3</v>
      </c>
      <c r="EN70">
        <v>17998.3</v>
      </c>
      <c r="EO70">
        <v>50.186999999999998</v>
      </c>
      <c r="EP70">
        <v>51.311999999999998</v>
      </c>
      <c r="EQ70">
        <v>50.375</v>
      </c>
      <c r="ER70">
        <v>50.875</v>
      </c>
      <c r="ES70">
        <v>51.811999999999998</v>
      </c>
      <c r="ET70">
        <v>1955.29</v>
      </c>
      <c r="EU70">
        <v>19.760000000000002</v>
      </c>
      <c r="EV70">
        <v>0</v>
      </c>
      <c r="EW70">
        <v>124.7000000476837</v>
      </c>
      <c r="EX70">
        <v>0</v>
      </c>
      <c r="EY70">
        <v>1207.4359999999999</v>
      </c>
      <c r="EZ70">
        <v>-61.441538478165583</v>
      </c>
      <c r="FA70">
        <v>-837.89230806092644</v>
      </c>
      <c r="FB70">
        <v>29729.707999999999</v>
      </c>
      <c r="FC70">
        <v>15</v>
      </c>
      <c r="FD70">
        <v>1724955717.5999999</v>
      </c>
      <c r="FE70" t="s">
        <v>743</v>
      </c>
      <c r="FF70">
        <v>1724955699.5</v>
      </c>
      <c r="FG70">
        <v>1724955717.5999999</v>
      </c>
      <c r="FH70">
        <v>16</v>
      </c>
      <c r="FI70">
        <v>-2.1999999999999999E-2</v>
      </c>
      <c r="FJ70">
        <v>2E-3</v>
      </c>
      <c r="FK70">
        <v>0.23200000000000001</v>
      </c>
      <c r="FL70">
        <v>-4.8000000000000001E-2</v>
      </c>
      <c r="FM70">
        <v>405</v>
      </c>
      <c r="FN70">
        <v>12</v>
      </c>
      <c r="FO70">
        <v>0.06</v>
      </c>
      <c r="FP70">
        <v>0.01</v>
      </c>
      <c r="FQ70">
        <v>24.777238415841168</v>
      </c>
      <c r="FR70">
        <v>7.0847702408668431E-2</v>
      </c>
      <c r="FS70">
        <v>3.3674620095111851E-2</v>
      </c>
      <c r="FT70">
        <v>1</v>
      </c>
      <c r="FU70">
        <v>1218.3958</v>
      </c>
      <c r="FV70">
        <v>-73.351212457151263</v>
      </c>
      <c r="FW70">
        <v>10.613828920799509</v>
      </c>
      <c r="FX70">
        <v>-1</v>
      </c>
      <c r="FY70">
        <v>0.8071039122808209</v>
      </c>
      <c r="FZ70">
        <v>8.2045854032296184E-3</v>
      </c>
      <c r="GA70">
        <v>3.7905452748214869E-3</v>
      </c>
      <c r="GB70">
        <v>1</v>
      </c>
      <c r="GC70">
        <v>2</v>
      </c>
      <c r="GD70">
        <v>2</v>
      </c>
      <c r="GE70" t="s">
        <v>428</v>
      </c>
      <c r="GF70">
        <v>3.0309300000000001</v>
      </c>
      <c r="GG70">
        <v>2.7515999999999998</v>
      </c>
      <c r="GH70">
        <v>8.7679599999999996E-2</v>
      </c>
      <c r="GI70">
        <v>9.7594700000000006E-2</v>
      </c>
      <c r="GJ70">
        <v>0.13045699999999999</v>
      </c>
      <c r="GK70">
        <v>6.61056E-2</v>
      </c>
      <c r="GL70">
        <v>24178.7</v>
      </c>
      <c r="GM70">
        <v>20947.599999999999</v>
      </c>
      <c r="GN70">
        <v>24461.4</v>
      </c>
      <c r="GO70">
        <v>22288.799999999999</v>
      </c>
      <c r="GP70">
        <v>28965.200000000001</v>
      </c>
      <c r="GQ70">
        <v>28921.4</v>
      </c>
      <c r="GR70">
        <v>34100.400000000001</v>
      </c>
      <c r="GS70">
        <v>31772.3</v>
      </c>
      <c r="GT70">
        <v>1.7293000000000001</v>
      </c>
      <c r="GU70">
        <v>1.9632499999999999</v>
      </c>
      <c r="GV70">
        <v>-2.5123400000000001E-2</v>
      </c>
      <c r="GW70">
        <v>0</v>
      </c>
      <c r="GX70">
        <v>32.517600000000002</v>
      </c>
      <c r="GY70">
        <v>999.9</v>
      </c>
      <c r="GZ70">
        <v>39.1</v>
      </c>
      <c r="HA70">
        <v>49.2</v>
      </c>
      <c r="HB70">
        <v>46.806600000000003</v>
      </c>
      <c r="HC70">
        <v>59.802</v>
      </c>
      <c r="HD70">
        <v>35.228400000000001</v>
      </c>
      <c r="HE70">
        <v>1</v>
      </c>
      <c r="HF70">
        <v>0.79127499999999995</v>
      </c>
      <c r="HG70">
        <v>3.1301800000000002</v>
      </c>
      <c r="HH70">
        <v>20.3504</v>
      </c>
      <c r="HI70">
        <v>5.2357100000000001</v>
      </c>
      <c r="HJ70">
        <v>12.0219</v>
      </c>
      <c r="HK70">
        <v>4.9576500000000001</v>
      </c>
      <c r="HL70">
        <v>3.3062800000000001</v>
      </c>
      <c r="HM70">
        <v>9999</v>
      </c>
      <c r="HN70">
        <v>9999</v>
      </c>
      <c r="HO70">
        <v>9999</v>
      </c>
      <c r="HP70">
        <v>438.6</v>
      </c>
      <c r="HQ70">
        <v>1.86663</v>
      </c>
      <c r="HR70">
        <v>1.8711899999999999</v>
      </c>
      <c r="HS70">
        <v>1.87388</v>
      </c>
      <c r="HT70">
        <v>1.87618</v>
      </c>
      <c r="HU70">
        <v>1.8687400000000001</v>
      </c>
      <c r="HV70">
        <v>1.8702700000000001</v>
      </c>
      <c r="HW70">
        <v>1.86738</v>
      </c>
      <c r="HX70">
        <v>1.8713299999999999</v>
      </c>
      <c r="HY70">
        <v>5</v>
      </c>
      <c r="HZ70">
        <v>0</v>
      </c>
      <c r="IA70">
        <v>0</v>
      </c>
      <c r="IB70">
        <v>0</v>
      </c>
      <c r="IC70" t="s">
        <v>429</v>
      </c>
      <c r="ID70" t="s">
        <v>430</v>
      </c>
      <c r="IE70" t="s">
        <v>431</v>
      </c>
      <c r="IF70" t="s">
        <v>431</v>
      </c>
      <c r="IG70" t="s">
        <v>431</v>
      </c>
      <c r="IH70" t="s">
        <v>431</v>
      </c>
      <c r="II70">
        <v>0</v>
      </c>
      <c r="IJ70">
        <v>100</v>
      </c>
      <c r="IK70">
        <v>100</v>
      </c>
      <c r="IL70">
        <v>0.23200000000000001</v>
      </c>
      <c r="IM70">
        <v>-4.8000000000000001E-2</v>
      </c>
      <c r="IN70">
        <v>0.25447619047616848</v>
      </c>
      <c r="IO70">
        <v>0</v>
      </c>
      <c r="IP70">
        <v>0</v>
      </c>
      <c r="IQ70">
        <v>0</v>
      </c>
      <c r="IR70">
        <v>-4.9571428571429273E-2</v>
      </c>
      <c r="IS70">
        <v>0</v>
      </c>
      <c r="IT70">
        <v>0</v>
      </c>
      <c r="IU70">
        <v>0</v>
      </c>
      <c r="IV70">
        <v>-1</v>
      </c>
      <c r="IW70">
        <v>-1</v>
      </c>
      <c r="IX70">
        <v>-1</v>
      </c>
      <c r="IY70">
        <v>-1</v>
      </c>
      <c r="IZ70">
        <v>1.8</v>
      </c>
      <c r="JA70">
        <v>1.4</v>
      </c>
      <c r="JB70">
        <v>1.0790999999999999</v>
      </c>
      <c r="JC70">
        <v>2.7978499999999999</v>
      </c>
      <c r="JD70">
        <v>1.64551</v>
      </c>
      <c r="JE70">
        <v>2.31812</v>
      </c>
      <c r="JF70">
        <v>1.64429</v>
      </c>
      <c r="JG70">
        <v>2.4316399999999998</v>
      </c>
      <c r="JH70">
        <v>50.218699999999998</v>
      </c>
      <c r="JI70">
        <v>16.259699999999999</v>
      </c>
      <c r="JJ70">
        <v>18</v>
      </c>
      <c r="JK70">
        <v>405.33600000000001</v>
      </c>
      <c r="JL70">
        <v>553.55399999999997</v>
      </c>
      <c r="JM70">
        <v>29.031300000000002</v>
      </c>
      <c r="JN70">
        <v>37.226900000000001</v>
      </c>
      <c r="JO70">
        <v>30.002199999999998</v>
      </c>
      <c r="JP70">
        <v>37.038699999999999</v>
      </c>
      <c r="JQ70">
        <v>36.962800000000001</v>
      </c>
      <c r="JR70">
        <v>21.704899999999999</v>
      </c>
      <c r="JS70">
        <v>67.743099999999998</v>
      </c>
      <c r="JT70">
        <v>0</v>
      </c>
      <c r="JU70">
        <v>28.968299999999999</v>
      </c>
      <c r="JV70">
        <v>405</v>
      </c>
      <c r="JW70">
        <v>11.8864</v>
      </c>
      <c r="JX70">
        <v>97.799000000000007</v>
      </c>
      <c r="JY70">
        <v>96.4602</v>
      </c>
    </row>
    <row r="71" spans="1:285" x14ac:dyDescent="0.35">
      <c r="A71">
        <v>12</v>
      </c>
      <c r="B71">
        <v>1724955790.0999999</v>
      </c>
      <c r="C71">
        <v>13815.5</v>
      </c>
      <c r="D71" t="s">
        <v>744</v>
      </c>
      <c r="E71" t="s">
        <v>745</v>
      </c>
      <c r="F71" t="s">
        <v>420</v>
      </c>
      <c r="G71" t="s">
        <v>697</v>
      </c>
      <c r="H71" t="s">
        <v>434</v>
      </c>
      <c r="I71" t="s">
        <v>679</v>
      </c>
      <c r="J71">
        <v>1724955790.0999999</v>
      </c>
      <c r="K71">
        <f t="shared" si="92"/>
        <v>7.6657219301910556E-3</v>
      </c>
      <c r="L71">
        <f t="shared" si="93"/>
        <v>7.6657219301910553</v>
      </c>
      <c r="M71">
        <f t="shared" si="94"/>
        <v>15.40626071507827</v>
      </c>
      <c r="N71">
        <f t="shared" si="95"/>
        <v>377.51100000000002</v>
      </c>
      <c r="O71">
        <f t="shared" si="96"/>
        <v>321.17351219336592</v>
      </c>
      <c r="P71">
        <f t="shared" si="97"/>
        <v>32.042224559578905</v>
      </c>
      <c r="Q71">
        <f t="shared" si="98"/>
        <v>37.662795269457007</v>
      </c>
      <c r="R71">
        <f t="shared" si="99"/>
        <v>0.56017043159673474</v>
      </c>
      <c r="S71">
        <f t="shared" si="100"/>
        <v>2.9185303970614513</v>
      </c>
      <c r="T71">
        <f t="shared" si="101"/>
        <v>0.50657807994258075</v>
      </c>
      <c r="U71">
        <f t="shared" si="102"/>
        <v>0.32099800706149889</v>
      </c>
      <c r="V71">
        <f t="shared" si="103"/>
        <v>317.16646827734593</v>
      </c>
      <c r="W71">
        <f t="shared" si="104"/>
        <v>33.360625256162486</v>
      </c>
      <c r="X71">
        <f t="shared" si="105"/>
        <v>33.069899999999997</v>
      </c>
      <c r="Y71">
        <f t="shared" si="106"/>
        <v>5.0719833295304042</v>
      </c>
      <c r="Z71">
        <f t="shared" si="107"/>
        <v>69.891728603530126</v>
      </c>
      <c r="AA71">
        <f t="shared" si="108"/>
        <v>3.6281134730594014</v>
      </c>
      <c r="AB71">
        <f t="shared" si="109"/>
        <v>5.1910484195352282</v>
      </c>
      <c r="AC71">
        <f t="shared" si="110"/>
        <v>1.4438698564710029</v>
      </c>
      <c r="AD71">
        <f t="shared" si="111"/>
        <v>-338.05833712142555</v>
      </c>
      <c r="AE71">
        <f t="shared" si="112"/>
        <v>65.108868895127102</v>
      </c>
      <c r="AF71">
        <f t="shared" si="113"/>
        <v>5.1230623139832367</v>
      </c>
      <c r="AG71">
        <f t="shared" si="114"/>
        <v>49.34006236503069</v>
      </c>
      <c r="AH71">
        <v>0</v>
      </c>
      <c r="AI71">
        <v>0</v>
      </c>
      <c r="AJ71">
        <f t="shared" si="115"/>
        <v>1</v>
      </c>
      <c r="AK71">
        <f t="shared" si="116"/>
        <v>0</v>
      </c>
      <c r="AL71">
        <f t="shared" si="117"/>
        <v>51440.248396203955</v>
      </c>
      <c r="AM71" t="s">
        <v>424</v>
      </c>
      <c r="AN71">
        <v>0</v>
      </c>
      <c r="AO71">
        <v>0</v>
      </c>
      <c r="AP71">
        <v>0</v>
      </c>
      <c r="AQ71" t="e">
        <f t="shared" si="118"/>
        <v>#DIV/0!</v>
      </c>
      <c r="AR71">
        <v>-1</v>
      </c>
      <c r="AS71" t="s">
        <v>746</v>
      </c>
      <c r="AT71">
        <v>10174.799999999999</v>
      </c>
      <c r="AU71">
        <v>1356.3008461538459</v>
      </c>
      <c r="AV71">
        <v>1749.997374878177</v>
      </c>
      <c r="AW71">
        <f t="shared" si="119"/>
        <v>0.22496978245566657</v>
      </c>
      <c r="AX71">
        <v>0.5</v>
      </c>
      <c r="AY71">
        <f t="shared" si="120"/>
        <v>1663.8684001437023</v>
      </c>
      <c r="AZ71">
        <f t="shared" si="121"/>
        <v>15.40626071507827</v>
      </c>
      <c r="BA71">
        <f t="shared" si="122"/>
        <v>187.16005600759334</v>
      </c>
      <c r="BB71">
        <f t="shared" si="123"/>
        <v>9.8603114967874377E-3</v>
      </c>
      <c r="BC71">
        <f t="shared" si="124"/>
        <v>-1</v>
      </c>
      <c r="BD71" t="e">
        <f t="shared" si="125"/>
        <v>#DIV/0!</v>
      </c>
      <c r="BE71" t="s">
        <v>424</v>
      </c>
      <c r="BF71">
        <v>0</v>
      </c>
      <c r="BG71" t="e">
        <f t="shared" si="126"/>
        <v>#DIV/0!</v>
      </c>
      <c r="BH71" t="e">
        <f t="shared" si="127"/>
        <v>#DIV/0!</v>
      </c>
      <c r="BI71" t="e">
        <f t="shared" si="128"/>
        <v>#DIV/0!</v>
      </c>
      <c r="BJ71" t="e">
        <f t="shared" si="129"/>
        <v>#DIV/0!</v>
      </c>
      <c r="BK71">
        <f t="shared" si="130"/>
        <v>0.22496978245566659</v>
      </c>
      <c r="BL71" t="e">
        <f t="shared" si="131"/>
        <v>#DIV/0!</v>
      </c>
      <c r="BM71" t="e">
        <f t="shared" si="132"/>
        <v>#DIV/0!</v>
      </c>
      <c r="BN71" t="e">
        <f t="shared" si="133"/>
        <v>#DIV/0!</v>
      </c>
      <c r="BO71">
        <v>8437</v>
      </c>
      <c r="BP71">
        <v>290.00000000000011</v>
      </c>
      <c r="BQ71">
        <v>1620.93</v>
      </c>
      <c r="BR71">
        <v>105</v>
      </c>
      <c r="BS71">
        <v>10174.799999999999</v>
      </c>
      <c r="BT71">
        <v>1616.44</v>
      </c>
      <c r="BU71">
        <v>4.49</v>
      </c>
      <c r="BV71">
        <v>300.00000000000011</v>
      </c>
      <c r="BW71">
        <v>24.2</v>
      </c>
      <c r="BX71">
        <v>1749.997374878177</v>
      </c>
      <c r="BY71">
        <v>1.9841487274620171</v>
      </c>
      <c r="BZ71">
        <v>-135.8877265344162</v>
      </c>
      <c r="CA71">
        <v>1.7981326179025989</v>
      </c>
      <c r="CB71">
        <v>0.99512115564666992</v>
      </c>
      <c r="CC71">
        <v>-6.7465477196885521E-3</v>
      </c>
      <c r="CD71">
        <v>289.99999999999989</v>
      </c>
      <c r="CE71">
        <v>1617.49</v>
      </c>
      <c r="CF71">
        <v>855</v>
      </c>
      <c r="CG71">
        <v>10109.200000000001</v>
      </c>
      <c r="CH71">
        <v>1615.58</v>
      </c>
      <c r="CI71">
        <v>1.91</v>
      </c>
      <c r="CW71">
        <f t="shared" si="134"/>
        <v>1980.09</v>
      </c>
      <c r="CX71">
        <f t="shared" si="135"/>
        <v>1663.8684001437023</v>
      </c>
      <c r="CY71">
        <f t="shared" si="136"/>
        <v>0.84029938040377072</v>
      </c>
      <c r="CZ71">
        <f t="shared" si="137"/>
        <v>0.16017780417927768</v>
      </c>
      <c r="DA71">
        <v>6</v>
      </c>
      <c r="DB71">
        <v>0.5</v>
      </c>
      <c r="DC71" t="s">
        <v>426</v>
      </c>
      <c r="DD71">
        <v>2</v>
      </c>
      <c r="DE71">
        <v>1724955790.0999999</v>
      </c>
      <c r="DF71">
        <v>377.51100000000002</v>
      </c>
      <c r="DG71">
        <v>404.95299999999997</v>
      </c>
      <c r="DH71">
        <v>36.366200000000013</v>
      </c>
      <c r="DI71">
        <v>25.289100000000001</v>
      </c>
      <c r="DJ71">
        <v>377.50200000000001</v>
      </c>
      <c r="DK71">
        <v>36.282200000000003</v>
      </c>
      <c r="DL71">
        <v>400.12</v>
      </c>
      <c r="DM71">
        <v>99.665999999999997</v>
      </c>
      <c r="DN71">
        <v>0.100087</v>
      </c>
      <c r="DO71">
        <v>33.483699999999999</v>
      </c>
      <c r="DP71">
        <v>33.069899999999997</v>
      </c>
      <c r="DQ71">
        <v>999.9</v>
      </c>
      <c r="DR71">
        <v>0</v>
      </c>
      <c r="DS71">
        <v>0</v>
      </c>
      <c r="DT71">
        <v>9970.6200000000008</v>
      </c>
      <c r="DU71">
        <v>0</v>
      </c>
      <c r="DV71">
        <v>1693.37</v>
      </c>
      <c r="DW71">
        <v>-27.218800000000002</v>
      </c>
      <c r="DX71">
        <v>391.93599999999998</v>
      </c>
      <c r="DY71">
        <v>415.46</v>
      </c>
      <c r="DZ71">
        <v>10.945499999999999</v>
      </c>
      <c r="EA71">
        <v>404.95299999999997</v>
      </c>
      <c r="EB71">
        <v>25.289100000000001</v>
      </c>
      <c r="EC71">
        <v>3.6113599999999999</v>
      </c>
      <c r="ED71">
        <v>2.5204599999999999</v>
      </c>
      <c r="EE71">
        <v>27.1526</v>
      </c>
      <c r="EF71">
        <v>21.159199999999998</v>
      </c>
      <c r="EG71">
        <v>1980.09</v>
      </c>
      <c r="EH71">
        <v>0.98999700000000002</v>
      </c>
      <c r="EI71">
        <v>1.00032E-2</v>
      </c>
      <c r="EJ71">
        <v>0</v>
      </c>
      <c r="EK71">
        <v>1234.67</v>
      </c>
      <c r="EL71">
        <v>4.9995200000000004</v>
      </c>
      <c r="EM71">
        <v>31841.8</v>
      </c>
      <c r="EN71">
        <v>17998.7</v>
      </c>
      <c r="EO71">
        <v>50.311999999999998</v>
      </c>
      <c r="EP71">
        <v>51.25</v>
      </c>
      <c r="EQ71">
        <v>50.625</v>
      </c>
      <c r="ER71">
        <v>51</v>
      </c>
      <c r="ES71">
        <v>52</v>
      </c>
      <c r="ET71">
        <v>1955.33</v>
      </c>
      <c r="EU71">
        <v>19.760000000000002</v>
      </c>
      <c r="EV71">
        <v>0</v>
      </c>
      <c r="EW71">
        <v>112.2999999523163</v>
      </c>
      <c r="EX71">
        <v>0</v>
      </c>
      <c r="EY71">
        <v>1356.3008461538459</v>
      </c>
      <c r="EZ71">
        <v>-880.78940002663921</v>
      </c>
      <c r="FA71">
        <v>-498369.44784264499</v>
      </c>
      <c r="FB71">
        <v>56269.211538461532</v>
      </c>
      <c r="FC71">
        <v>15</v>
      </c>
      <c r="FD71">
        <v>1724955815.0999999</v>
      </c>
      <c r="FE71" t="s">
        <v>747</v>
      </c>
      <c r="FF71">
        <v>1724955809.0999999</v>
      </c>
      <c r="FG71">
        <v>1724955815.0999999</v>
      </c>
      <c r="FH71">
        <v>17</v>
      </c>
      <c r="FI71">
        <v>-0.224</v>
      </c>
      <c r="FJ71">
        <v>0.13100000000000001</v>
      </c>
      <c r="FK71">
        <v>8.9999999999999993E-3</v>
      </c>
      <c r="FL71">
        <v>8.4000000000000005E-2</v>
      </c>
      <c r="FM71">
        <v>405</v>
      </c>
      <c r="FN71">
        <v>25</v>
      </c>
      <c r="FO71">
        <v>0.06</v>
      </c>
      <c r="FP71">
        <v>0.01</v>
      </c>
      <c r="FQ71">
        <v>1.758559163567966</v>
      </c>
      <c r="FR71">
        <v>-7.1943625757921819</v>
      </c>
      <c r="FS71">
        <v>5.6632929476252016</v>
      </c>
      <c r="FT71">
        <v>0</v>
      </c>
      <c r="FU71">
        <v>716.4317176470588</v>
      </c>
      <c r="FV71">
        <v>3862.0545920540039</v>
      </c>
      <c r="FW71">
        <v>666.24867799770027</v>
      </c>
      <c r="FX71">
        <v>-1</v>
      </c>
      <c r="FY71">
        <v>5.4791084031447147E-2</v>
      </c>
      <c r="FZ71">
        <v>1.9389843194453651</v>
      </c>
      <c r="GA71">
        <v>0.33138875152388958</v>
      </c>
      <c r="GB71">
        <v>0</v>
      </c>
      <c r="GC71">
        <v>0</v>
      </c>
      <c r="GD71">
        <v>2</v>
      </c>
      <c r="GE71" t="s">
        <v>748</v>
      </c>
      <c r="GF71">
        <v>3.0396100000000001</v>
      </c>
      <c r="GG71">
        <v>2.7514599999999998</v>
      </c>
      <c r="GH71">
        <v>9.0918700000000005E-2</v>
      </c>
      <c r="GI71">
        <v>9.7698999999999994E-2</v>
      </c>
      <c r="GJ71">
        <v>0.14711299999999999</v>
      </c>
      <c r="GK71">
        <v>0.116498</v>
      </c>
      <c r="GL71">
        <v>24087.3</v>
      </c>
      <c r="GM71">
        <v>20938.8</v>
      </c>
      <c r="GN71">
        <v>24456.1</v>
      </c>
      <c r="GO71">
        <v>22281.9</v>
      </c>
      <c r="GP71">
        <v>28408.9</v>
      </c>
      <c r="GQ71">
        <v>27353.5</v>
      </c>
      <c r="GR71">
        <v>34093.9</v>
      </c>
      <c r="GS71">
        <v>31763.1</v>
      </c>
      <c r="GT71">
        <v>1.7200800000000001</v>
      </c>
      <c r="GU71">
        <v>1.9739500000000001</v>
      </c>
      <c r="GV71">
        <v>-5.4687299999999998E-3</v>
      </c>
      <c r="GW71">
        <v>0</v>
      </c>
      <c r="GX71">
        <v>33.158499999999997</v>
      </c>
      <c r="GY71">
        <v>999.9</v>
      </c>
      <c r="GZ71">
        <v>39</v>
      </c>
      <c r="HA71">
        <v>49</v>
      </c>
      <c r="HB71">
        <v>46.224699999999999</v>
      </c>
      <c r="HC71">
        <v>57.065600000000003</v>
      </c>
      <c r="HD71">
        <v>34.671500000000002</v>
      </c>
      <c r="HE71">
        <v>1</v>
      </c>
      <c r="HF71">
        <v>0.81567299999999998</v>
      </c>
      <c r="HG71">
        <v>6.2285300000000001</v>
      </c>
      <c r="HH71">
        <v>20.254799999999999</v>
      </c>
      <c r="HI71">
        <v>5.2397499999999999</v>
      </c>
      <c r="HJ71">
        <v>12.026</v>
      </c>
      <c r="HK71">
        <v>4.9576500000000001</v>
      </c>
      <c r="HL71">
        <v>3.3062299999999998</v>
      </c>
      <c r="HM71">
        <v>9999</v>
      </c>
      <c r="HN71">
        <v>9999</v>
      </c>
      <c r="HO71">
        <v>9999</v>
      </c>
      <c r="HP71">
        <v>438.7</v>
      </c>
      <c r="HQ71">
        <v>1.8666</v>
      </c>
      <c r="HR71">
        <v>1.8711899999999999</v>
      </c>
      <c r="HS71">
        <v>1.87382</v>
      </c>
      <c r="HT71">
        <v>1.87608</v>
      </c>
      <c r="HU71">
        <v>1.8686799999999999</v>
      </c>
      <c r="HV71">
        <v>1.87015</v>
      </c>
      <c r="HW71">
        <v>1.86737</v>
      </c>
      <c r="HX71">
        <v>1.8712599999999999</v>
      </c>
      <c r="HY71">
        <v>5</v>
      </c>
      <c r="HZ71">
        <v>0</v>
      </c>
      <c r="IA71">
        <v>0</v>
      </c>
      <c r="IB71">
        <v>0</v>
      </c>
      <c r="IC71" t="s">
        <v>429</v>
      </c>
      <c r="ID71" t="s">
        <v>430</v>
      </c>
      <c r="IE71" t="s">
        <v>431</v>
      </c>
      <c r="IF71" t="s">
        <v>431</v>
      </c>
      <c r="IG71" t="s">
        <v>431</v>
      </c>
      <c r="IH71" t="s">
        <v>431</v>
      </c>
      <c r="II71">
        <v>0</v>
      </c>
      <c r="IJ71">
        <v>100</v>
      </c>
      <c r="IK71">
        <v>100</v>
      </c>
      <c r="IL71">
        <v>8.9999999999999993E-3</v>
      </c>
      <c r="IM71">
        <v>8.4000000000000005E-2</v>
      </c>
      <c r="IN71">
        <v>0.23240000000004099</v>
      </c>
      <c r="IO71">
        <v>0</v>
      </c>
      <c r="IP71">
        <v>0</v>
      </c>
      <c r="IQ71">
        <v>0</v>
      </c>
      <c r="IR71">
        <v>-4.7604761904761261E-2</v>
      </c>
      <c r="IS71">
        <v>0</v>
      </c>
      <c r="IT71">
        <v>0</v>
      </c>
      <c r="IU71">
        <v>0</v>
      </c>
      <c r="IV71">
        <v>-1</v>
      </c>
      <c r="IW71">
        <v>-1</v>
      </c>
      <c r="IX71">
        <v>-1</v>
      </c>
      <c r="IY71">
        <v>-1</v>
      </c>
      <c r="IZ71">
        <v>1.5</v>
      </c>
      <c r="JA71">
        <v>1.2</v>
      </c>
      <c r="JB71">
        <v>1.09131</v>
      </c>
      <c r="JC71">
        <v>2.79419</v>
      </c>
      <c r="JD71">
        <v>1.64551</v>
      </c>
      <c r="JE71">
        <v>2.3168899999999999</v>
      </c>
      <c r="JF71">
        <v>1.64429</v>
      </c>
      <c r="JG71">
        <v>2.4426299999999999</v>
      </c>
      <c r="JH71">
        <v>49.8018</v>
      </c>
      <c r="JI71">
        <v>16.1371</v>
      </c>
      <c r="JJ71">
        <v>18</v>
      </c>
      <c r="JK71">
        <v>400.947</v>
      </c>
      <c r="JL71">
        <v>562.12300000000005</v>
      </c>
      <c r="JM71">
        <v>28.030999999999999</v>
      </c>
      <c r="JN71">
        <v>37.316000000000003</v>
      </c>
      <c r="JO71">
        <v>30.0031</v>
      </c>
      <c r="JP71">
        <v>37.162100000000002</v>
      </c>
      <c r="JQ71">
        <v>37.038800000000002</v>
      </c>
      <c r="JR71">
        <v>21.939399999999999</v>
      </c>
      <c r="JS71">
        <v>40.957599999999999</v>
      </c>
      <c r="JT71">
        <v>0</v>
      </c>
      <c r="JU71">
        <v>27.669499999999999</v>
      </c>
      <c r="JV71">
        <v>405</v>
      </c>
      <c r="JW71">
        <v>25.347000000000001</v>
      </c>
      <c r="JX71">
        <v>97.779300000000006</v>
      </c>
      <c r="JY71">
        <v>96.431399999999996</v>
      </c>
    </row>
    <row r="72" spans="1:285" x14ac:dyDescent="0.35">
      <c r="A72">
        <v>12</v>
      </c>
      <c r="B72">
        <v>1724955935.0999999</v>
      </c>
      <c r="C72">
        <v>13960.5</v>
      </c>
      <c r="D72" t="s">
        <v>749</v>
      </c>
      <c r="E72" t="s">
        <v>750</v>
      </c>
      <c r="F72" t="s">
        <v>420</v>
      </c>
      <c r="G72" t="s">
        <v>688</v>
      </c>
      <c r="H72" t="s">
        <v>422</v>
      </c>
      <c r="I72" t="s">
        <v>679</v>
      </c>
      <c r="J72">
        <v>1724955935.0999999</v>
      </c>
      <c r="K72">
        <f t="shared" si="92"/>
        <v>1.2790740460202931E-2</v>
      </c>
      <c r="L72">
        <f t="shared" si="93"/>
        <v>12.790740460202931</v>
      </c>
      <c r="M72">
        <f t="shared" si="94"/>
        <v>30.050386069436154</v>
      </c>
      <c r="N72">
        <f t="shared" si="95"/>
        <v>353.12799999999999</v>
      </c>
      <c r="O72">
        <f t="shared" si="96"/>
        <v>277.34966229356752</v>
      </c>
      <c r="P72">
        <f t="shared" si="97"/>
        <v>27.66766650175223</v>
      </c>
      <c r="Q72">
        <f t="shared" si="98"/>
        <v>35.227112431415996</v>
      </c>
      <c r="R72">
        <f t="shared" si="99"/>
        <v>0.81436341135033297</v>
      </c>
      <c r="S72">
        <f t="shared" si="100"/>
        <v>2.9143080049793495</v>
      </c>
      <c r="T72">
        <f t="shared" si="101"/>
        <v>0.70597667506065764</v>
      </c>
      <c r="U72">
        <f t="shared" si="102"/>
        <v>0.44976605680701387</v>
      </c>
      <c r="V72">
        <f t="shared" si="103"/>
        <v>317.15950527721122</v>
      </c>
      <c r="W72">
        <f t="shared" si="104"/>
        <v>31.543575089975405</v>
      </c>
      <c r="X72">
        <f t="shared" si="105"/>
        <v>31.943000000000001</v>
      </c>
      <c r="Y72">
        <f t="shared" si="106"/>
        <v>4.7596993158876559</v>
      </c>
      <c r="Z72">
        <f t="shared" si="107"/>
        <v>59.830785524448736</v>
      </c>
      <c r="AA72">
        <f t="shared" si="108"/>
        <v>3.0228172015898997</v>
      </c>
      <c r="AB72">
        <f t="shared" si="109"/>
        <v>5.0522773102396954</v>
      </c>
      <c r="AC72">
        <f t="shared" si="110"/>
        <v>1.7368821142977562</v>
      </c>
      <c r="AD72">
        <f t="shared" si="111"/>
        <v>-564.07165429494933</v>
      </c>
      <c r="AE72">
        <f t="shared" si="112"/>
        <v>166.1660647387184</v>
      </c>
      <c r="AF72">
        <f t="shared" si="113"/>
        <v>12.990706378591117</v>
      </c>
      <c r="AG72">
        <f t="shared" si="114"/>
        <v>-67.755377900428556</v>
      </c>
      <c r="AH72">
        <v>0</v>
      </c>
      <c r="AI72">
        <v>0</v>
      </c>
      <c r="AJ72">
        <f t="shared" si="115"/>
        <v>1</v>
      </c>
      <c r="AK72">
        <f t="shared" si="116"/>
        <v>0</v>
      </c>
      <c r="AL72">
        <f t="shared" si="117"/>
        <v>51402.057261146845</v>
      </c>
      <c r="AM72" t="s">
        <v>424</v>
      </c>
      <c r="AN72">
        <v>0</v>
      </c>
      <c r="AO72">
        <v>0</v>
      </c>
      <c r="AP72">
        <v>0</v>
      </c>
      <c r="AQ72" t="e">
        <f t="shared" si="118"/>
        <v>#DIV/0!</v>
      </c>
      <c r="AR72">
        <v>-1</v>
      </c>
      <c r="AS72" t="s">
        <v>751</v>
      </c>
      <c r="AT72">
        <v>10164.299999999999</v>
      </c>
      <c r="AU72">
        <v>1055.9338461538459</v>
      </c>
      <c r="AV72">
        <v>1507.832642155046</v>
      </c>
      <c r="AW72">
        <f t="shared" si="119"/>
        <v>0.29970089741214967</v>
      </c>
      <c r="AX72">
        <v>0.5</v>
      </c>
      <c r="AY72">
        <f t="shared" si="120"/>
        <v>1663.8345001436326</v>
      </c>
      <c r="AZ72">
        <f t="shared" si="121"/>
        <v>30.050386069436154</v>
      </c>
      <c r="BA72">
        <f t="shared" si="122"/>
        <v>249.32634641917107</v>
      </c>
      <c r="BB72">
        <f t="shared" si="123"/>
        <v>1.8661943881290891E-2</v>
      </c>
      <c r="BC72">
        <f t="shared" si="124"/>
        <v>-1</v>
      </c>
      <c r="BD72" t="e">
        <f t="shared" si="125"/>
        <v>#DIV/0!</v>
      </c>
      <c r="BE72" t="s">
        <v>424</v>
      </c>
      <c r="BF72">
        <v>0</v>
      </c>
      <c r="BG72" t="e">
        <f t="shared" si="126"/>
        <v>#DIV/0!</v>
      </c>
      <c r="BH72" t="e">
        <f t="shared" si="127"/>
        <v>#DIV/0!</v>
      </c>
      <c r="BI72" t="e">
        <f t="shared" si="128"/>
        <v>#DIV/0!</v>
      </c>
      <c r="BJ72" t="e">
        <f t="shared" si="129"/>
        <v>#DIV/0!</v>
      </c>
      <c r="BK72">
        <f t="shared" si="130"/>
        <v>0.29970089741214967</v>
      </c>
      <c r="BL72" t="e">
        <f t="shared" si="131"/>
        <v>#DIV/0!</v>
      </c>
      <c r="BM72" t="e">
        <f t="shared" si="132"/>
        <v>#DIV/0!</v>
      </c>
      <c r="BN72" t="e">
        <f t="shared" si="133"/>
        <v>#DIV/0!</v>
      </c>
      <c r="BO72">
        <v>8438</v>
      </c>
      <c r="BP72">
        <v>290.00000000000011</v>
      </c>
      <c r="BQ72">
        <v>1387.45</v>
      </c>
      <c r="BR72">
        <v>135</v>
      </c>
      <c r="BS72">
        <v>10164.299999999999</v>
      </c>
      <c r="BT72">
        <v>1384.51</v>
      </c>
      <c r="BU72">
        <v>2.94</v>
      </c>
      <c r="BV72">
        <v>300.00000000000011</v>
      </c>
      <c r="BW72">
        <v>24.2</v>
      </c>
      <c r="BX72">
        <v>1507.832642155046</v>
      </c>
      <c r="BY72">
        <v>2.2795169315962842</v>
      </c>
      <c r="BZ72">
        <v>-125.34514470085981</v>
      </c>
      <c r="CA72">
        <v>2.06504302823173</v>
      </c>
      <c r="CB72">
        <v>0.99245753776482037</v>
      </c>
      <c r="CC72">
        <v>-6.7445786429365974E-3</v>
      </c>
      <c r="CD72">
        <v>289.99999999999989</v>
      </c>
      <c r="CE72">
        <v>1386.16</v>
      </c>
      <c r="CF72">
        <v>885</v>
      </c>
      <c r="CG72">
        <v>10103.9</v>
      </c>
      <c r="CH72">
        <v>1383.78</v>
      </c>
      <c r="CI72">
        <v>2.38</v>
      </c>
      <c r="CW72">
        <f t="shared" si="134"/>
        <v>1980.05</v>
      </c>
      <c r="CX72">
        <f t="shared" si="135"/>
        <v>1663.8345001436326</v>
      </c>
      <c r="CY72">
        <f t="shared" si="136"/>
        <v>0.84029923494034631</v>
      </c>
      <c r="CZ72">
        <f t="shared" si="137"/>
        <v>0.16017752343486844</v>
      </c>
      <c r="DA72">
        <v>6</v>
      </c>
      <c r="DB72">
        <v>0.5</v>
      </c>
      <c r="DC72" t="s">
        <v>426</v>
      </c>
      <c r="DD72">
        <v>2</v>
      </c>
      <c r="DE72">
        <v>1724955935.0999999</v>
      </c>
      <c r="DF72">
        <v>353.12799999999999</v>
      </c>
      <c r="DG72">
        <v>404.95800000000003</v>
      </c>
      <c r="DH72">
        <v>30.3017</v>
      </c>
      <c r="DI72">
        <v>11.7044</v>
      </c>
      <c r="DJ72">
        <v>352.96199999999999</v>
      </c>
      <c r="DK72">
        <v>30.217700000000001</v>
      </c>
      <c r="DL72">
        <v>400.16</v>
      </c>
      <c r="DM72">
        <v>99.656899999999993</v>
      </c>
      <c r="DN72">
        <v>0.10044699999999999</v>
      </c>
      <c r="DO72">
        <v>33.000599999999999</v>
      </c>
      <c r="DP72">
        <v>31.943000000000001</v>
      </c>
      <c r="DQ72">
        <v>999.9</v>
      </c>
      <c r="DR72">
        <v>0</v>
      </c>
      <c r="DS72">
        <v>0</v>
      </c>
      <c r="DT72">
        <v>9947.5</v>
      </c>
      <c r="DU72">
        <v>0</v>
      </c>
      <c r="DV72">
        <v>1704.06</v>
      </c>
      <c r="DW72">
        <v>-51.987499999999997</v>
      </c>
      <c r="DX72">
        <v>364.00099999999998</v>
      </c>
      <c r="DY72">
        <v>409.75400000000002</v>
      </c>
      <c r="DZ72">
        <v>18.597000000000001</v>
      </c>
      <c r="EA72">
        <v>404.95800000000003</v>
      </c>
      <c r="EB72">
        <v>11.7044</v>
      </c>
      <c r="EC72">
        <v>3.0197500000000002</v>
      </c>
      <c r="ED72">
        <v>1.1664300000000001</v>
      </c>
      <c r="EE72">
        <v>24.1372</v>
      </c>
      <c r="EF72">
        <v>9.1797900000000006</v>
      </c>
      <c r="EG72">
        <v>1980.05</v>
      </c>
      <c r="EH72">
        <v>0.98999899999999996</v>
      </c>
      <c r="EI72">
        <v>1.00006E-2</v>
      </c>
      <c r="EJ72">
        <v>0</v>
      </c>
      <c r="EK72">
        <v>1053.27</v>
      </c>
      <c r="EL72">
        <v>4.9995200000000004</v>
      </c>
      <c r="EM72">
        <v>28352</v>
      </c>
      <c r="EN72">
        <v>17998.3</v>
      </c>
      <c r="EO72">
        <v>50.625</v>
      </c>
      <c r="EP72">
        <v>51.625</v>
      </c>
      <c r="EQ72">
        <v>50.75</v>
      </c>
      <c r="ER72">
        <v>51.25</v>
      </c>
      <c r="ES72">
        <v>52.25</v>
      </c>
      <c r="ET72">
        <v>1955.3</v>
      </c>
      <c r="EU72">
        <v>19.75</v>
      </c>
      <c r="EV72">
        <v>0</v>
      </c>
      <c r="EW72">
        <v>144.70000004768369</v>
      </c>
      <c r="EX72">
        <v>0</v>
      </c>
      <c r="EY72">
        <v>1055.9338461538459</v>
      </c>
      <c r="EZ72">
        <v>-19.97196583755748</v>
      </c>
      <c r="FA72">
        <v>-341.6478634154949</v>
      </c>
      <c r="FB72">
        <v>28398.684615384609</v>
      </c>
      <c r="FC72">
        <v>15</v>
      </c>
      <c r="FD72">
        <v>1724955975.5999999</v>
      </c>
      <c r="FE72" t="s">
        <v>752</v>
      </c>
      <c r="FF72">
        <v>1724955954.0999999</v>
      </c>
      <c r="FG72">
        <v>1724955815.0999999</v>
      </c>
      <c r="FH72">
        <v>18</v>
      </c>
      <c r="FI72">
        <v>0.157</v>
      </c>
      <c r="FJ72">
        <v>0.13100000000000001</v>
      </c>
      <c r="FK72">
        <v>0.16600000000000001</v>
      </c>
      <c r="FL72">
        <v>8.4000000000000005E-2</v>
      </c>
      <c r="FM72">
        <v>405</v>
      </c>
      <c r="FN72">
        <v>25</v>
      </c>
      <c r="FO72">
        <v>0.04</v>
      </c>
      <c r="FP72">
        <v>0.01</v>
      </c>
      <c r="FQ72">
        <v>29.972909244260482</v>
      </c>
      <c r="FR72">
        <v>0.77545237951390367</v>
      </c>
      <c r="FS72">
        <v>0.124470793979678</v>
      </c>
      <c r="FT72">
        <v>1</v>
      </c>
      <c r="FU72">
        <v>1058.9177999999999</v>
      </c>
      <c r="FV72">
        <v>-21.356974798072599</v>
      </c>
      <c r="FW72">
        <v>3.095094370128308</v>
      </c>
      <c r="FX72">
        <v>-1</v>
      </c>
      <c r="FY72">
        <v>0.82610024408578331</v>
      </c>
      <c r="FZ72">
        <v>-4.79777228003831E-2</v>
      </c>
      <c r="GA72">
        <v>7.0830430753832272E-3</v>
      </c>
      <c r="GB72">
        <v>1</v>
      </c>
      <c r="GC72">
        <v>2</v>
      </c>
      <c r="GD72">
        <v>2</v>
      </c>
      <c r="GE72" t="s">
        <v>428</v>
      </c>
      <c r="GF72">
        <v>3.0311499999999998</v>
      </c>
      <c r="GG72">
        <v>2.7516500000000002</v>
      </c>
      <c r="GH72">
        <v>8.6139999999999994E-2</v>
      </c>
      <c r="GI72">
        <v>9.7548800000000005E-2</v>
      </c>
      <c r="GJ72">
        <v>0.129582</v>
      </c>
      <c r="GK72">
        <v>6.5712800000000002E-2</v>
      </c>
      <c r="GL72">
        <v>24212.6</v>
      </c>
      <c r="GM72">
        <v>20944.5</v>
      </c>
      <c r="GN72">
        <v>24455.3</v>
      </c>
      <c r="GO72">
        <v>22285.1</v>
      </c>
      <c r="GP72">
        <v>28988.3</v>
      </c>
      <c r="GQ72">
        <v>28927.9</v>
      </c>
      <c r="GR72">
        <v>34092.6</v>
      </c>
      <c r="GS72">
        <v>31765.8</v>
      </c>
      <c r="GT72">
        <v>1.7241</v>
      </c>
      <c r="GU72">
        <v>1.9634499999999999</v>
      </c>
      <c r="GV72">
        <v>-8.2887699999999995E-2</v>
      </c>
      <c r="GW72">
        <v>0</v>
      </c>
      <c r="GX72">
        <v>33.286099999999998</v>
      </c>
      <c r="GY72">
        <v>999.9</v>
      </c>
      <c r="GZ72">
        <v>38.700000000000003</v>
      </c>
      <c r="HA72">
        <v>48.7</v>
      </c>
      <c r="HB72">
        <v>45.187199999999997</v>
      </c>
      <c r="HC72">
        <v>55.615600000000001</v>
      </c>
      <c r="HD72">
        <v>33.806100000000001</v>
      </c>
      <c r="HE72">
        <v>1</v>
      </c>
      <c r="HF72">
        <v>0.80855699999999997</v>
      </c>
      <c r="HG72">
        <v>3.8780000000000001</v>
      </c>
      <c r="HH72">
        <v>20.335000000000001</v>
      </c>
      <c r="HI72">
        <v>5.2396000000000003</v>
      </c>
      <c r="HJ72">
        <v>12.0219</v>
      </c>
      <c r="HK72">
        <v>4.9577499999999999</v>
      </c>
      <c r="HL72">
        <v>3.30613</v>
      </c>
      <c r="HM72">
        <v>9999</v>
      </c>
      <c r="HN72">
        <v>9999</v>
      </c>
      <c r="HO72">
        <v>9999</v>
      </c>
      <c r="HP72">
        <v>438.7</v>
      </c>
      <c r="HQ72">
        <v>1.8666100000000001</v>
      </c>
      <c r="HR72">
        <v>1.8711899999999999</v>
      </c>
      <c r="HS72">
        <v>1.87388</v>
      </c>
      <c r="HT72">
        <v>1.87612</v>
      </c>
      <c r="HU72">
        <v>1.86873</v>
      </c>
      <c r="HV72">
        <v>1.87022</v>
      </c>
      <c r="HW72">
        <v>1.86737</v>
      </c>
      <c r="HX72">
        <v>1.87131</v>
      </c>
      <c r="HY72">
        <v>5</v>
      </c>
      <c r="HZ72">
        <v>0</v>
      </c>
      <c r="IA72">
        <v>0</v>
      </c>
      <c r="IB72">
        <v>0</v>
      </c>
      <c r="IC72" t="s">
        <v>429</v>
      </c>
      <c r="ID72" t="s">
        <v>430</v>
      </c>
      <c r="IE72" t="s">
        <v>431</v>
      </c>
      <c r="IF72" t="s">
        <v>431</v>
      </c>
      <c r="IG72" t="s">
        <v>431</v>
      </c>
      <c r="IH72" t="s">
        <v>431</v>
      </c>
      <c r="II72">
        <v>0</v>
      </c>
      <c r="IJ72">
        <v>100</v>
      </c>
      <c r="IK72">
        <v>100</v>
      </c>
      <c r="IL72">
        <v>0.16600000000000001</v>
      </c>
      <c r="IM72">
        <v>8.4000000000000005E-2</v>
      </c>
      <c r="IN72">
        <v>8.8499999999953616E-3</v>
      </c>
      <c r="IO72">
        <v>0</v>
      </c>
      <c r="IP72">
        <v>0</v>
      </c>
      <c r="IQ72">
        <v>0</v>
      </c>
      <c r="IR72">
        <v>8.3705000000001917E-2</v>
      </c>
      <c r="IS72">
        <v>0</v>
      </c>
      <c r="IT72">
        <v>0</v>
      </c>
      <c r="IU72">
        <v>0</v>
      </c>
      <c r="IV72">
        <v>-1</v>
      </c>
      <c r="IW72">
        <v>-1</v>
      </c>
      <c r="IX72">
        <v>-1</v>
      </c>
      <c r="IY72">
        <v>-1</v>
      </c>
      <c r="IZ72">
        <v>2.1</v>
      </c>
      <c r="JA72">
        <v>2</v>
      </c>
      <c r="JB72">
        <v>1.0815399999999999</v>
      </c>
      <c r="JC72">
        <v>2.7807599999999999</v>
      </c>
      <c r="JD72">
        <v>1.64551</v>
      </c>
      <c r="JE72">
        <v>2.3168899999999999</v>
      </c>
      <c r="JF72">
        <v>1.64429</v>
      </c>
      <c r="JG72">
        <v>2.4633799999999999</v>
      </c>
      <c r="JH72">
        <v>49.357900000000001</v>
      </c>
      <c r="JI72">
        <v>16.180900000000001</v>
      </c>
      <c r="JJ72">
        <v>18</v>
      </c>
      <c r="JK72">
        <v>403.34100000000001</v>
      </c>
      <c r="JL72">
        <v>554.98599999999999</v>
      </c>
      <c r="JM72">
        <v>27.790800000000001</v>
      </c>
      <c r="JN72">
        <v>37.4255</v>
      </c>
      <c r="JO72">
        <v>29.999500000000001</v>
      </c>
      <c r="JP72">
        <v>37.195900000000002</v>
      </c>
      <c r="JQ72">
        <v>37.1126</v>
      </c>
      <c r="JR72">
        <v>21.754999999999999</v>
      </c>
      <c r="JS72">
        <v>67.235200000000006</v>
      </c>
      <c r="JT72">
        <v>0</v>
      </c>
      <c r="JU72">
        <v>27.809699999999999</v>
      </c>
      <c r="JV72">
        <v>405</v>
      </c>
      <c r="JW72">
        <v>11.798400000000001</v>
      </c>
      <c r="JX72">
        <v>97.775700000000001</v>
      </c>
      <c r="JY72">
        <v>96.441999999999993</v>
      </c>
    </row>
    <row r="73" spans="1:285" x14ac:dyDescent="0.35">
      <c r="A73">
        <v>12</v>
      </c>
      <c r="B73">
        <v>1724956134.0999999</v>
      </c>
      <c r="C73">
        <v>14159.5</v>
      </c>
      <c r="D73" t="s">
        <v>753</v>
      </c>
      <c r="E73" t="s">
        <v>754</v>
      </c>
      <c r="F73" t="s">
        <v>420</v>
      </c>
      <c r="G73" t="s">
        <v>688</v>
      </c>
      <c r="H73" t="s">
        <v>434</v>
      </c>
      <c r="I73" t="s">
        <v>679</v>
      </c>
      <c r="J73">
        <v>1724956134.0999999</v>
      </c>
      <c r="K73">
        <f t="shared" si="92"/>
        <v>1.3807558868776368E-2</v>
      </c>
      <c r="L73">
        <f t="shared" si="93"/>
        <v>13.807558868776368</v>
      </c>
      <c r="M73">
        <f t="shared" si="94"/>
        <v>30.47072957574958</v>
      </c>
      <c r="N73">
        <f t="shared" si="95"/>
        <v>351.99900000000002</v>
      </c>
      <c r="O73">
        <f t="shared" si="96"/>
        <v>284.51996368797091</v>
      </c>
      <c r="P73">
        <f t="shared" si="97"/>
        <v>28.380912754629179</v>
      </c>
      <c r="Q73">
        <f t="shared" si="98"/>
        <v>35.111957625837</v>
      </c>
      <c r="R73">
        <f t="shared" si="99"/>
        <v>0.95372638121413067</v>
      </c>
      <c r="S73">
        <f t="shared" si="100"/>
        <v>2.9196746050894999</v>
      </c>
      <c r="T73">
        <f t="shared" si="101"/>
        <v>0.80880861018044858</v>
      </c>
      <c r="U73">
        <f t="shared" si="102"/>
        <v>0.51668070577708347</v>
      </c>
      <c r="V73">
        <f t="shared" si="103"/>
        <v>317.13977427708767</v>
      </c>
      <c r="W73">
        <f t="shared" si="104"/>
        <v>31.253848840705981</v>
      </c>
      <c r="X73">
        <f t="shared" si="105"/>
        <v>31.459900000000001</v>
      </c>
      <c r="Y73">
        <f t="shared" si="106"/>
        <v>4.6310370557234846</v>
      </c>
      <c r="Z73">
        <f t="shared" si="107"/>
        <v>59.338182744056098</v>
      </c>
      <c r="AA73">
        <f t="shared" si="108"/>
        <v>2.9932330661898998</v>
      </c>
      <c r="AB73">
        <f t="shared" si="109"/>
        <v>5.0443625466264077</v>
      </c>
      <c r="AC73">
        <f t="shared" si="110"/>
        <v>1.6378039895335847</v>
      </c>
      <c r="AD73">
        <f t="shared" si="111"/>
        <v>-608.91334611303785</v>
      </c>
      <c r="AE73">
        <f t="shared" si="112"/>
        <v>238.1230363299407</v>
      </c>
      <c r="AF73">
        <f t="shared" si="113"/>
        <v>18.535487129613951</v>
      </c>
      <c r="AG73">
        <f t="shared" si="114"/>
        <v>-35.115048376395521</v>
      </c>
      <c r="AH73">
        <v>0</v>
      </c>
      <c r="AI73">
        <v>0</v>
      </c>
      <c r="AJ73">
        <f t="shared" si="115"/>
        <v>1</v>
      </c>
      <c r="AK73">
        <f t="shared" si="116"/>
        <v>0</v>
      </c>
      <c r="AL73">
        <f t="shared" si="117"/>
        <v>51558.149844958469</v>
      </c>
      <c r="AM73" t="s">
        <v>424</v>
      </c>
      <c r="AN73">
        <v>0</v>
      </c>
      <c r="AO73">
        <v>0</v>
      </c>
      <c r="AP73">
        <v>0</v>
      </c>
      <c r="AQ73" t="e">
        <f t="shared" si="118"/>
        <v>#DIV/0!</v>
      </c>
      <c r="AR73">
        <v>-1</v>
      </c>
      <c r="AS73" t="s">
        <v>755</v>
      </c>
      <c r="AT73">
        <v>10165</v>
      </c>
      <c r="AU73">
        <v>1100.748076923077</v>
      </c>
      <c r="AV73">
        <v>1560.931675201178</v>
      </c>
      <c r="AW73">
        <f t="shared" si="119"/>
        <v>0.29481341533977845</v>
      </c>
      <c r="AX73">
        <v>0.5</v>
      </c>
      <c r="AY73">
        <f t="shared" si="120"/>
        <v>1663.7334001435688</v>
      </c>
      <c r="AZ73">
        <f t="shared" si="121"/>
        <v>30.47072957574958</v>
      </c>
      <c r="BA73">
        <f t="shared" si="122"/>
        <v>245.24546295559389</v>
      </c>
      <c r="BB73">
        <f t="shared" si="123"/>
        <v>1.8915728669649759E-2</v>
      </c>
      <c r="BC73">
        <f t="shared" si="124"/>
        <v>-1</v>
      </c>
      <c r="BD73" t="e">
        <f t="shared" si="125"/>
        <v>#DIV/0!</v>
      </c>
      <c r="BE73" t="s">
        <v>424</v>
      </c>
      <c r="BF73">
        <v>0</v>
      </c>
      <c r="BG73" t="e">
        <f t="shared" si="126"/>
        <v>#DIV/0!</v>
      </c>
      <c r="BH73" t="e">
        <f t="shared" si="127"/>
        <v>#DIV/0!</v>
      </c>
      <c r="BI73" t="e">
        <f t="shared" si="128"/>
        <v>#DIV/0!</v>
      </c>
      <c r="BJ73" t="e">
        <f t="shared" si="129"/>
        <v>#DIV/0!</v>
      </c>
      <c r="BK73">
        <f t="shared" si="130"/>
        <v>0.29481341533977845</v>
      </c>
      <c r="BL73" t="e">
        <f t="shared" si="131"/>
        <v>#DIV/0!</v>
      </c>
      <c r="BM73" t="e">
        <f t="shared" si="132"/>
        <v>#DIV/0!</v>
      </c>
      <c r="BN73" t="e">
        <f t="shared" si="133"/>
        <v>#DIV/0!</v>
      </c>
      <c r="BO73">
        <v>8439</v>
      </c>
      <c r="BP73">
        <v>290.00000000000011</v>
      </c>
      <c r="BQ73">
        <v>1438.43</v>
      </c>
      <c r="BR73">
        <v>105</v>
      </c>
      <c r="BS73">
        <v>10165</v>
      </c>
      <c r="BT73">
        <v>1433.02</v>
      </c>
      <c r="BU73">
        <v>5.41</v>
      </c>
      <c r="BV73">
        <v>300.00000000000011</v>
      </c>
      <c r="BW73">
        <v>24.2</v>
      </c>
      <c r="BX73">
        <v>1560.931675201178</v>
      </c>
      <c r="BY73">
        <v>2.6516609298775728</v>
      </c>
      <c r="BZ73">
        <v>-130.0233069269533</v>
      </c>
      <c r="CA73">
        <v>2.4006034934401952</v>
      </c>
      <c r="CB73">
        <v>0.9905456650228206</v>
      </c>
      <c r="CC73">
        <v>-6.7403606229143476E-3</v>
      </c>
      <c r="CD73">
        <v>289.99999999999989</v>
      </c>
      <c r="CE73">
        <v>1433.23</v>
      </c>
      <c r="CF73">
        <v>885</v>
      </c>
      <c r="CG73">
        <v>10097.1</v>
      </c>
      <c r="CH73">
        <v>1432.16</v>
      </c>
      <c r="CI73">
        <v>1.07</v>
      </c>
      <c r="CW73">
        <f t="shared" si="134"/>
        <v>1979.93</v>
      </c>
      <c r="CX73">
        <f t="shared" si="135"/>
        <v>1663.7334001435688</v>
      </c>
      <c r="CY73">
        <f t="shared" si="136"/>
        <v>0.84029910155589782</v>
      </c>
      <c r="CZ73">
        <f t="shared" si="137"/>
        <v>0.16017726600288276</v>
      </c>
      <c r="DA73">
        <v>6</v>
      </c>
      <c r="DB73">
        <v>0.5</v>
      </c>
      <c r="DC73" t="s">
        <v>426</v>
      </c>
      <c r="DD73">
        <v>2</v>
      </c>
      <c r="DE73">
        <v>1724956134.0999999</v>
      </c>
      <c r="DF73">
        <v>351.99900000000002</v>
      </c>
      <c r="DG73">
        <v>404.98500000000001</v>
      </c>
      <c r="DH73">
        <v>30.007300000000001</v>
      </c>
      <c r="DI73">
        <v>9.9214199999999995</v>
      </c>
      <c r="DJ73">
        <v>351.83300000000003</v>
      </c>
      <c r="DK73">
        <v>29.9236</v>
      </c>
      <c r="DL73">
        <v>400.07900000000001</v>
      </c>
      <c r="DM73">
        <v>99.649900000000002</v>
      </c>
      <c r="DN73">
        <v>0.100263</v>
      </c>
      <c r="DO73">
        <v>32.972700000000003</v>
      </c>
      <c r="DP73">
        <v>31.459900000000001</v>
      </c>
      <c r="DQ73">
        <v>999.9</v>
      </c>
      <c r="DR73">
        <v>0</v>
      </c>
      <c r="DS73">
        <v>0</v>
      </c>
      <c r="DT73">
        <v>9978.75</v>
      </c>
      <c r="DU73">
        <v>0</v>
      </c>
      <c r="DV73">
        <v>1738.98</v>
      </c>
      <c r="DW73">
        <v>-52.985900000000001</v>
      </c>
      <c r="DX73">
        <v>362.88900000000001</v>
      </c>
      <c r="DY73">
        <v>409.04399999999998</v>
      </c>
      <c r="DZ73">
        <v>20.085899999999999</v>
      </c>
      <c r="EA73">
        <v>404.98500000000001</v>
      </c>
      <c r="EB73">
        <v>9.9214199999999995</v>
      </c>
      <c r="EC73">
        <v>2.9902199999999999</v>
      </c>
      <c r="ED73">
        <v>0.98866900000000002</v>
      </c>
      <c r="EE73">
        <v>23.973600000000001</v>
      </c>
      <c r="EF73">
        <v>6.7504499999999998</v>
      </c>
      <c r="EG73">
        <v>1979.93</v>
      </c>
      <c r="EH73">
        <v>0.99000500000000002</v>
      </c>
      <c r="EI73">
        <v>9.9953899999999998E-3</v>
      </c>
      <c r="EJ73">
        <v>0</v>
      </c>
      <c r="EK73">
        <v>1097.1300000000001</v>
      </c>
      <c r="EL73">
        <v>4.9995200000000004</v>
      </c>
      <c r="EM73">
        <v>29292.400000000001</v>
      </c>
      <c r="EN73">
        <v>17997.3</v>
      </c>
      <c r="EO73">
        <v>50.936999999999998</v>
      </c>
      <c r="EP73">
        <v>51.936999999999998</v>
      </c>
      <c r="EQ73">
        <v>51.125</v>
      </c>
      <c r="ER73">
        <v>51.75</v>
      </c>
      <c r="ES73">
        <v>52.561999999999998</v>
      </c>
      <c r="ET73">
        <v>1955.19</v>
      </c>
      <c r="EU73">
        <v>19.739999999999998</v>
      </c>
      <c r="EV73">
        <v>0</v>
      </c>
      <c r="EW73">
        <v>198.70000004768369</v>
      </c>
      <c r="EX73">
        <v>0</v>
      </c>
      <c r="EY73">
        <v>1100.748076923077</v>
      </c>
      <c r="EZ73">
        <v>-30.207521396235169</v>
      </c>
      <c r="FA73">
        <v>-413.62051304194921</v>
      </c>
      <c r="FB73">
        <v>29347.06923076923</v>
      </c>
      <c r="FC73">
        <v>15</v>
      </c>
      <c r="FD73">
        <v>1724955975.5999999</v>
      </c>
      <c r="FE73" t="s">
        <v>752</v>
      </c>
      <c r="FF73">
        <v>1724955954.0999999</v>
      </c>
      <c r="FG73">
        <v>1724955815.0999999</v>
      </c>
      <c r="FH73">
        <v>18</v>
      </c>
      <c r="FI73">
        <v>0.157</v>
      </c>
      <c r="FJ73">
        <v>0.13100000000000001</v>
      </c>
      <c r="FK73">
        <v>0.16600000000000001</v>
      </c>
      <c r="FL73">
        <v>8.4000000000000005E-2</v>
      </c>
      <c r="FM73">
        <v>405</v>
      </c>
      <c r="FN73">
        <v>25</v>
      </c>
      <c r="FO73">
        <v>0.04</v>
      </c>
      <c r="FP73">
        <v>0.01</v>
      </c>
      <c r="FQ73">
        <v>30.159604297520879</v>
      </c>
      <c r="FR73">
        <v>0.98447583370681513</v>
      </c>
      <c r="FS73">
        <v>0.14554327881032961</v>
      </c>
      <c r="FT73">
        <v>1</v>
      </c>
      <c r="FU73">
        <v>1106.002352941176</v>
      </c>
      <c r="FV73">
        <v>-34.429683247894033</v>
      </c>
      <c r="FW73">
        <v>5.0826165055116377</v>
      </c>
      <c r="FX73">
        <v>-1</v>
      </c>
      <c r="FY73">
        <v>0.96076052951392477</v>
      </c>
      <c r="FZ73">
        <v>-4.0159316545854848E-2</v>
      </c>
      <c r="GA73">
        <v>7.6123817958818826E-3</v>
      </c>
      <c r="GB73">
        <v>1</v>
      </c>
      <c r="GC73">
        <v>2</v>
      </c>
      <c r="GD73">
        <v>2</v>
      </c>
      <c r="GE73" t="s">
        <v>428</v>
      </c>
      <c r="GF73">
        <v>3.0299299999999998</v>
      </c>
      <c r="GG73">
        <v>2.7517200000000002</v>
      </c>
      <c r="GH73">
        <v>8.5877300000000004E-2</v>
      </c>
      <c r="GI73">
        <v>9.7491700000000001E-2</v>
      </c>
      <c r="GJ73">
        <v>0.12864300000000001</v>
      </c>
      <c r="GK73">
        <v>5.7672399999999999E-2</v>
      </c>
      <c r="GL73">
        <v>24208.9</v>
      </c>
      <c r="GM73">
        <v>20938.8</v>
      </c>
      <c r="GN73">
        <v>24445.1</v>
      </c>
      <c r="GO73">
        <v>22278.2</v>
      </c>
      <c r="GP73">
        <v>29008.2</v>
      </c>
      <c r="GQ73">
        <v>29167.5</v>
      </c>
      <c r="GR73">
        <v>34078.699999999997</v>
      </c>
      <c r="GS73">
        <v>31755.9</v>
      </c>
      <c r="GT73">
        <v>1.7225999999999999</v>
      </c>
      <c r="GU73">
        <v>1.9642999999999999</v>
      </c>
      <c r="GV73">
        <v>-8.3290000000000003E-2</v>
      </c>
      <c r="GW73">
        <v>0</v>
      </c>
      <c r="GX73">
        <v>32.810600000000001</v>
      </c>
      <c r="GY73">
        <v>999.9</v>
      </c>
      <c r="GZ73">
        <v>38.299999999999997</v>
      </c>
      <c r="HA73">
        <v>48.4</v>
      </c>
      <c r="HB73">
        <v>44.057499999999997</v>
      </c>
      <c r="HC73">
        <v>55.245600000000003</v>
      </c>
      <c r="HD73">
        <v>34.427100000000003</v>
      </c>
      <c r="HE73">
        <v>1</v>
      </c>
      <c r="HF73">
        <v>0.81825199999999998</v>
      </c>
      <c r="HG73">
        <v>3.1387100000000001</v>
      </c>
      <c r="HH73">
        <v>20.349499999999999</v>
      </c>
      <c r="HI73">
        <v>5.2397499999999999</v>
      </c>
      <c r="HJ73">
        <v>12.0219</v>
      </c>
      <c r="HK73">
        <v>4.9577999999999998</v>
      </c>
      <c r="HL73">
        <v>3.3060800000000001</v>
      </c>
      <c r="HM73">
        <v>9999</v>
      </c>
      <c r="HN73">
        <v>9999</v>
      </c>
      <c r="HO73">
        <v>9999</v>
      </c>
      <c r="HP73">
        <v>438.8</v>
      </c>
      <c r="HQ73">
        <v>1.8666100000000001</v>
      </c>
      <c r="HR73">
        <v>1.87117</v>
      </c>
      <c r="HS73">
        <v>1.87378</v>
      </c>
      <c r="HT73">
        <v>1.8760699999999999</v>
      </c>
      <c r="HU73">
        <v>1.8686799999999999</v>
      </c>
      <c r="HV73">
        <v>1.8701300000000001</v>
      </c>
      <c r="HW73">
        <v>1.8673200000000001</v>
      </c>
      <c r="HX73">
        <v>1.87124</v>
      </c>
      <c r="HY73">
        <v>5</v>
      </c>
      <c r="HZ73">
        <v>0</v>
      </c>
      <c r="IA73">
        <v>0</v>
      </c>
      <c r="IB73">
        <v>0</v>
      </c>
      <c r="IC73" t="s">
        <v>429</v>
      </c>
      <c r="ID73" t="s">
        <v>430</v>
      </c>
      <c r="IE73" t="s">
        <v>431</v>
      </c>
      <c r="IF73" t="s">
        <v>431</v>
      </c>
      <c r="IG73" t="s">
        <v>431</v>
      </c>
      <c r="IH73" t="s">
        <v>431</v>
      </c>
      <c r="II73">
        <v>0</v>
      </c>
      <c r="IJ73">
        <v>100</v>
      </c>
      <c r="IK73">
        <v>100</v>
      </c>
      <c r="IL73">
        <v>0.16600000000000001</v>
      </c>
      <c r="IM73">
        <v>8.3699999999999997E-2</v>
      </c>
      <c r="IN73">
        <v>0.16620000000000351</v>
      </c>
      <c r="IO73">
        <v>0</v>
      </c>
      <c r="IP73">
        <v>0</v>
      </c>
      <c r="IQ73">
        <v>0</v>
      </c>
      <c r="IR73">
        <v>8.3705000000001917E-2</v>
      </c>
      <c r="IS73">
        <v>0</v>
      </c>
      <c r="IT73">
        <v>0</v>
      </c>
      <c r="IU73">
        <v>0</v>
      </c>
      <c r="IV73">
        <v>-1</v>
      </c>
      <c r="IW73">
        <v>-1</v>
      </c>
      <c r="IX73">
        <v>-1</v>
      </c>
      <c r="IY73">
        <v>-1</v>
      </c>
      <c r="IZ73">
        <v>3</v>
      </c>
      <c r="JA73">
        <v>5.3</v>
      </c>
      <c r="JB73">
        <v>1.0815399999999999</v>
      </c>
      <c r="JC73">
        <v>2.78687</v>
      </c>
      <c r="JD73">
        <v>1.64551</v>
      </c>
      <c r="JE73">
        <v>2.3168899999999999</v>
      </c>
      <c r="JF73">
        <v>1.64429</v>
      </c>
      <c r="JG73">
        <v>2.3803700000000001</v>
      </c>
      <c r="JH73">
        <v>48.981499999999997</v>
      </c>
      <c r="JI73">
        <v>16.145900000000001</v>
      </c>
      <c r="JJ73">
        <v>18</v>
      </c>
      <c r="JK73">
        <v>403.37700000000001</v>
      </c>
      <c r="JL73">
        <v>556.99</v>
      </c>
      <c r="JM73">
        <v>28.340800000000002</v>
      </c>
      <c r="JN73">
        <v>37.558999999999997</v>
      </c>
      <c r="JO73">
        <v>29.998699999999999</v>
      </c>
      <c r="JP73">
        <v>37.351999999999997</v>
      </c>
      <c r="JQ73">
        <v>37.273000000000003</v>
      </c>
      <c r="JR73">
        <v>21.744299999999999</v>
      </c>
      <c r="JS73">
        <v>68.394400000000005</v>
      </c>
      <c r="JT73">
        <v>0</v>
      </c>
      <c r="JU73">
        <v>28.388200000000001</v>
      </c>
      <c r="JV73">
        <v>405</v>
      </c>
      <c r="JW73">
        <v>9.9729200000000002</v>
      </c>
      <c r="JX73">
        <v>97.735500000000002</v>
      </c>
      <c r="JY73">
        <v>96.412099999999995</v>
      </c>
    </row>
    <row r="74" spans="1:285" x14ac:dyDescent="0.35">
      <c r="A74">
        <v>14</v>
      </c>
      <c r="B74">
        <v>1724960514</v>
      </c>
      <c r="C74">
        <v>21925.900000095371</v>
      </c>
      <c r="D74" t="s">
        <v>505</v>
      </c>
      <c r="E74" t="s">
        <v>506</v>
      </c>
      <c r="F74" t="s">
        <v>420</v>
      </c>
      <c r="G74" t="s">
        <v>421</v>
      </c>
      <c r="H74" t="s">
        <v>422</v>
      </c>
      <c r="I74" t="s">
        <v>423</v>
      </c>
      <c r="J74">
        <v>1724960514</v>
      </c>
      <c r="K74">
        <f t="shared" ref="K74:K89" si="138">(L74)/1000</f>
        <v>5.3678697277883599E-3</v>
      </c>
      <c r="L74">
        <f t="shared" ref="L74:L89" si="139">1000*DL74*AJ74*(DH74-DI74)/(100*DA74*(1000-AJ74*DH74))</f>
        <v>5.36786972778836</v>
      </c>
      <c r="M74">
        <f t="shared" ref="M74:M89" si="140">DL74*AJ74*(DG74-DF74*(1000-AJ74*DI74)/(1000-AJ74*DH74))/(100*DA74)</f>
        <v>20.701056550492229</v>
      </c>
      <c r="N74">
        <f t="shared" ref="N74:N89" si="141">DF74 - IF(AJ74&gt;1, M74*DA74*100/(AL74), 0)</f>
        <v>370.94499999999999</v>
      </c>
      <c r="O74">
        <f t="shared" ref="O74:O89" si="142">((U74-K74/2)*N74-M74)/(U74+K74/2)</f>
        <v>235.04186927247096</v>
      </c>
      <c r="P74">
        <f t="shared" ref="P74:P89" si="143">O74*(DM74+DN74)/1000</f>
        <v>23.423191969179545</v>
      </c>
      <c r="Q74">
        <f t="shared" ref="Q74:Q89" si="144">(DF74 - IF(AJ74&gt;1, M74*DA74*100/(AL74), 0))*(DM74+DN74)/1000</f>
        <v>36.966673094889998</v>
      </c>
      <c r="R74">
        <f t="shared" ref="R74:R89" si="145">2/((1/T74-1/S74)+SIGN(T74)*SQRT((1/T74-1/S74)*(1/T74-1/S74) + 4*DB74/((DB74+1)*(DB74+1))*(2*1/T74*1/S74-1/S74*1/S74)))</f>
        <v>0.27457356682971656</v>
      </c>
      <c r="S74">
        <f t="shared" ref="S74:S89" si="146">IF(LEFT(DC74,1)&lt;&gt;"0",IF(LEFT(DC74,1)="1",3,DD74),$D$4+$E$4*(DT74*DM74/($K$4*1000))+$F$4*(DT74*DM74/($K$4*1000))*MAX(MIN(DA74,$J$4),$I$4)*MAX(MIN(DA74,$J$4),$I$4)+$G$4*MAX(MIN(DA74,$J$4),$I$4)*(DT74*DM74/($K$4*1000))+$H$4*(DT74*DM74/($K$4*1000))*(DT74*DM74/($K$4*1000)))</f>
        <v>2.9218436975163575</v>
      </c>
      <c r="T74">
        <f t="shared" ref="T74:T89" si="147">K74*(1000-(1000*0.61365*EXP(17.502*X74/(240.97+X74))/(DM74+DN74)+DH74)/2)/(1000*0.61365*EXP(17.502*X74/(240.97+X74))/(DM74+DN74)-DH74)</f>
        <v>0.2610020461237243</v>
      </c>
      <c r="U74">
        <f t="shared" ref="U74:U89" si="148">1/((DB74+1)/(R74/1.6)+1/(S74/1.37)) + DB74/((DB74+1)/(R74/1.6) + DB74/(S74/1.37))</f>
        <v>0.16428970926916231</v>
      </c>
      <c r="V74">
        <f t="shared" ref="V74:V89" si="149">(CW74*CZ74)</f>
        <v>275.51090420085114</v>
      </c>
      <c r="W74">
        <f t="shared" ref="W74:W89" si="150">(DO74+(V74+2*0.95*0.0000000567*(((DO74+$B$8)+273)^4-(DO74+273)^4)-44100*K74)/(1.84*29.3*S74+8*0.95*0.0000000567*(DO74+273)^3))</f>
        <v>32.246198639668236</v>
      </c>
      <c r="X74">
        <f t="shared" ref="X74:X89" si="151">($C$8*DP74+$D$8*DQ74+$E$8*W74)</f>
        <v>32.266599999999997</v>
      </c>
      <c r="Y74">
        <f t="shared" ref="Y74:Y89" si="152">0.61365*EXP(17.502*X74/(240.97+X74))</f>
        <v>4.8476128743795401</v>
      </c>
      <c r="Z74">
        <f t="shared" ref="Z74:Z89" si="153">(AA74/AB74*100)</f>
        <v>60.200390904032432</v>
      </c>
      <c r="AA74">
        <f t="shared" ref="AA74:AA89" si="154">DH74*(DM74+DN74)/1000</f>
        <v>2.8774999050490004</v>
      </c>
      <c r="AB74">
        <f t="shared" ref="AB74:AB89" si="155">0.61365*EXP(17.502*DO74/(240.97+DO74))</f>
        <v>4.7798691367903654</v>
      </c>
      <c r="AC74">
        <f t="shared" ref="AC74:AC89" si="156">(Y74-DH74*(DM74+DN74)/1000)</f>
        <v>1.9701129693305397</v>
      </c>
      <c r="AD74">
        <f t="shared" ref="AD74:AD89" si="157">(-K74*44100)</f>
        <v>-236.72305499546667</v>
      </c>
      <c r="AE74">
        <f t="shared" ref="AE74:AE89" si="158">2*29.3*S74*0.92*(DO74-X74)</f>
        <v>-39.207334673962755</v>
      </c>
      <c r="AF74">
        <f t="shared" ref="AF74:AF89" si="159">2*0.95*0.0000000567*(((DO74+$B$8)+273)^4-(X74+273)^4)</f>
        <v>-3.0473913166672491</v>
      </c>
      <c r="AG74">
        <f t="shared" ref="AG74:AG89" si="160">V74+AF74+AD74+AE74</f>
        <v>-3.4668767852455247</v>
      </c>
      <c r="AH74">
        <v>0</v>
      </c>
      <c r="AI74">
        <v>0</v>
      </c>
      <c r="AJ74">
        <f t="shared" ref="AJ74:AJ89" si="161">IF(AH74*$H$14&gt;=AL74,1,(AL74/(AL74-AH74*$H$14)))</f>
        <v>1</v>
      </c>
      <c r="AK74">
        <f t="shared" ref="AK74:AK89" si="162">(AJ74-1)*100</f>
        <v>0</v>
      </c>
      <c r="AL74">
        <f t="shared" ref="AL74:AL89" si="163">MAX(0,($B$14+$C$14*DT74)/(1+$D$14*DT74)*DM74/(DO74+273)*$E$14)</f>
        <v>51779.069447395705</v>
      </c>
      <c r="AM74" t="s">
        <v>424</v>
      </c>
      <c r="AN74">
        <v>0</v>
      </c>
      <c r="AO74">
        <v>0</v>
      </c>
      <c r="AP74">
        <v>0</v>
      </c>
      <c r="AQ74" t="e">
        <f t="shared" ref="AQ74:AQ89" si="164">1-AO74/AP74</f>
        <v>#DIV/0!</v>
      </c>
      <c r="AR74">
        <v>-1</v>
      </c>
      <c r="AS74" t="s">
        <v>507</v>
      </c>
      <c r="AT74">
        <v>10180.5</v>
      </c>
      <c r="AU74">
        <v>826.74253846153852</v>
      </c>
      <c r="AV74">
        <v>1182.1642262931921</v>
      </c>
      <c r="AW74">
        <f t="shared" ref="AW74:AW89" si="165">1-AU74/AV74</f>
        <v>0.3006533947877259</v>
      </c>
      <c r="AX74">
        <v>0.5</v>
      </c>
      <c r="AY74">
        <f t="shared" ref="AY74:AY89" si="166">CX74</f>
        <v>1444.408800104068</v>
      </c>
      <c r="AZ74">
        <f t="shared" ref="AZ74:AZ89" si="167">M74</f>
        <v>20.701056550492229</v>
      </c>
      <c r="BA74">
        <f t="shared" ref="BA74:BA89" si="168">AW74*AX74*AY74</f>
        <v>217.13320460627691</v>
      </c>
      <c r="BB74">
        <f t="shared" ref="BB74:BB89" si="169">(AZ74-AR74)/AY74</f>
        <v>1.5024179130540256E-2</v>
      </c>
      <c r="BC74">
        <f t="shared" ref="BC74:BC89" si="170">(AP74-AV74)/AV74</f>
        <v>-1</v>
      </c>
      <c r="BD74" t="e">
        <f t="shared" ref="BD74:BD89" si="171">AO74/(AQ74+AO74/AV74)</f>
        <v>#DIV/0!</v>
      </c>
      <c r="BE74" t="s">
        <v>424</v>
      </c>
      <c r="BF74">
        <v>0</v>
      </c>
      <c r="BG74" t="e">
        <f t="shared" ref="BG74:BG89" si="172">IF(BF74&lt;&gt;0, BF74, BD74)</f>
        <v>#DIV/0!</v>
      </c>
      <c r="BH74" t="e">
        <f t="shared" ref="BH74:BH89" si="173">1-BG74/AV74</f>
        <v>#DIV/0!</v>
      </c>
      <c r="BI74" t="e">
        <f t="shared" ref="BI74:BI89" si="174">(AV74-AU74)/(AV74-BG74)</f>
        <v>#DIV/0!</v>
      </c>
      <c r="BJ74" t="e">
        <f t="shared" ref="BJ74:BJ89" si="175">(AP74-AV74)/(AP74-BG74)</f>
        <v>#DIV/0!</v>
      </c>
      <c r="BK74">
        <f t="shared" ref="BK74:BK89" si="176">(AV74-AU74)/(AV74-AO74)</f>
        <v>0.30065339478772585</v>
      </c>
      <c r="BL74" t="e">
        <f t="shared" ref="BL74:BL89" si="177">(AP74-AV74)/(AP74-AO74)</f>
        <v>#DIV/0!</v>
      </c>
      <c r="BM74" t="e">
        <f t="shared" ref="BM74:BM89" si="178">(BI74*BG74/AU74)</f>
        <v>#DIV/0!</v>
      </c>
      <c r="BN74" t="e">
        <f t="shared" ref="BN74:BN89" si="179">(1-BM74)</f>
        <v>#DIV/0!</v>
      </c>
      <c r="BO74">
        <v>7921</v>
      </c>
      <c r="BP74">
        <v>290.00000000000011</v>
      </c>
      <c r="BQ74">
        <v>1098.04</v>
      </c>
      <c r="BR74">
        <v>225</v>
      </c>
      <c r="BS74">
        <v>10180.5</v>
      </c>
      <c r="BT74">
        <v>1098</v>
      </c>
      <c r="BU74">
        <v>0.04</v>
      </c>
      <c r="BV74">
        <v>300.00000000000011</v>
      </c>
      <c r="BW74">
        <v>24.1</v>
      </c>
      <c r="BX74">
        <v>1182.1642262931921</v>
      </c>
      <c r="BY74">
        <v>1.805569788202944</v>
      </c>
      <c r="BZ74">
        <v>-85.686901379047072</v>
      </c>
      <c r="CA74">
        <v>1.635034892849875</v>
      </c>
      <c r="CB74">
        <v>0.98990798164674032</v>
      </c>
      <c r="CC74">
        <v>-7.0051027808676336E-3</v>
      </c>
      <c r="CD74">
        <v>289.99999999999989</v>
      </c>
      <c r="CE74">
        <v>1099.3499999999999</v>
      </c>
      <c r="CF74">
        <v>735</v>
      </c>
      <c r="CG74">
        <v>10160.4</v>
      </c>
      <c r="CH74">
        <v>1097.83</v>
      </c>
      <c r="CI74">
        <v>1.52</v>
      </c>
      <c r="CW74">
        <f t="shared" ref="CW74:CW89" si="180">$B$12*DU74+$C$12*DV74+$F$12*EG74*(1-EJ74)</f>
        <v>1718.8</v>
      </c>
      <c r="CX74">
        <f t="shared" ref="CX74:CX89" si="181">CW74*CY74</f>
        <v>1444.408800104068</v>
      </c>
      <c r="CY74">
        <f t="shared" ref="CY74:CY89" si="182">($B$12*$D$10+$C$12*$D$10+$F$12*((ET74+EL74)/MAX(ET74+EL74+EU74, 0.1)*$I$10+EU74/MAX(ET74+EL74+EU74, 0.1)*$J$10))/($B$12+$C$12+$F$12)</f>
        <v>0.84035885507567376</v>
      </c>
      <c r="CZ74">
        <f t="shared" ref="CZ74:CZ89" si="183">($B$12*$K$10+$C$12*$K$10+$F$12*((ET74+EL74)/MAX(ET74+EL74+EU74, 0.1)*$P$10+EU74/MAX(ET74+EL74+EU74, 0.1)*$Q$10))/($B$12+$C$12+$F$12)</f>
        <v>0.16029259029605025</v>
      </c>
      <c r="DA74">
        <v>6</v>
      </c>
      <c r="DB74">
        <v>0.5</v>
      </c>
      <c r="DC74" t="s">
        <v>426</v>
      </c>
      <c r="DD74">
        <v>2</v>
      </c>
      <c r="DE74">
        <v>1724960514</v>
      </c>
      <c r="DF74">
        <v>370.94499999999999</v>
      </c>
      <c r="DG74">
        <v>404.98200000000003</v>
      </c>
      <c r="DH74">
        <v>28.874500000000001</v>
      </c>
      <c r="DI74">
        <v>21.055499999999999</v>
      </c>
      <c r="DJ74">
        <v>371.12599999999998</v>
      </c>
      <c r="DK74">
        <v>29.040500000000002</v>
      </c>
      <c r="DL74">
        <v>400.01600000000002</v>
      </c>
      <c r="DM74">
        <v>99.555400000000006</v>
      </c>
      <c r="DN74">
        <v>0.10000199999999999</v>
      </c>
      <c r="DO74">
        <v>32.017699999999998</v>
      </c>
      <c r="DP74">
        <v>32.266599999999997</v>
      </c>
      <c r="DQ74">
        <v>999.9</v>
      </c>
      <c r="DR74">
        <v>0</v>
      </c>
      <c r="DS74">
        <v>0</v>
      </c>
      <c r="DT74">
        <v>10000.6</v>
      </c>
      <c r="DU74">
        <v>0</v>
      </c>
      <c r="DV74">
        <v>1516.03</v>
      </c>
      <c r="DW74">
        <v>-34.01</v>
      </c>
      <c r="DX74">
        <v>381.98500000000001</v>
      </c>
      <c r="DY74">
        <v>413.69200000000001</v>
      </c>
      <c r="DZ74">
        <v>7.7762200000000004</v>
      </c>
      <c r="EA74">
        <v>404.98200000000003</v>
      </c>
      <c r="EB74">
        <v>21.055499999999999</v>
      </c>
      <c r="EC74">
        <v>2.8703500000000002</v>
      </c>
      <c r="ED74">
        <v>2.09619</v>
      </c>
      <c r="EE74">
        <v>23.2944</v>
      </c>
      <c r="EF74">
        <v>18.190200000000001</v>
      </c>
      <c r="EG74">
        <v>1718.8</v>
      </c>
      <c r="EH74">
        <v>0.98800399999999999</v>
      </c>
      <c r="EI74">
        <v>1.1996E-2</v>
      </c>
      <c r="EJ74">
        <v>0</v>
      </c>
      <c r="EK74">
        <v>826.49400000000003</v>
      </c>
      <c r="EL74">
        <v>4.9997100000000003</v>
      </c>
      <c r="EM74">
        <v>15866.8</v>
      </c>
      <c r="EN74">
        <v>14538.6</v>
      </c>
      <c r="EO74">
        <v>48.5</v>
      </c>
      <c r="EP74">
        <v>50.561999999999998</v>
      </c>
      <c r="EQ74">
        <v>49.25</v>
      </c>
      <c r="ER74">
        <v>50.125</v>
      </c>
      <c r="ES74">
        <v>50.561999999999998</v>
      </c>
      <c r="ET74">
        <v>1693.24</v>
      </c>
      <c r="EU74">
        <v>20.56</v>
      </c>
      <c r="EV74">
        <v>0</v>
      </c>
      <c r="EW74">
        <v>6684.5</v>
      </c>
      <c r="EX74">
        <v>0</v>
      </c>
      <c r="EY74">
        <v>826.74253846153852</v>
      </c>
      <c r="EZ74">
        <v>-0.3255384436114554</v>
      </c>
      <c r="FA74">
        <v>-92.711111121779268</v>
      </c>
      <c r="FB74">
        <v>15878.584615384611</v>
      </c>
      <c r="FC74">
        <v>15</v>
      </c>
      <c r="FD74">
        <v>1724960543</v>
      </c>
      <c r="FE74" t="s">
        <v>508</v>
      </c>
      <c r="FF74">
        <v>1724960537</v>
      </c>
      <c r="FG74">
        <v>1724960543</v>
      </c>
      <c r="FH74">
        <v>19</v>
      </c>
      <c r="FI74">
        <v>-2.7E-2</v>
      </c>
      <c r="FJ74">
        <v>4.2999999999999997E-2</v>
      </c>
      <c r="FK74">
        <v>-0.18099999999999999</v>
      </c>
      <c r="FL74">
        <v>-0.16600000000000001</v>
      </c>
      <c r="FM74">
        <v>405</v>
      </c>
      <c r="FN74">
        <v>21</v>
      </c>
      <c r="FO74">
        <v>7.0000000000000007E-2</v>
      </c>
      <c r="FP74">
        <v>0.01</v>
      </c>
      <c r="FQ74">
        <v>20.51349541656829</v>
      </c>
      <c r="FR74">
        <v>0.81857899154618929</v>
      </c>
      <c r="FS74">
        <v>0.12872801311067089</v>
      </c>
      <c r="FT74">
        <v>1</v>
      </c>
      <c r="FU74">
        <v>826.83547999999996</v>
      </c>
      <c r="FV74">
        <v>-0.56801920500868774</v>
      </c>
      <c r="FW74">
        <v>0.25658785941661538</v>
      </c>
      <c r="FX74">
        <v>-1</v>
      </c>
      <c r="FY74">
        <v>0.26714200458351439</v>
      </c>
      <c r="FZ74">
        <v>1.6615001267792421E-2</v>
      </c>
      <c r="GA74">
        <v>2.9328785330978448E-3</v>
      </c>
      <c r="GB74">
        <v>1</v>
      </c>
      <c r="GC74">
        <v>2</v>
      </c>
      <c r="GD74">
        <v>2</v>
      </c>
      <c r="GE74" t="s">
        <v>428</v>
      </c>
      <c r="GF74">
        <v>3.0018099999999999</v>
      </c>
      <c r="GG74">
        <v>2.7396500000000001</v>
      </c>
      <c r="GH74">
        <v>8.4277900000000003E-2</v>
      </c>
      <c r="GI74">
        <v>8.9291599999999999E-2</v>
      </c>
      <c r="GJ74">
        <v>0.12815399999999999</v>
      </c>
      <c r="GK74">
        <v>0.10059899999999999</v>
      </c>
      <c r="GL74">
        <v>23878.1</v>
      </c>
      <c r="GM74">
        <v>21038.7</v>
      </c>
      <c r="GN74">
        <v>23990.799999999999</v>
      </c>
      <c r="GO74">
        <v>21830.7</v>
      </c>
      <c r="GP74">
        <v>29411.4</v>
      </c>
      <c r="GQ74">
        <v>27394.1</v>
      </c>
      <c r="GR74">
        <v>34690.800000000003</v>
      </c>
      <c r="GS74">
        <v>31401.5</v>
      </c>
      <c r="GT74">
        <v>1.67458</v>
      </c>
      <c r="GU74">
        <v>1.8507499999999999</v>
      </c>
      <c r="GV74">
        <v>1.7862800000000002E-2</v>
      </c>
      <c r="GW74">
        <v>0</v>
      </c>
      <c r="GX74">
        <v>31.976900000000001</v>
      </c>
      <c r="GY74">
        <v>999.9</v>
      </c>
      <c r="GZ74">
        <v>41.2</v>
      </c>
      <c r="HA74">
        <v>46</v>
      </c>
      <c r="HB74">
        <v>41.994700000000002</v>
      </c>
      <c r="HC74">
        <v>60.510199999999998</v>
      </c>
      <c r="HD74">
        <v>16.654599999999999</v>
      </c>
      <c r="HE74">
        <v>1</v>
      </c>
      <c r="HF74">
        <v>1.05871</v>
      </c>
      <c r="HG74">
        <v>4.5784200000000004</v>
      </c>
      <c r="HH74">
        <v>20.109400000000001</v>
      </c>
      <c r="HI74">
        <v>5.2469400000000004</v>
      </c>
      <c r="HJ74">
        <v>12.0639</v>
      </c>
      <c r="HK74">
        <v>4.9797500000000001</v>
      </c>
      <c r="HL74">
        <v>3.3019699999999998</v>
      </c>
      <c r="HM74">
        <v>9999</v>
      </c>
      <c r="HN74">
        <v>9999</v>
      </c>
      <c r="HO74">
        <v>9999</v>
      </c>
      <c r="HP74">
        <v>427.6</v>
      </c>
      <c r="HQ74">
        <v>3.2043499999999999E-3</v>
      </c>
      <c r="HR74">
        <v>3.1089799999999999E-3</v>
      </c>
      <c r="HS74">
        <v>-7.6293900000000002E-4</v>
      </c>
      <c r="HT74">
        <v>-1.0681200000000001E-3</v>
      </c>
      <c r="HU74">
        <v>9.1552699999999996E-4</v>
      </c>
      <c r="HV74">
        <v>-1.2206999999999999E-3</v>
      </c>
      <c r="HW74">
        <v>-4.57764E-3</v>
      </c>
      <c r="HX74">
        <v>6.1035199999999999E-4</v>
      </c>
      <c r="HY74">
        <v>5</v>
      </c>
      <c r="HZ74">
        <v>0</v>
      </c>
      <c r="IA74">
        <v>0</v>
      </c>
      <c r="IB74">
        <v>0</v>
      </c>
      <c r="IC74" t="s">
        <v>429</v>
      </c>
      <c r="ID74" t="s">
        <v>430</v>
      </c>
      <c r="IE74" t="s">
        <v>431</v>
      </c>
      <c r="IF74" t="s">
        <v>431</v>
      </c>
      <c r="IG74" t="s">
        <v>431</v>
      </c>
      <c r="IH74" t="s">
        <v>431</v>
      </c>
      <c r="II74">
        <v>0</v>
      </c>
      <c r="IJ74">
        <v>100</v>
      </c>
      <c r="IK74">
        <v>100</v>
      </c>
      <c r="IL74">
        <v>-0.18099999999999999</v>
      </c>
      <c r="IM74">
        <v>-0.16600000000000001</v>
      </c>
      <c r="IN74">
        <v>-0.1540952380951808</v>
      </c>
      <c r="IO74">
        <v>0</v>
      </c>
      <c r="IP74">
        <v>0</v>
      </c>
      <c r="IQ74">
        <v>0</v>
      </c>
      <c r="IR74">
        <v>-0.20878571428571041</v>
      </c>
      <c r="IS74">
        <v>0</v>
      </c>
      <c r="IT74">
        <v>0</v>
      </c>
      <c r="IU74">
        <v>0</v>
      </c>
      <c r="IV74">
        <v>-1</v>
      </c>
      <c r="IW74">
        <v>-1</v>
      </c>
      <c r="IX74">
        <v>-1</v>
      </c>
      <c r="IY74">
        <v>-1</v>
      </c>
      <c r="IZ74">
        <v>111</v>
      </c>
      <c r="JA74">
        <v>110.8</v>
      </c>
      <c r="JB74">
        <v>1.0424800000000001</v>
      </c>
      <c r="JC74">
        <v>2.7355999999999998</v>
      </c>
      <c r="JD74">
        <v>1.5954600000000001</v>
      </c>
      <c r="JE74">
        <v>2.2961399999999998</v>
      </c>
      <c r="JF74">
        <v>1.54541</v>
      </c>
      <c r="JG74">
        <v>2.4633799999999999</v>
      </c>
      <c r="JH74">
        <v>45.920999999999999</v>
      </c>
      <c r="JI74">
        <v>15.9358</v>
      </c>
      <c r="JJ74">
        <v>18</v>
      </c>
      <c r="JK74">
        <v>392.27</v>
      </c>
      <c r="JL74">
        <v>569.52</v>
      </c>
      <c r="JM74">
        <v>26.317</v>
      </c>
      <c r="JN74">
        <v>39.9131</v>
      </c>
      <c r="JO74">
        <v>30</v>
      </c>
      <c r="JP74">
        <v>40.150799999999997</v>
      </c>
      <c r="JQ74">
        <v>40.133899999999997</v>
      </c>
      <c r="JR74">
        <v>20.8977</v>
      </c>
      <c r="JS74">
        <v>49.789099999999998</v>
      </c>
      <c r="JT74">
        <v>0</v>
      </c>
      <c r="JU74">
        <v>26.312000000000001</v>
      </c>
      <c r="JV74">
        <v>405</v>
      </c>
      <c r="JW74">
        <v>21.081900000000001</v>
      </c>
      <c r="JX74">
        <v>97.808800000000005</v>
      </c>
      <c r="JY74">
        <v>95.7791</v>
      </c>
    </row>
    <row r="75" spans="1:285" x14ac:dyDescent="0.35">
      <c r="A75">
        <v>14</v>
      </c>
      <c r="B75">
        <v>1724961152.5999999</v>
      </c>
      <c r="C75">
        <v>22564.5</v>
      </c>
      <c r="D75" t="s">
        <v>509</v>
      </c>
      <c r="E75" t="s">
        <v>510</v>
      </c>
      <c r="F75" t="s">
        <v>420</v>
      </c>
      <c r="G75" t="s">
        <v>421</v>
      </c>
      <c r="H75" t="s">
        <v>434</v>
      </c>
      <c r="I75" t="s">
        <v>423</v>
      </c>
      <c r="J75">
        <v>1724961152.5999999</v>
      </c>
      <c r="K75">
        <f t="shared" si="138"/>
        <v>1.350019510040225E-2</v>
      </c>
      <c r="L75">
        <f t="shared" si="139"/>
        <v>13.50019510040225</v>
      </c>
      <c r="M75">
        <f t="shared" si="140"/>
        <v>29.724114458180114</v>
      </c>
      <c r="N75">
        <f t="shared" si="141"/>
        <v>353.19499999999999</v>
      </c>
      <c r="O75">
        <f t="shared" si="142"/>
        <v>285.02380990001706</v>
      </c>
      <c r="P75">
        <f t="shared" si="143"/>
        <v>28.398863762531739</v>
      </c>
      <c r="Q75">
        <f t="shared" si="144"/>
        <v>35.191223814340006</v>
      </c>
      <c r="R75">
        <f t="shared" si="145"/>
        <v>0.91669990694680392</v>
      </c>
      <c r="S75">
        <f t="shared" si="146"/>
        <v>2.921411300839865</v>
      </c>
      <c r="T75">
        <f t="shared" si="147"/>
        <v>0.78203882909914069</v>
      </c>
      <c r="U75">
        <f t="shared" si="148"/>
        <v>0.49921607109198807</v>
      </c>
      <c r="V75">
        <f t="shared" si="149"/>
        <v>275.55341720072198</v>
      </c>
      <c r="W75">
        <f t="shared" si="150"/>
        <v>30.113547102808759</v>
      </c>
      <c r="X75">
        <f t="shared" si="151"/>
        <v>30.9102</v>
      </c>
      <c r="Y75">
        <f t="shared" si="152"/>
        <v>4.4883306978246109</v>
      </c>
      <c r="Z75">
        <f t="shared" si="153"/>
        <v>59.304756004510793</v>
      </c>
      <c r="AA75">
        <f t="shared" si="154"/>
        <v>2.8314988507784</v>
      </c>
      <c r="AB75">
        <f t="shared" si="155"/>
        <v>4.7744886608470871</v>
      </c>
      <c r="AC75">
        <f t="shared" si="156"/>
        <v>1.6568318470462109</v>
      </c>
      <c r="AD75">
        <f t="shared" si="157"/>
        <v>-595.35860392773918</v>
      </c>
      <c r="AE75">
        <f t="shared" si="158"/>
        <v>171.29604949293608</v>
      </c>
      <c r="AF75">
        <f t="shared" si="159"/>
        <v>13.226114817626105</v>
      </c>
      <c r="AG75">
        <f t="shared" si="160"/>
        <v>-135.283022416455</v>
      </c>
      <c r="AH75">
        <v>0</v>
      </c>
      <c r="AI75">
        <v>0</v>
      </c>
      <c r="AJ75">
        <f t="shared" si="161"/>
        <v>1</v>
      </c>
      <c r="AK75">
        <f t="shared" si="162"/>
        <v>0</v>
      </c>
      <c r="AL75">
        <f t="shared" si="163"/>
        <v>51769.79409227366</v>
      </c>
      <c r="AM75" t="s">
        <v>424</v>
      </c>
      <c r="AN75">
        <v>0</v>
      </c>
      <c r="AO75">
        <v>0</v>
      </c>
      <c r="AP75">
        <v>0</v>
      </c>
      <c r="AQ75" t="e">
        <f t="shared" si="164"/>
        <v>#DIV/0!</v>
      </c>
      <c r="AR75">
        <v>-1</v>
      </c>
      <c r="AS75" t="s">
        <v>511</v>
      </c>
      <c r="AT75">
        <v>10196.299999999999</v>
      </c>
      <c r="AU75">
        <v>901.73464000000013</v>
      </c>
      <c r="AV75">
        <v>1329.102946203071</v>
      </c>
      <c r="AW75">
        <f t="shared" si="165"/>
        <v>0.32154642905875719</v>
      </c>
      <c r="AX75">
        <v>0.5</v>
      </c>
      <c r="AY75">
        <f t="shared" si="166"/>
        <v>1444.6353001040011</v>
      </c>
      <c r="AZ75">
        <f t="shared" si="167"/>
        <v>29.724114458180114</v>
      </c>
      <c r="BA75">
        <f t="shared" si="168"/>
        <v>232.25866102033379</v>
      </c>
      <c r="BB75">
        <f t="shared" si="169"/>
        <v>2.1267730655597471E-2</v>
      </c>
      <c r="BC75">
        <f t="shared" si="170"/>
        <v>-1</v>
      </c>
      <c r="BD75" t="e">
        <f t="shared" si="171"/>
        <v>#DIV/0!</v>
      </c>
      <c r="BE75" t="s">
        <v>424</v>
      </c>
      <c r="BF75">
        <v>0</v>
      </c>
      <c r="BG75" t="e">
        <f t="shared" si="172"/>
        <v>#DIV/0!</v>
      </c>
      <c r="BH75" t="e">
        <f t="shared" si="173"/>
        <v>#DIV/0!</v>
      </c>
      <c r="BI75" t="e">
        <f t="shared" si="174"/>
        <v>#DIV/0!</v>
      </c>
      <c r="BJ75" t="e">
        <f t="shared" si="175"/>
        <v>#DIV/0!</v>
      </c>
      <c r="BK75">
        <f t="shared" si="176"/>
        <v>0.32154642905875713</v>
      </c>
      <c r="BL75" t="e">
        <f t="shared" si="177"/>
        <v>#DIV/0!</v>
      </c>
      <c r="BM75" t="e">
        <f t="shared" si="178"/>
        <v>#DIV/0!</v>
      </c>
      <c r="BN75" t="e">
        <f t="shared" si="179"/>
        <v>#DIV/0!</v>
      </c>
      <c r="BO75">
        <v>7922</v>
      </c>
      <c r="BP75">
        <v>290.00000000000011</v>
      </c>
      <c r="BQ75">
        <v>1220.19</v>
      </c>
      <c r="BR75">
        <v>235</v>
      </c>
      <c r="BS75">
        <v>10196.299999999999</v>
      </c>
      <c r="BT75">
        <v>1218.46</v>
      </c>
      <c r="BU75">
        <v>1.73</v>
      </c>
      <c r="BV75">
        <v>300.00000000000011</v>
      </c>
      <c r="BW75">
        <v>24.1</v>
      </c>
      <c r="BX75">
        <v>1329.102946203071</v>
      </c>
      <c r="BY75">
        <v>2.0340939357451</v>
      </c>
      <c r="BZ75">
        <v>-112.81478829928569</v>
      </c>
      <c r="CA75">
        <v>1.844998842170968</v>
      </c>
      <c r="CB75">
        <v>0.99256676452756598</v>
      </c>
      <c r="CC75">
        <v>-7.0168304783092368E-3</v>
      </c>
      <c r="CD75">
        <v>289.99999999999989</v>
      </c>
      <c r="CE75">
        <v>1215.1400000000001</v>
      </c>
      <c r="CF75">
        <v>695</v>
      </c>
      <c r="CG75">
        <v>10178.799999999999</v>
      </c>
      <c r="CH75">
        <v>1218.27</v>
      </c>
      <c r="CI75">
        <v>-3.13</v>
      </c>
      <c r="CW75">
        <f t="shared" si="180"/>
        <v>1719.07</v>
      </c>
      <c r="CX75">
        <f t="shared" si="181"/>
        <v>1444.6353001040011</v>
      </c>
      <c r="CY75">
        <f t="shared" si="182"/>
        <v>0.84035862420029495</v>
      </c>
      <c r="CZ75">
        <f t="shared" si="183"/>
        <v>0.16029214470656925</v>
      </c>
      <c r="DA75">
        <v>6</v>
      </c>
      <c r="DB75">
        <v>0.5</v>
      </c>
      <c r="DC75" t="s">
        <v>426</v>
      </c>
      <c r="DD75">
        <v>2</v>
      </c>
      <c r="DE75">
        <v>1724961152.5999999</v>
      </c>
      <c r="DF75">
        <v>353.19499999999999</v>
      </c>
      <c r="DG75">
        <v>404.94900000000001</v>
      </c>
      <c r="DH75">
        <v>28.418199999999999</v>
      </c>
      <c r="DI75">
        <v>8.7374799999999997</v>
      </c>
      <c r="DJ75">
        <v>353.15499999999997</v>
      </c>
      <c r="DK75">
        <v>28.674199999999999</v>
      </c>
      <c r="DL75">
        <v>399.88</v>
      </c>
      <c r="DM75">
        <v>99.536799999999999</v>
      </c>
      <c r="DN75">
        <v>0.100012</v>
      </c>
      <c r="DO75">
        <v>31.997800000000002</v>
      </c>
      <c r="DP75">
        <v>30.9102</v>
      </c>
      <c r="DQ75">
        <v>999.9</v>
      </c>
      <c r="DR75">
        <v>0</v>
      </c>
      <c r="DS75">
        <v>0</v>
      </c>
      <c r="DT75">
        <v>10000</v>
      </c>
      <c r="DU75">
        <v>0</v>
      </c>
      <c r="DV75">
        <v>1228.93</v>
      </c>
      <c r="DW75">
        <v>-51.974400000000003</v>
      </c>
      <c r="DX75">
        <v>363.33199999999999</v>
      </c>
      <c r="DY75">
        <v>408.51799999999997</v>
      </c>
      <c r="DZ75">
        <v>19.770600000000002</v>
      </c>
      <c r="EA75">
        <v>404.94900000000001</v>
      </c>
      <c r="EB75">
        <v>8.7374799999999997</v>
      </c>
      <c r="EC75">
        <v>2.8376000000000001</v>
      </c>
      <c r="ED75">
        <v>0.86970199999999998</v>
      </c>
      <c r="EE75">
        <v>23.104500000000002</v>
      </c>
      <c r="EF75">
        <v>4.8989099999999999</v>
      </c>
      <c r="EG75">
        <v>1719.07</v>
      </c>
      <c r="EH75">
        <v>0.98800900000000003</v>
      </c>
      <c r="EI75">
        <v>1.1991E-2</v>
      </c>
      <c r="EJ75">
        <v>0</v>
      </c>
      <c r="EK75">
        <v>901.68700000000001</v>
      </c>
      <c r="EL75">
        <v>4.9997100000000003</v>
      </c>
      <c r="EM75">
        <v>16590.400000000001</v>
      </c>
      <c r="EN75">
        <v>14540.9</v>
      </c>
      <c r="EO75">
        <v>48.375</v>
      </c>
      <c r="EP75">
        <v>50.561999999999998</v>
      </c>
      <c r="EQ75">
        <v>49.186999999999998</v>
      </c>
      <c r="ER75">
        <v>50.061999999999998</v>
      </c>
      <c r="ES75">
        <v>50.436999999999998</v>
      </c>
      <c r="ET75">
        <v>1693.52</v>
      </c>
      <c r="EU75">
        <v>20.55</v>
      </c>
      <c r="EV75">
        <v>0</v>
      </c>
      <c r="EW75">
        <v>637.90000009536743</v>
      </c>
      <c r="EX75">
        <v>0</v>
      </c>
      <c r="EY75">
        <v>901.73464000000013</v>
      </c>
      <c r="EZ75">
        <v>-1.359538464774116</v>
      </c>
      <c r="FA75">
        <v>-122.36153842257011</v>
      </c>
      <c r="FB75">
        <v>16613.348000000002</v>
      </c>
      <c r="FC75">
        <v>15</v>
      </c>
      <c r="FD75">
        <v>1724961193.0999999</v>
      </c>
      <c r="FE75" t="s">
        <v>512</v>
      </c>
      <c r="FF75">
        <v>1724961173.5999999</v>
      </c>
      <c r="FG75">
        <v>1724961193.0999999</v>
      </c>
      <c r="FH75">
        <v>20</v>
      </c>
      <c r="FI75">
        <v>0.221</v>
      </c>
      <c r="FJ75">
        <v>-0.09</v>
      </c>
      <c r="FK75">
        <v>0.04</v>
      </c>
      <c r="FL75">
        <v>-0.25600000000000001</v>
      </c>
      <c r="FM75">
        <v>405</v>
      </c>
      <c r="FN75">
        <v>9</v>
      </c>
      <c r="FO75">
        <v>0.05</v>
      </c>
      <c r="FP75">
        <v>0.01</v>
      </c>
      <c r="FQ75">
        <v>29.88965454785351</v>
      </c>
      <c r="FR75">
        <v>-7.6736648582903716E-2</v>
      </c>
      <c r="FS75">
        <v>2.3047652403893691E-2</v>
      </c>
      <c r="FT75">
        <v>1</v>
      </c>
      <c r="FU75">
        <v>901.85005882352948</v>
      </c>
      <c r="FV75">
        <v>-0.83098642645386689</v>
      </c>
      <c r="FW75">
        <v>0.25384520617229428</v>
      </c>
      <c r="FX75">
        <v>-1</v>
      </c>
      <c r="FY75">
        <v>0.95018635982170419</v>
      </c>
      <c r="FZ75">
        <v>-4.8630573971147582E-2</v>
      </c>
      <c r="GA75">
        <v>7.9291583013689649E-3</v>
      </c>
      <c r="GB75">
        <v>1</v>
      </c>
      <c r="GC75">
        <v>2</v>
      </c>
      <c r="GD75">
        <v>2</v>
      </c>
      <c r="GE75" t="s">
        <v>428</v>
      </c>
      <c r="GF75">
        <v>2.99959</v>
      </c>
      <c r="GG75">
        <v>2.7396600000000002</v>
      </c>
      <c r="GH75">
        <v>8.1071599999999994E-2</v>
      </c>
      <c r="GI75">
        <v>8.9221400000000006E-2</v>
      </c>
      <c r="GJ75">
        <v>0.12706600000000001</v>
      </c>
      <c r="GK75">
        <v>5.15071E-2</v>
      </c>
      <c r="GL75">
        <v>23966.9</v>
      </c>
      <c r="GM75">
        <v>21060.9</v>
      </c>
      <c r="GN75">
        <v>23995.4</v>
      </c>
      <c r="GO75">
        <v>21851.9</v>
      </c>
      <c r="GP75">
        <v>29452.3</v>
      </c>
      <c r="GQ75">
        <v>28904.799999999999</v>
      </c>
      <c r="GR75">
        <v>34697.4</v>
      </c>
      <c r="GS75">
        <v>31428.799999999999</v>
      </c>
      <c r="GT75">
        <v>1.6836800000000001</v>
      </c>
      <c r="GU75">
        <v>1.84568</v>
      </c>
      <c r="GV75">
        <v>-5.76973E-2</v>
      </c>
      <c r="GW75">
        <v>0</v>
      </c>
      <c r="GX75">
        <v>31.847000000000001</v>
      </c>
      <c r="GY75">
        <v>999.9</v>
      </c>
      <c r="GZ75">
        <v>41</v>
      </c>
      <c r="HA75">
        <v>45.4</v>
      </c>
      <c r="HB75">
        <v>40.528599999999997</v>
      </c>
      <c r="HC75">
        <v>60.321199999999997</v>
      </c>
      <c r="HD75">
        <v>16.4223</v>
      </c>
      <c r="HE75">
        <v>1</v>
      </c>
      <c r="HF75">
        <v>1.04084</v>
      </c>
      <c r="HG75">
        <v>3.54298</v>
      </c>
      <c r="HH75">
        <v>20.132200000000001</v>
      </c>
      <c r="HI75">
        <v>5.2472399999999997</v>
      </c>
      <c r="HJ75">
        <v>12.061500000000001</v>
      </c>
      <c r="HK75">
        <v>4.9813999999999998</v>
      </c>
      <c r="HL75">
        <v>3.30192</v>
      </c>
      <c r="HM75">
        <v>9999</v>
      </c>
      <c r="HN75">
        <v>9999</v>
      </c>
      <c r="HO75">
        <v>9999</v>
      </c>
      <c r="HP75">
        <v>427.8</v>
      </c>
      <c r="HQ75">
        <v>3.2043499999999999E-3</v>
      </c>
      <c r="HR75">
        <v>3.0593899999999999E-3</v>
      </c>
      <c r="HS75">
        <v>-7.6293900000000002E-4</v>
      </c>
      <c r="HT75">
        <v>-1.0681200000000001E-3</v>
      </c>
      <c r="HU75">
        <v>9.1552699999999996E-4</v>
      </c>
      <c r="HV75">
        <v>-1.2206999999999999E-3</v>
      </c>
      <c r="HW75">
        <v>-4.57764E-3</v>
      </c>
      <c r="HX75">
        <v>6.4086899999999997E-4</v>
      </c>
      <c r="HY75">
        <v>5</v>
      </c>
      <c r="HZ75">
        <v>0</v>
      </c>
      <c r="IA75">
        <v>0</v>
      </c>
      <c r="IB75">
        <v>0</v>
      </c>
      <c r="IC75" t="s">
        <v>429</v>
      </c>
      <c r="ID75" t="s">
        <v>430</v>
      </c>
      <c r="IE75" t="s">
        <v>431</v>
      </c>
      <c r="IF75" t="s">
        <v>431</v>
      </c>
      <c r="IG75" t="s">
        <v>431</v>
      </c>
      <c r="IH75" t="s">
        <v>431</v>
      </c>
      <c r="II75">
        <v>0</v>
      </c>
      <c r="IJ75">
        <v>100</v>
      </c>
      <c r="IK75">
        <v>100</v>
      </c>
      <c r="IL75">
        <v>0.04</v>
      </c>
      <c r="IM75">
        <v>-0.25600000000000001</v>
      </c>
      <c r="IN75">
        <v>-0.18074999999993219</v>
      </c>
      <c r="IO75">
        <v>0</v>
      </c>
      <c r="IP75">
        <v>0</v>
      </c>
      <c r="IQ75">
        <v>0</v>
      </c>
      <c r="IR75">
        <v>-0.16611000000000331</v>
      </c>
      <c r="IS75">
        <v>0</v>
      </c>
      <c r="IT75">
        <v>0</v>
      </c>
      <c r="IU75">
        <v>0</v>
      </c>
      <c r="IV75">
        <v>-1</v>
      </c>
      <c r="IW75">
        <v>-1</v>
      </c>
      <c r="IX75">
        <v>-1</v>
      </c>
      <c r="IY75">
        <v>-1</v>
      </c>
      <c r="IZ75">
        <v>10.3</v>
      </c>
      <c r="JA75">
        <v>10.199999999999999</v>
      </c>
      <c r="JB75">
        <v>1.03271</v>
      </c>
      <c r="JC75">
        <v>2.7221700000000002</v>
      </c>
      <c r="JD75">
        <v>1.5954600000000001</v>
      </c>
      <c r="JE75">
        <v>2.2973599999999998</v>
      </c>
      <c r="JF75">
        <v>1.54541</v>
      </c>
      <c r="JG75">
        <v>2.4072300000000002</v>
      </c>
      <c r="JH75">
        <v>45.205100000000002</v>
      </c>
      <c r="JI75">
        <v>15.900700000000001</v>
      </c>
      <c r="JJ75">
        <v>18</v>
      </c>
      <c r="JK75">
        <v>396.08699999999999</v>
      </c>
      <c r="JL75">
        <v>563.33199999999999</v>
      </c>
      <c r="JM75">
        <v>27.495100000000001</v>
      </c>
      <c r="JN75">
        <v>39.736899999999999</v>
      </c>
      <c r="JO75">
        <v>29.9999</v>
      </c>
      <c r="JP75">
        <v>39.905099999999997</v>
      </c>
      <c r="JQ75">
        <v>39.880899999999997</v>
      </c>
      <c r="JR75">
        <v>20.690100000000001</v>
      </c>
      <c r="JS75">
        <v>71.935000000000002</v>
      </c>
      <c r="JT75">
        <v>0</v>
      </c>
      <c r="JU75">
        <v>27.498699999999999</v>
      </c>
      <c r="JV75">
        <v>405</v>
      </c>
      <c r="JW75">
        <v>8.8488100000000003</v>
      </c>
      <c r="JX75">
        <v>97.827500000000001</v>
      </c>
      <c r="JY75">
        <v>95.866100000000003</v>
      </c>
    </row>
    <row r="76" spans="1:285" x14ac:dyDescent="0.35">
      <c r="A76">
        <v>14</v>
      </c>
      <c r="B76">
        <v>1724961880.5999999</v>
      </c>
      <c r="C76">
        <v>23292.5</v>
      </c>
      <c r="D76" t="s">
        <v>513</v>
      </c>
      <c r="E76" t="s">
        <v>514</v>
      </c>
      <c r="F76" t="s">
        <v>420</v>
      </c>
      <c r="G76" t="s">
        <v>439</v>
      </c>
      <c r="H76" t="s">
        <v>422</v>
      </c>
      <c r="I76" t="s">
        <v>423</v>
      </c>
      <c r="J76">
        <v>1724961880.5999999</v>
      </c>
      <c r="K76">
        <f t="shared" si="138"/>
        <v>6.1052671634408999E-3</v>
      </c>
      <c r="L76">
        <f t="shared" si="139"/>
        <v>6.1052671634408995</v>
      </c>
      <c r="M76">
        <f t="shared" si="140"/>
        <v>18.771785655484599</v>
      </c>
      <c r="N76">
        <f t="shared" si="141"/>
        <v>373.44</v>
      </c>
      <c r="O76">
        <f t="shared" si="142"/>
        <v>247.69727030474621</v>
      </c>
      <c r="P76">
        <f t="shared" si="143"/>
        <v>24.680932760713048</v>
      </c>
      <c r="Q76">
        <f t="shared" si="144"/>
        <v>37.210129602239995</v>
      </c>
      <c r="R76">
        <f t="shared" si="145"/>
        <v>0.27468350673137598</v>
      </c>
      <c r="S76">
        <f t="shared" si="146"/>
        <v>2.9276192618770951</v>
      </c>
      <c r="T76">
        <f t="shared" si="147"/>
        <v>0.26112677837028986</v>
      </c>
      <c r="U76">
        <f t="shared" si="148"/>
        <v>0.164366482227363</v>
      </c>
      <c r="V76">
        <f t="shared" si="149"/>
        <v>275.53266920073713</v>
      </c>
      <c r="W76">
        <f t="shared" si="150"/>
        <v>32.037689174149712</v>
      </c>
      <c r="X76">
        <f t="shared" si="151"/>
        <v>33.112000000000002</v>
      </c>
      <c r="Y76">
        <f t="shared" si="152"/>
        <v>5.0839874316650313</v>
      </c>
      <c r="Z76">
        <f t="shared" si="153"/>
        <v>59.620415332452048</v>
      </c>
      <c r="AA76">
        <f t="shared" si="154"/>
        <v>2.8470372512287998</v>
      </c>
      <c r="AB76">
        <f t="shared" si="155"/>
        <v>4.7752724219603451</v>
      </c>
      <c r="AC76">
        <f t="shared" si="156"/>
        <v>2.2369501804362315</v>
      </c>
      <c r="AD76">
        <f t="shared" si="157"/>
        <v>-269.24228190774369</v>
      </c>
      <c r="AE76">
        <f t="shared" si="158"/>
        <v>-175.40071265995314</v>
      </c>
      <c r="AF76">
        <f t="shared" si="159"/>
        <v>-13.661655897203019</v>
      </c>
      <c r="AG76">
        <f t="shared" si="160"/>
        <v>-182.77198126416269</v>
      </c>
      <c r="AH76">
        <v>0</v>
      </c>
      <c r="AI76">
        <v>0</v>
      </c>
      <c r="AJ76">
        <f t="shared" si="161"/>
        <v>1</v>
      </c>
      <c r="AK76">
        <f t="shared" si="162"/>
        <v>0</v>
      </c>
      <c r="AL76">
        <f t="shared" si="163"/>
        <v>51945.504713691036</v>
      </c>
      <c r="AM76" t="s">
        <v>424</v>
      </c>
      <c r="AN76">
        <v>0</v>
      </c>
      <c r="AO76">
        <v>0</v>
      </c>
      <c r="AP76">
        <v>0</v>
      </c>
      <c r="AQ76" t="e">
        <f t="shared" si="164"/>
        <v>#DIV/0!</v>
      </c>
      <c r="AR76">
        <v>-1</v>
      </c>
      <c r="AS76" t="s">
        <v>515</v>
      </c>
      <c r="AT76">
        <v>10187.200000000001</v>
      </c>
      <c r="AU76">
        <v>1183.0232000000001</v>
      </c>
      <c r="AV76">
        <v>1479.1907561535099</v>
      </c>
      <c r="AW76">
        <f t="shared" si="165"/>
        <v>0.20022269265910264</v>
      </c>
      <c r="AX76">
        <v>0.5</v>
      </c>
      <c r="AY76">
        <f t="shared" si="166"/>
        <v>1444.5261001040089</v>
      </c>
      <c r="AZ76">
        <f t="shared" si="167"/>
        <v>18.771785655484599</v>
      </c>
      <c r="BA76">
        <f t="shared" si="168"/>
        <v>144.61345268958857</v>
      </c>
      <c r="BB76">
        <f t="shared" si="169"/>
        <v>1.3687385540531935E-2</v>
      </c>
      <c r="BC76">
        <f t="shared" si="170"/>
        <v>-1</v>
      </c>
      <c r="BD76" t="e">
        <f t="shared" si="171"/>
        <v>#DIV/0!</v>
      </c>
      <c r="BE76" t="s">
        <v>424</v>
      </c>
      <c r="BF76">
        <v>0</v>
      </c>
      <c r="BG76" t="e">
        <f t="shared" si="172"/>
        <v>#DIV/0!</v>
      </c>
      <c r="BH76" t="e">
        <f t="shared" si="173"/>
        <v>#DIV/0!</v>
      </c>
      <c r="BI76" t="e">
        <f t="shared" si="174"/>
        <v>#DIV/0!</v>
      </c>
      <c r="BJ76" t="e">
        <f t="shared" si="175"/>
        <v>#DIV/0!</v>
      </c>
      <c r="BK76">
        <f t="shared" si="176"/>
        <v>0.20022269265910264</v>
      </c>
      <c r="BL76" t="e">
        <f t="shared" si="177"/>
        <v>#DIV/0!</v>
      </c>
      <c r="BM76" t="e">
        <f t="shared" si="178"/>
        <v>#DIV/0!</v>
      </c>
      <c r="BN76" t="e">
        <f t="shared" si="179"/>
        <v>#DIV/0!</v>
      </c>
      <c r="BO76">
        <v>7923</v>
      </c>
      <c r="BP76">
        <v>290.00000000000011</v>
      </c>
      <c r="BQ76">
        <v>1424.87</v>
      </c>
      <c r="BR76">
        <v>125</v>
      </c>
      <c r="BS76">
        <v>10187.200000000001</v>
      </c>
      <c r="BT76">
        <v>1424.64</v>
      </c>
      <c r="BU76">
        <v>0.23</v>
      </c>
      <c r="BV76">
        <v>300.00000000000011</v>
      </c>
      <c r="BW76">
        <v>24.1</v>
      </c>
      <c r="BX76">
        <v>1479.1907561535099</v>
      </c>
      <c r="BY76">
        <v>2.1036371383903441</v>
      </c>
      <c r="BZ76">
        <v>-55.568206168200909</v>
      </c>
      <c r="CA76">
        <v>1.9039523726066481</v>
      </c>
      <c r="CB76">
        <v>0.96817479501557369</v>
      </c>
      <c r="CC76">
        <v>-7.0017512791991192E-3</v>
      </c>
      <c r="CD76">
        <v>289.99999999999989</v>
      </c>
      <c r="CE76">
        <v>1430.18</v>
      </c>
      <c r="CF76">
        <v>865</v>
      </c>
      <c r="CG76">
        <v>10150.700000000001</v>
      </c>
      <c r="CH76">
        <v>1424.45</v>
      </c>
      <c r="CI76">
        <v>5.73</v>
      </c>
      <c r="CW76">
        <f t="shared" si="180"/>
        <v>1718.94</v>
      </c>
      <c r="CX76">
        <f t="shared" si="181"/>
        <v>1444.5261001040089</v>
      </c>
      <c r="CY76">
        <f t="shared" si="182"/>
        <v>0.84035865132233167</v>
      </c>
      <c r="CZ76">
        <f t="shared" si="183"/>
        <v>0.16029219705210021</v>
      </c>
      <c r="DA76">
        <v>6</v>
      </c>
      <c r="DB76">
        <v>0.5</v>
      </c>
      <c r="DC76" t="s">
        <v>426</v>
      </c>
      <c r="DD76">
        <v>2</v>
      </c>
      <c r="DE76">
        <v>1724961880.5999999</v>
      </c>
      <c r="DF76">
        <v>373.44</v>
      </c>
      <c r="DG76">
        <v>405.01499999999999</v>
      </c>
      <c r="DH76">
        <v>28.572800000000001</v>
      </c>
      <c r="DI76">
        <v>19.677299999999999</v>
      </c>
      <c r="DJ76">
        <v>373.63499999999999</v>
      </c>
      <c r="DK76">
        <v>28.7578</v>
      </c>
      <c r="DL76">
        <v>400.03300000000002</v>
      </c>
      <c r="DM76">
        <v>99.541600000000003</v>
      </c>
      <c r="DN76">
        <v>9.9920999999999996E-2</v>
      </c>
      <c r="DO76">
        <v>32.000700000000002</v>
      </c>
      <c r="DP76">
        <v>33.112000000000002</v>
      </c>
      <c r="DQ76">
        <v>999.9</v>
      </c>
      <c r="DR76">
        <v>0</v>
      </c>
      <c r="DS76">
        <v>0</v>
      </c>
      <c r="DT76">
        <v>10035</v>
      </c>
      <c r="DU76">
        <v>0</v>
      </c>
      <c r="DV76">
        <v>426.29399999999998</v>
      </c>
      <c r="DW76">
        <v>-31.339400000000001</v>
      </c>
      <c r="DX76">
        <v>384.63799999999998</v>
      </c>
      <c r="DY76">
        <v>413.14400000000001</v>
      </c>
      <c r="DZ76">
        <v>8.8246300000000009</v>
      </c>
      <c r="EA76">
        <v>405.01499999999999</v>
      </c>
      <c r="EB76">
        <v>19.677299999999999</v>
      </c>
      <c r="EC76">
        <v>2.8371300000000002</v>
      </c>
      <c r="ED76">
        <v>1.95871</v>
      </c>
      <c r="EE76">
        <v>23.101700000000001</v>
      </c>
      <c r="EF76">
        <v>17.1145</v>
      </c>
      <c r="EG76">
        <v>1718.94</v>
      </c>
      <c r="EH76">
        <v>0.98801000000000005</v>
      </c>
      <c r="EI76">
        <v>1.19898E-2</v>
      </c>
      <c r="EJ76">
        <v>0</v>
      </c>
      <c r="EK76">
        <v>1181.58</v>
      </c>
      <c r="EL76">
        <v>4.9997100000000003</v>
      </c>
      <c r="EM76">
        <v>20885.5</v>
      </c>
      <c r="EN76">
        <v>14539.9</v>
      </c>
      <c r="EO76">
        <v>49.25</v>
      </c>
      <c r="EP76">
        <v>51.5</v>
      </c>
      <c r="EQ76">
        <v>50</v>
      </c>
      <c r="ER76">
        <v>51.25</v>
      </c>
      <c r="ES76">
        <v>51.25</v>
      </c>
      <c r="ET76">
        <v>1693.39</v>
      </c>
      <c r="EU76">
        <v>20.55</v>
      </c>
      <c r="EV76">
        <v>0</v>
      </c>
      <c r="EW76">
        <v>727.5</v>
      </c>
      <c r="EX76">
        <v>0</v>
      </c>
      <c r="EY76">
        <v>1183.0232000000001</v>
      </c>
      <c r="EZ76">
        <v>-11.084615401751</v>
      </c>
      <c r="FA76">
        <v>-184.56153858856791</v>
      </c>
      <c r="FB76">
        <v>20903.671999999999</v>
      </c>
      <c r="FC76">
        <v>15</v>
      </c>
      <c r="FD76">
        <v>1724961911.0999999</v>
      </c>
      <c r="FE76" t="s">
        <v>516</v>
      </c>
      <c r="FF76">
        <v>1724961911.0999999</v>
      </c>
      <c r="FG76">
        <v>1724961910.0999999</v>
      </c>
      <c r="FH76">
        <v>21</v>
      </c>
      <c r="FI76">
        <v>-0.23499999999999999</v>
      </c>
      <c r="FJ76">
        <v>7.0000000000000007E-2</v>
      </c>
      <c r="FK76">
        <v>-0.19500000000000001</v>
      </c>
      <c r="FL76">
        <v>-0.185</v>
      </c>
      <c r="FM76">
        <v>405</v>
      </c>
      <c r="FN76">
        <v>20</v>
      </c>
      <c r="FO76">
        <v>0.06</v>
      </c>
      <c r="FP76">
        <v>0.01</v>
      </c>
      <c r="FQ76">
        <v>18.626834816230101</v>
      </c>
      <c r="FR76">
        <v>-8.1330713493798668E-2</v>
      </c>
      <c r="FS76">
        <v>4.0849607520976758E-2</v>
      </c>
      <c r="FT76">
        <v>1</v>
      </c>
      <c r="FU76">
        <v>1184.7018</v>
      </c>
      <c r="FV76">
        <v>-12.23294117654148</v>
      </c>
      <c r="FW76">
        <v>1.7804007301728551</v>
      </c>
      <c r="FX76">
        <v>-1</v>
      </c>
      <c r="FY76">
        <v>0.27536437663786639</v>
      </c>
      <c r="FZ76">
        <v>-1.3829783196894121E-2</v>
      </c>
      <c r="GA76">
        <v>2.4030144345027009E-3</v>
      </c>
      <c r="GB76">
        <v>1</v>
      </c>
      <c r="GC76">
        <v>2</v>
      </c>
      <c r="GD76">
        <v>2</v>
      </c>
      <c r="GE76" t="s">
        <v>428</v>
      </c>
      <c r="GF76">
        <v>3.0015999999999998</v>
      </c>
      <c r="GG76">
        <v>2.7398799999999999</v>
      </c>
      <c r="GH76">
        <v>8.4701399999999996E-2</v>
      </c>
      <c r="GI76">
        <v>8.92646E-2</v>
      </c>
      <c r="GJ76">
        <v>0.127248</v>
      </c>
      <c r="GK76">
        <v>9.5763200000000007E-2</v>
      </c>
      <c r="GL76">
        <v>23852.799999999999</v>
      </c>
      <c r="GM76">
        <v>21028.1</v>
      </c>
      <c r="GN76">
        <v>23976.9</v>
      </c>
      <c r="GO76">
        <v>21819.599999999999</v>
      </c>
      <c r="GP76">
        <v>29424.400000000001</v>
      </c>
      <c r="GQ76">
        <v>27526</v>
      </c>
      <c r="GR76">
        <v>34669.9</v>
      </c>
      <c r="GS76">
        <v>31385.599999999999</v>
      </c>
      <c r="GT76">
        <v>1.6739999999999999</v>
      </c>
      <c r="GU76">
        <v>1.8587499999999999</v>
      </c>
      <c r="GV76">
        <v>0.104882</v>
      </c>
      <c r="GW76">
        <v>0</v>
      </c>
      <c r="GX76">
        <v>31.4114</v>
      </c>
      <c r="GY76">
        <v>999.9</v>
      </c>
      <c r="GZ76">
        <v>40.9</v>
      </c>
      <c r="HA76">
        <v>44.8</v>
      </c>
      <c r="HB76">
        <v>39.197200000000002</v>
      </c>
      <c r="HC76">
        <v>60.211199999999998</v>
      </c>
      <c r="HD76">
        <v>16.017600000000002</v>
      </c>
      <c r="HE76">
        <v>1</v>
      </c>
      <c r="HF76">
        <v>1.0733299999999999</v>
      </c>
      <c r="HG76">
        <v>3.73807</v>
      </c>
      <c r="HH76">
        <v>20.1297</v>
      </c>
      <c r="HI76">
        <v>5.2451400000000001</v>
      </c>
      <c r="HJ76">
        <v>12.0619</v>
      </c>
      <c r="HK76">
        <v>4.9796500000000004</v>
      </c>
      <c r="HL76">
        <v>3.3016000000000001</v>
      </c>
      <c r="HM76">
        <v>9999</v>
      </c>
      <c r="HN76">
        <v>9999</v>
      </c>
      <c r="HO76">
        <v>9999</v>
      </c>
      <c r="HP76">
        <v>428</v>
      </c>
      <c r="HQ76">
        <v>3.2043499999999999E-3</v>
      </c>
      <c r="HR76">
        <v>3.0517600000000001E-3</v>
      </c>
      <c r="HS76">
        <v>-7.6293900000000002E-4</v>
      </c>
      <c r="HT76">
        <v>-1.0681200000000001E-3</v>
      </c>
      <c r="HU76">
        <v>9.1552699999999996E-4</v>
      </c>
      <c r="HV76">
        <v>-1.2206999999999999E-3</v>
      </c>
      <c r="HW76">
        <v>-4.57764E-3</v>
      </c>
      <c r="HX76">
        <v>6.3323999999999997E-4</v>
      </c>
      <c r="HY76">
        <v>5</v>
      </c>
      <c r="HZ76">
        <v>0</v>
      </c>
      <c r="IA76">
        <v>0</v>
      </c>
      <c r="IB76">
        <v>0</v>
      </c>
      <c r="IC76" t="s">
        <v>429</v>
      </c>
      <c r="ID76" t="s">
        <v>430</v>
      </c>
      <c r="IE76" t="s">
        <v>431</v>
      </c>
      <c r="IF76" t="s">
        <v>431</v>
      </c>
      <c r="IG76" t="s">
        <v>431</v>
      </c>
      <c r="IH76" t="s">
        <v>431</v>
      </c>
      <c r="II76">
        <v>0</v>
      </c>
      <c r="IJ76">
        <v>100</v>
      </c>
      <c r="IK76">
        <v>100</v>
      </c>
      <c r="IL76">
        <v>-0.19500000000000001</v>
      </c>
      <c r="IM76">
        <v>-0.185</v>
      </c>
      <c r="IN76">
        <v>3.999999999996362E-2</v>
      </c>
      <c r="IO76">
        <v>0</v>
      </c>
      <c r="IP76">
        <v>0</v>
      </c>
      <c r="IQ76">
        <v>0</v>
      </c>
      <c r="IR76">
        <v>-0.25586190476190568</v>
      </c>
      <c r="IS76">
        <v>0</v>
      </c>
      <c r="IT76">
        <v>0</v>
      </c>
      <c r="IU76">
        <v>0</v>
      </c>
      <c r="IV76">
        <v>-1</v>
      </c>
      <c r="IW76">
        <v>-1</v>
      </c>
      <c r="IX76">
        <v>-1</v>
      </c>
      <c r="IY76">
        <v>-1</v>
      </c>
      <c r="IZ76">
        <v>11.8</v>
      </c>
      <c r="JA76">
        <v>11.5</v>
      </c>
      <c r="JB76">
        <v>1.0400400000000001</v>
      </c>
      <c r="JC76">
        <v>2.7148400000000001</v>
      </c>
      <c r="JD76">
        <v>1.5954600000000001</v>
      </c>
      <c r="JE76">
        <v>2.2973599999999998</v>
      </c>
      <c r="JF76">
        <v>1.54541</v>
      </c>
      <c r="JG76">
        <v>2.5146500000000001</v>
      </c>
      <c r="JH76">
        <v>45.035200000000003</v>
      </c>
      <c r="JI76">
        <v>15.839399999999999</v>
      </c>
      <c r="JJ76">
        <v>18</v>
      </c>
      <c r="JK76">
        <v>392.19400000000002</v>
      </c>
      <c r="JL76">
        <v>576.31700000000001</v>
      </c>
      <c r="JM76">
        <v>27.218499999999999</v>
      </c>
      <c r="JN76">
        <v>40.012500000000003</v>
      </c>
      <c r="JO76">
        <v>30.0001</v>
      </c>
      <c r="JP76">
        <v>40.198</v>
      </c>
      <c r="JQ76">
        <v>40.174599999999998</v>
      </c>
      <c r="JR76">
        <v>20.857800000000001</v>
      </c>
      <c r="JS76">
        <v>48.814500000000002</v>
      </c>
      <c r="JT76">
        <v>0</v>
      </c>
      <c r="JU76">
        <v>27.217700000000001</v>
      </c>
      <c r="JV76">
        <v>405</v>
      </c>
      <c r="JW76">
        <v>19.736999999999998</v>
      </c>
      <c r="JX76">
        <v>97.750900000000001</v>
      </c>
      <c r="JY76">
        <v>95.7303</v>
      </c>
    </row>
    <row r="77" spans="1:285" x14ac:dyDescent="0.35">
      <c r="A77">
        <v>14</v>
      </c>
      <c r="B77">
        <v>1724962478.5</v>
      </c>
      <c r="C77">
        <v>23890.400000095371</v>
      </c>
      <c r="D77" t="s">
        <v>517</v>
      </c>
      <c r="E77" t="s">
        <v>518</v>
      </c>
      <c r="F77" t="s">
        <v>420</v>
      </c>
      <c r="G77" t="s">
        <v>439</v>
      </c>
      <c r="H77" t="s">
        <v>434</v>
      </c>
      <c r="I77" t="s">
        <v>423</v>
      </c>
      <c r="J77">
        <v>1724962478.5</v>
      </c>
      <c r="K77">
        <f t="shared" si="138"/>
        <v>7.7094100254037241E-3</v>
      </c>
      <c r="L77">
        <f t="shared" si="139"/>
        <v>7.7094100254037246</v>
      </c>
      <c r="M77">
        <f t="shared" si="140"/>
        <v>26.269258392630164</v>
      </c>
      <c r="N77">
        <f t="shared" si="141"/>
        <v>361.35899999999998</v>
      </c>
      <c r="O77">
        <f t="shared" si="142"/>
        <v>235.07096434617861</v>
      </c>
      <c r="P77">
        <f t="shared" si="143"/>
        <v>23.420302639892299</v>
      </c>
      <c r="Q77">
        <f t="shared" si="144"/>
        <v>36.002477656855802</v>
      </c>
      <c r="R77">
        <f t="shared" si="145"/>
        <v>0.38445378588718571</v>
      </c>
      <c r="S77">
        <f t="shared" si="146"/>
        <v>2.9267684038963306</v>
      </c>
      <c r="T77">
        <f t="shared" si="147"/>
        <v>0.35844033795949681</v>
      </c>
      <c r="U77">
        <f t="shared" si="148"/>
        <v>0.22621556997079251</v>
      </c>
      <c r="V77">
        <f t="shared" si="149"/>
        <v>275.55936320091377</v>
      </c>
      <c r="W77">
        <f t="shared" si="150"/>
        <v>31.615055971154039</v>
      </c>
      <c r="X77">
        <f t="shared" si="151"/>
        <v>32.473100000000002</v>
      </c>
      <c r="Y77">
        <f t="shared" si="152"/>
        <v>4.9044492555411408</v>
      </c>
      <c r="Z77">
        <f t="shared" si="153"/>
        <v>59.598402553729734</v>
      </c>
      <c r="AA77">
        <f t="shared" si="154"/>
        <v>2.8449069990029003</v>
      </c>
      <c r="AB77">
        <f t="shared" si="155"/>
        <v>4.7734618330384473</v>
      </c>
      <c r="AC77">
        <f t="shared" si="156"/>
        <v>2.0595422565382404</v>
      </c>
      <c r="AD77">
        <f t="shared" si="157"/>
        <v>-339.98498212030421</v>
      </c>
      <c r="AE77">
        <f t="shared" si="158"/>
        <v>-75.596201187240936</v>
      </c>
      <c r="AF77">
        <f t="shared" si="159"/>
        <v>-5.8711056125108865</v>
      </c>
      <c r="AG77">
        <f t="shared" si="160"/>
        <v>-145.89292571914223</v>
      </c>
      <c r="AH77">
        <v>0</v>
      </c>
      <c r="AI77">
        <v>0</v>
      </c>
      <c r="AJ77">
        <f t="shared" si="161"/>
        <v>1</v>
      </c>
      <c r="AK77">
        <f t="shared" si="162"/>
        <v>0</v>
      </c>
      <c r="AL77">
        <f t="shared" si="163"/>
        <v>51922.264761613405</v>
      </c>
      <c r="AM77" t="s">
        <v>424</v>
      </c>
      <c r="AN77">
        <v>0</v>
      </c>
      <c r="AO77">
        <v>0</v>
      </c>
      <c r="AP77">
        <v>0</v>
      </c>
      <c r="AQ77" t="e">
        <f t="shared" si="164"/>
        <v>#DIV/0!</v>
      </c>
      <c r="AR77">
        <v>-1</v>
      </c>
      <c r="AS77" t="s">
        <v>519</v>
      </c>
      <c r="AT77">
        <v>10208.299999999999</v>
      </c>
      <c r="AU77">
        <v>926.92134615384612</v>
      </c>
      <c r="AV77">
        <v>1387.8430357332379</v>
      </c>
      <c r="AW77">
        <f t="shared" si="165"/>
        <v>0.33211370285536179</v>
      </c>
      <c r="AX77">
        <v>0.5</v>
      </c>
      <c r="AY77">
        <f t="shared" si="166"/>
        <v>1444.6611001041001</v>
      </c>
      <c r="AZ77">
        <f t="shared" si="167"/>
        <v>26.269258392630164</v>
      </c>
      <c r="BA77">
        <f t="shared" si="168"/>
        <v>239.8958736633366</v>
      </c>
      <c r="BB77">
        <f t="shared" si="169"/>
        <v>1.887588610966626E-2</v>
      </c>
      <c r="BC77">
        <f t="shared" si="170"/>
        <v>-1</v>
      </c>
      <c r="BD77" t="e">
        <f t="shared" si="171"/>
        <v>#DIV/0!</v>
      </c>
      <c r="BE77" t="s">
        <v>424</v>
      </c>
      <c r="BF77">
        <v>0</v>
      </c>
      <c r="BG77" t="e">
        <f t="shared" si="172"/>
        <v>#DIV/0!</v>
      </c>
      <c r="BH77" t="e">
        <f t="shared" si="173"/>
        <v>#DIV/0!</v>
      </c>
      <c r="BI77" t="e">
        <f t="shared" si="174"/>
        <v>#DIV/0!</v>
      </c>
      <c r="BJ77" t="e">
        <f t="shared" si="175"/>
        <v>#DIV/0!</v>
      </c>
      <c r="BK77">
        <f t="shared" si="176"/>
        <v>0.33211370285536179</v>
      </c>
      <c r="BL77" t="e">
        <f t="shared" si="177"/>
        <v>#DIV/0!</v>
      </c>
      <c r="BM77" t="e">
        <f t="shared" si="178"/>
        <v>#DIV/0!</v>
      </c>
      <c r="BN77" t="e">
        <f t="shared" si="179"/>
        <v>#DIV/0!</v>
      </c>
      <c r="BO77">
        <v>7924</v>
      </c>
      <c r="BP77">
        <v>290.00000000000011</v>
      </c>
      <c r="BQ77">
        <v>1277.28</v>
      </c>
      <c r="BR77">
        <v>195</v>
      </c>
      <c r="BS77">
        <v>10208.299999999999</v>
      </c>
      <c r="BT77">
        <v>1277.58</v>
      </c>
      <c r="BU77">
        <v>-0.3</v>
      </c>
      <c r="BV77">
        <v>300.00000000000011</v>
      </c>
      <c r="BW77">
        <v>24.1</v>
      </c>
      <c r="BX77">
        <v>1387.8430357332379</v>
      </c>
      <c r="BY77">
        <v>1.657717635717163</v>
      </c>
      <c r="BZ77">
        <v>-112.5589722035099</v>
      </c>
      <c r="CA77">
        <v>1.5047801563661909</v>
      </c>
      <c r="CB77">
        <v>0.99502061184398127</v>
      </c>
      <c r="CC77">
        <v>-7.0224169076752016E-3</v>
      </c>
      <c r="CD77">
        <v>289.99999999999989</v>
      </c>
      <c r="CE77">
        <v>1284.53</v>
      </c>
      <c r="CF77">
        <v>885</v>
      </c>
      <c r="CG77">
        <v>10180.4</v>
      </c>
      <c r="CH77">
        <v>1277.28</v>
      </c>
      <c r="CI77">
        <v>7.25</v>
      </c>
      <c r="CW77">
        <f t="shared" si="180"/>
        <v>1719.1</v>
      </c>
      <c r="CX77">
        <f t="shared" si="181"/>
        <v>1444.6611001041001</v>
      </c>
      <c r="CY77">
        <f t="shared" si="182"/>
        <v>0.84035896696184065</v>
      </c>
      <c r="CZ77">
        <f t="shared" si="183"/>
        <v>0.16029280623635261</v>
      </c>
      <c r="DA77">
        <v>6</v>
      </c>
      <c r="DB77">
        <v>0.5</v>
      </c>
      <c r="DC77" t="s">
        <v>426</v>
      </c>
      <c r="DD77">
        <v>2</v>
      </c>
      <c r="DE77">
        <v>1724962478.5</v>
      </c>
      <c r="DF77">
        <v>361.35899999999998</v>
      </c>
      <c r="DG77">
        <v>404.93700000000001</v>
      </c>
      <c r="DH77">
        <v>28.554500000000001</v>
      </c>
      <c r="DI77">
        <v>17.3218</v>
      </c>
      <c r="DJ77">
        <v>361.36900000000003</v>
      </c>
      <c r="DK77">
        <v>28.762499999999999</v>
      </c>
      <c r="DL77">
        <v>400.04300000000001</v>
      </c>
      <c r="DM77">
        <v>99.531000000000006</v>
      </c>
      <c r="DN77">
        <v>9.9776199999999995E-2</v>
      </c>
      <c r="DO77">
        <v>31.994</v>
      </c>
      <c r="DP77">
        <v>32.473100000000002</v>
      </c>
      <c r="DQ77">
        <v>999.9</v>
      </c>
      <c r="DR77">
        <v>0</v>
      </c>
      <c r="DS77">
        <v>0</v>
      </c>
      <c r="DT77">
        <v>10031.200000000001</v>
      </c>
      <c r="DU77">
        <v>0</v>
      </c>
      <c r="DV77">
        <v>397.81299999999999</v>
      </c>
      <c r="DW77">
        <v>-43.762900000000002</v>
      </c>
      <c r="DX77">
        <v>371.79899999999998</v>
      </c>
      <c r="DY77">
        <v>412.07499999999999</v>
      </c>
      <c r="DZ77">
        <v>11.2554</v>
      </c>
      <c r="EA77">
        <v>404.93700000000001</v>
      </c>
      <c r="EB77">
        <v>17.3218</v>
      </c>
      <c r="EC77">
        <v>2.8443100000000001</v>
      </c>
      <c r="ED77">
        <v>1.7240500000000001</v>
      </c>
      <c r="EE77">
        <v>23.1435</v>
      </c>
      <c r="EF77">
        <v>15.114699999999999</v>
      </c>
      <c r="EG77">
        <v>1719.1</v>
      </c>
      <c r="EH77">
        <v>0.98800100000000002</v>
      </c>
      <c r="EI77">
        <v>1.19994E-2</v>
      </c>
      <c r="EJ77">
        <v>0</v>
      </c>
      <c r="EK77">
        <v>926.65499999999997</v>
      </c>
      <c r="EL77">
        <v>4.9997100000000003</v>
      </c>
      <c r="EM77">
        <v>16410.599999999999</v>
      </c>
      <c r="EN77">
        <v>14541.1</v>
      </c>
      <c r="EO77">
        <v>48.5</v>
      </c>
      <c r="EP77">
        <v>50.375</v>
      </c>
      <c r="EQ77">
        <v>49.186999999999998</v>
      </c>
      <c r="ER77">
        <v>50.25</v>
      </c>
      <c r="ES77">
        <v>50.561999999999998</v>
      </c>
      <c r="ET77">
        <v>1693.53</v>
      </c>
      <c r="EU77">
        <v>20.57</v>
      </c>
      <c r="EV77">
        <v>0</v>
      </c>
      <c r="EW77">
        <v>597.5</v>
      </c>
      <c r="EX77">
        <v>0</v>
      </c>
      <c r="EY77">
        <v>926.92134615384612</v>
      </c>
      <c r="EZ77">
        <v>-4.5473162290415683</v>
      </c>
      <c r="FA77">
        <v>-310.14017112664322</v>
      </c>
      <c r="FB77">
        <v>16446.584615384611</v>
      </c>
      <c r="FC77">
        <v>15</v>
      </c>
      <c r="FD77">
        <v>1724962512.5</v>
      </c>
      <c r="FE77" t="s">
        <v>520</v>
      </c>
      <c r="FF77">
        <v>1724962501.5</v>
      </c>
      <c r="FG77">
        <v>1724962512.5</v>
      </c>
      <c r="FH77">
        <v>22</v>
      </c>
      <c r="FI77">
        <v>0.185</v>
      </c>
      <c r="FJ77">
        <v>-2.1999999999999999E-2</v>
      </c>
      <c r="FK77">
        <v>-0.01</v>
      </c>
      <c r="FL77">
        <v>-0.20799999999999999</v>
      </c>
      <c r="FM77">
        <v>405</v>
      </c>
      <c r="FN77">
        <v>17</v>
      </c>
      <c r="FO77">
        <v>0.06</v>
      </c>
      <c r="FP77">
        <v>0.01</v>
      </c>
      <c r="FQ77">
        <v>26.43480787045652</v>
      </c>
      <c r="FR77">
        <v>-0.31062620733225083</v>
      </c>
      <c r="FS77">
        <v>5.4989135861045611E-2</v>
      </c>
      <c r="FT77">
        <v>1</v>
      </c>
      <c r="FU77">
        <v>927.75898000000007</v>
      </c>
      <c r="FV77">
        <v>-6.0034429739737716</v>
      </c>
      <c r="FW77">
        <v>0.90521370935265666</v>
      </c>
      <c r="FX77">
        <v>-1</v>
      </c>
      <c r="FY77">
        <v>0.39394583722092241</v>
      </c>
      <c r="FZ77">
        <v>-7.1269493238677846E-3</v>
      </c>
      <c r="GA77">
        <v>1.2994390307555031E-3</v>
      </c>
      <c r="GB77">
        <v>1</v>
      </c>
      <c r="GC77">
        <v>2</v>
      </c>
      <c r="GD77">
        <v>2</v>
      </c>
      <c r="GE77" t="s">
        <v>428</v>
      </c>
      <c r="GF77">
        <v>3.0012400000000001</v>
      </c>
      <c r="GG77">
        <v>2.7397</v>
      </c>
      <c r="GH77">
        <v>8.2543599999999995E-2</v>
      </c>
      <c r="GI77">
        <v>8.9270000000000002E-2</v>
      </c>
      <c r="GJ77">
        <v>0.12731400000000001</v>
      </c>
      <c r="GK77">
        <v>8.7253499999999998E-2</v>
      </c>
      <c r="GL77">
        <v>23926.5</v>
      </c>
      <c r="GM77">
        <v>21048.1</v>
      </c>
      <c r="GN77">
        <v>23993</v>
      </c>
      <c r="GO77">
        <v>21839.1</v>
      </c>
      <c r="GP77">
        <v>29440.7</v>
      </c>
      <c r="GQ77">
        <v>27806.2</v>
      </c>
      <c r="GR77">
        <v>34693.800000000003</v>
      </c>
      <c r="GS77">
        <v>31412.3</v>
      </c>
      <c r="GT77">
        <v>1.6727000000000001</v>
      </c>
      <c r="GU77">
        <v>1.86575</v>
      </c>
      <c r="GV77">
        <v>8.5338999999999998E-2</v>
      </c>
      <c r="GW77">
        <v>0</v>
      </c>
      <c r="GX77">
        <v>31.0883</v>
      </c>
      <c r="GY77">
        <v>999.9</v>
      </c>
      <c r="GZ77">
        <v>41</v>
      </c>
      <c r="HA77">
        <v>44.3</v>
      </c>
      <c r="HB77">
        <v>38.295999999999999</v>
      </c>
      <c r="HC77">
        <v>60.051200000000001</v>
      </c>
      <c r="HD77">
        <v>15.725199999999999</v>
      </c>
      <c r="HE77">
        <v>1</v>
      </c>
      <c r="HF77">
        <v>1.03759</v>
      </c>
      <c r="HG77">
        <v>2.8654700000000002</v>
      </c>
      <c r="HH77">
        <v>20.145399999999999</v>
      </c>
      <c r="HI77">
        <v>5.2466400000000002</v>
      </c>
      <c r="HJ77">
        <v>12.059799999999999</v>
      </c>
      <c r="HK77">
        <v>4.98095</v>
      </c>
      <c r="HL77">
        <v>3.3016299999999998</v>
      </c>
      <c r="HM77">
        <v>9999</v>
      </c>
      <c r="HN77">
        <v>9999</v>
      </c>
      <c r="HO77">
        <v>9999</v>
      </c>
      <c r="HP77">
        <v>428.1</v>
      </c>
      <c r="HQ77">
        <v>3.2043499999999999E-3</v>
      </c>
      <c r="HR77">
        <v>3.0593899999999999E-3</v>
      </c>
      <c r="HS77">
        <v>-7.6293900000000002E-4</v>
      </c>
      <c r="HT77">
        <v>-1.0681200000000001E-3</v>
      </c>
      <c r="HU77">
        <v>9.1552699999999996E-4</v>
      </c>
      <c r="HV77">
        <v>-1.2130699999999999E-3</v>
      </c>
      <c r="HW77">
        <v>-4.57764E-3</v>
      </c>
      <c r="HX77">
        <v>6.1416699999999999E-4</v>
      </c>
      <c r="HY77">
        <v>5</v>
      </c>
      <c r="HZ77">
        <v>0</v>
      </c>
      <c r="IA77">
        <v>0</v>
      </c>
      <c r="IB77">
        <v>0</v>
      </c>
      <c r="IC77" t="s">
        <v>429</v>
      </c>
      <c r="ID77" t="s">
        <v>430</v>
      </c>
      <c r="IE77" t="s">
        <v>431</v>
      </c>
      <c r="IF77" t="s">
        <v>431</v>
      </c>
      <c r="IG77" t="s">
        <v>431</v>
      </c>
      <c r="IH77" t="s">
        <v>431</v>
      </c>
      <c r="II77">
        <v>0</v>
      </c>
      <c r="IJ77">
        <v>100</v>
      </c>
      <c r="IK77">
        <v>100</v>
      </c>
      <c r="IL77">
        <v>-0.01</v>
      </c>
      <c r="IM77">
        <v>-0.20799999999999999</v>
      </c>
      <c r="IN77">
        <v>-0.1947142857143831</v>
      </c>
      <c r="IO77">
        <v>0</v>
      </c>
      <c r="IP77">
        <v>0</v>
      </c>
      <c r="IQ77">
        <v>0</v>
      </c>
      <c r="IR77">
        <v>-0.18538095238095309</v>
      </c>
      <c r="IS77">
        <v>0</v>
      </c>
      <c r="IT77">
        <v>0</v>
      </c>
      <c r="IU77">
        <v>0</v>
      </c>
      <c r="IV77">
        <v>-1</v>
      </c>
      <c r="IW77">
        <v>-1</v>
      </c>
      <c r="IX77">
        <v>-1</v>
      </c>
      <c r="IY77">
        <v>-1</v>
      </c>
      <c r="IZ77">
        <v>9.5</v>
      </c>
      <c r="JA77">
        <v>9.5</v>
      </c>
      <c r="JB77">
        <v>1.0376000000000001</v>
      </c>
      <c r="JC77">
        <v>2.7233900000000002</v>
      </c>
      <c r="JD77">
        <v>1.5954600000000001</v>
      </c>
      <c r="JE77">
        <v>2.2985799999999998</v>
      </c>
      <c r="JF77">
        <v>1.54541</v>
      </c>
      <c r="JG77">
        <v>2.4890099999999999</v>
      </c>
      <c r="JH77">
        <v>44.613199999999999</v>
      </c>
      <c r="JI77">
        <v>15.769399999999999</v>
      </c>
      <c r="JJ77">
        <v>18</v>
      </c>
      <c r="JK77">
        <v>390.267</v>
      </c>
      <c r="JL77">
        <v>580.12699999999995</v>
      </c>
      <c r="JM77">
        <v>28.005500000000001</v>
      </c>
      <c r="JN77">
        <v>39.6584</v>
      </c>
      <c r="JO77">
        <v>29.999400000000001</v>
      </c>
      <c r="JP77">
        <v>39.968499999999999</v>
      </c>
      <c r="JQ77">
        <v>39.957099999999997</v>
      </c>
      <c r="JR77">
        <v>20.793099999999999</v>
      </c>
      <c r="JS77">
        <v>53.176900000000003</v>
      </c>
      <c r="JT77">
        <v>0</v>
      </c>
      <c r="JU77">
        <v>28.011299999999999</v>
      </c>
      <c r="JV77">
        <v>405</v>
      </c>
      <c r="JW77">
        <v>17.318100000000001</v>
      </c>
      <c r="JX77">
        <v>97.817700000000002</v>
      </c>
      <c r="JY77">
        <v>95.813400000000001</v>
      </c>
    </row>
    <row r="78" spans="1:285" x14ac:dyDescent="0.35">
      <c r="A78">
        <v>14</v>
      </c>
      <c r="B78">
        <v>1724962988.5</v>
      </c>
      <c r="C78">
        <v>24400.400000095371</v>
      </c>
      <c r="D78" t="s">
        <v>521</v>
      </c>
      <c r="E78" t="s">
        <v>522</v>
      </c>
      <c r="F78" t="s">
        <v>420</v>
      </c>
      <c r="G78" t="s">
        <v>449</v>
      </c>
      <c r="H78" t="s">
        <v>422</v>
      </c>
      <c r="I78" t="s">
        <v>423</v>
      </c>
      <c r="J78">
        <v>1724962988.5</v>
      </c>
      <c r="K78">
        <f t="shared" si="138"/>
        <v>7.8803200739278358E-3</v>
      </c>
      <c r="L78">
        <f t="shared" si="139"/>
        <v>7.8803200739278356</v>
      </c>
      <c r="M78">
        <f t="shared" si="140"/>
        <v>27.925959785467342</v>
      </c>
      <c r="N78">
        <f t="shared" si="141"/>
        <v>358.9</v>
      </c>
      <c r="O78">
        <f t="shared" si="142"/>
        <v>248.93550739577864</v>
      </c>
      <c r="P78">
        <f t="shared" si="143"/>
        <v>24.802476688455087</v>
      </c>
      <c r="Q78">
        <f t="shared" si="144"/>
        <v>35.758694999399992</v>
      </c>
      <c r="R78">
        <f t="shared" si="145"/>
        <v>0.47512069713119764</v>
      </c>
      <c r="S78">
        <f t="shared" si="146"/>
        <v>2.9201566475925782</v>
      </c>
      <c r="T78">
        <f t="shared" si="147"/>
        <v>0.435977960205507</v>
      </c>
      <c r="U78">
        <f t="shared" si="148"/>
        <v>0.2757338140947499</v>
      </c>
      <c r="V78">
        <f t="shared" si="149"/>
        <v>275.53440620103021</v>
      </c>
      <c r="W78">
        <f t="shared" si="150"/>
        <v>31.588692726324531</v>
      </c>
      <c r="X78">
        <f t="shared" si="151"/>
        <v>31.305399999999999</v>
      </c>
      <c r="Y78">
        <f t="shared" si="152"/>
        <v>4.5905339717434712</v>
      </c>
      <c r="Z78">
        <f t="shared" si="153"/>
        <v>59.786351952996874</v>
      </c>
      <c r="AA78">
        <f t="shared" si="154"/>
        <v>2.8569493560624002</v>
      </c>
      <c r="AB78">
        <f t="shared" si="155"/>
        <v>4.7785978952328296</v>
      </c>
      <c r="AC78">
        <f t="shared" si="156"/>
        <v>1.733584615681071</v>
      </c>
      <c r="AD78">
        <f t="shared" si="157"/>
        <v>-347.52211526021756</v>
      </c>
      <c r="AE78">
        <f t="shared" si="158"/>
        <v>111.39851891691374</v>
      </c>
      <c r="AF78">
        <f t="shared" si="159"/>
        <v>8.6223957688027042</v>
      </c>
      <c r="AG78">
        <f t="shared" si="160"/>
        <v>48.033205626529124</v>
      </c>
      <c r="AH78">
        <v>0</v>
      </c>
      <c r="AI78">
        <v>0</v>
      </c>
      <c r="AJ78">
        <f t="shared" si="161"/>
        <v>1</v>
      </c>
      <c r="AK78">
        <f t="shared" si="162"/>
        <v>0</v>
      </c>
      <c r="AL78">
        <f t="shared" si="163"/>
        <v>51731.595375516721</v>
      </c>
      <c r="AM78" t="s">
        <v>424</v>
      </c>
      <c r="AN78">
        <v>0</v>
      </c>
      <c r="AO78">
        <v>0</v>
      </c>
      <c r="AP78">
        <v>0</v>
      </c>
      <c r="AQ78" t="e">
        <f t="shared" si="164"/>
        <v>#DIV/0!</v>
      </c>
      <c r="AR78">
        <v>-1</v>
      </c>
      <c r="AS78" t="s">
        <v>523</v>
      </c>
      <c r="AT78">
        <v>10305.299999999999</v>
      </c>
      <c r="AU78">
        <v>882.59665384615369</v>
      </c>
      <c r="AV78">
        <v>1422.4991197025161</v>
      </c>
      <c r="AW78">
        <f t="shared" si="165"/>
        <v>0.37954502634017162</v>
      </c>
      <c r="AX78">
        <v>0.5</v>
      </c>
      <c r="AY78">
        <f t="shared" si="166"/>
        <v>1444.5270001041608</v>
      </c>
      <c r="AZ78">
        <f t="shared" si="167"/>
        <v>27.925959785467342</v>
      </c>
      <c r="BA78">
        <f t="shared" si="168"/>
        <v>274.1315191518114</v>
      </c>
      <c r="BB78">
        <f t="shared" si="169"/>
        <v>2.0024519987083364E-2</v>
      </c>
      <c r="BC78">
        <f t="shared" si="170"/>
        <v>-1</v>
      </c>
      <c r="BD78" t="e">
        <f t="shared" si="171"/>
        <v>#DIV/0!</v>
      </c>
      <c r="BE78" t="s">
        <v>424</v>
      </c>
      <c r="BF78">
        <v>0</v>
      </c>
      <c r="BG78" t="e">
        <f t="shared" si="172"/>
        <v>#DIV/0!</v>
      </c>
      <c r="BH78" t="e">
        <f t="shared" si="173"/>
        <v>#DIV/0!</v>
      </c>
      <c r="BI78" t="e">
        <f t="shared" si="174"/>
        <v>#DIV/0!</v>
      </c>
      <c r="BJ78" t="e">
        <f t="shared" si="175"/>
        <v>#DIV/0!</v>
      </c>
      <c r="BK78">
        <f t="shared" si="176"/>
        <v>0.37954502634017162</v>
      </c>
      <c r="BL78" t="e">
        <f t="shared" si="177"/>
        <v>#DIV/0!</v>
      </c>
      <c r="BM78" t="e">
        <f t="shared" si="178"/>
        <v>#DIV/0!</v>
      </c>
      <c r="BN78" t="e">
        <f t="shared" si="179"/>
        <v>#DIV/0!</v>
      </c>
      <c r="BO78">
        <v>7925</v>
      </c>
      <c r="BP78">
        <v>290.00000000000011</v>
      </c>
      <c r="BQ78">
        <v>1283.19</v>
      </c>
      <c r="BR78">
        <v>235</v>
      </c>
      <c r="BS78">
        <v>10305.299999999999</v>
      </c>
      <c r="BT78">
        <v>1282.03</v>
      </c>
      <c r="BU78">
        <v>1.1599999999999999</v>
      </c>
      <c r="BV78">
        <v>300.00000000000011</v>
      </c>
      <c r="BW78">
        <v>24</v>
      </c>
      <c r="BX78">
        <v>1422.4991197025161</v>
      </c>
      <c r="BY78">
        <v>2.603007022170817</v>
      </c>
      <c r="BZ78">
        <v>-144.7530150055569</v>
      </c>
      <c r="CA78">
        <v>2.3863186091497681</v>
      </c>
      <c r="CB78">
        <v>0.99244790628223256</v>
      </c>
      <c r="CC78">
        <v>-7.0921303670745187E-3</v>
      </c>
      <c r="CD78">
        <v>289.99999999999989</v>
      </c>
      <c r="CE78">
        <v>1286.5</v>
      </c>
      <c r="CF78">
        <v>875</v>
      </c>
      <c r="CG78">
        <v>10282.200000000001</v>
      </c>
      <c r="CH78">
        <v>1281.72</v>
      </c>
      <c r="CI78">
        <v>4.78</v>
      </c>
      <c r="CW78">
        <f t="shared" si="180"/>
        <v>1718.94</v>
      </c>
      <c r="CX78">
        <f t="shared" si="181"/>
        <v>1444.5270001041608</v>
      </c>
      <c r="CY78">
        <f t="shared" si="182"/>
        <v>0.8403591749009045</v>
      </c>
      <c r="CZ78">
        <f t="shared" si="183"/>
        <v>0.16029320755874563</v>
      </c>
      <c r="DA78">
        <v>6</v>
      </c>
      <c r="DB78">
        <v>0.5</v>
      </c>
      <c r="DC78" t="s">
        <v>426</v>
      </c>
      <c r="DD78">
        <v>2</v>
      </c>
      <c r="DE78">
        <v>1724962988.5</v>
      </c>
      <c r="DF78">
        <v>358.9</v>
      </c>
      <c r="DG78">
        <v>405.03800000000001</v>
      </c>
      <c r="DH78">
        <v>28.674399999999999</v>
      </c>
      <c r="DI78">
        <v>17.191199999999998</v>
      </c>
      <c r="DJ78">
        <v>358.99900000000002</v>
      </c>
      <c r="DK78">
        <v>28.871400000000001</v>
      </c>
      <c r="DL78">
        <v>399.94200000000001</v>
      </c>
      <c r="DM78">
        <v>99.534000000000006</v>
      </c>
      <c r="DN78">
        <v>0.100146</v>
      </c>
      <c r="DO78">
        <v>32.012999999999998</v>
      </c>
      <c r="DP78">
        <v>31.305399999999999</v>
      </c>
      <c r="DQ78">
        <v>999.9</v>
      </c>
      <c r="DR78">
        <v>0</v>
      </c>
      <c r="DS78">
        <v>0</v>
      </c>
      <c r="DT78">
        <v>9993.1200000000008</v>
      </c>
      <c r="DU78">
        <v>0</v>
      </c>
      <c r="DV78">
        <v>350.81400000000002</v>
      </c>
      <c r="DW78">
        <v>-46.049300000000002</v>
      </c>
      <c r="DX78">
        <v>369.58199999999999</v>
      </c>
      <c r="DY78">
        <v>412.12299999999999</v>
      </c>
      <c r="DZ78">
        <v>11.4725</v>
      </c>
      <c r="EA78">
        <v>405.03800000000001</v>
      </c>
      <c r="EB78">
        <v>17.191199999999998</v>
      </c>
      <c r="EC78">
        <v>2.8530199999999999</v>
      </c>
      <c r="ED78">
        <v>1.7111099999999999</v>
      </c>
      <c r="EE78">
        <v>23.194099999999999</v>
      </c>
      <c r="EF78">
        <v>14.9976</v>
      </c>
      <c r="EG78">
        <v>1718.94</v>
      </c>
      <c r="EH78">
        <v>0.98799499999999996</v>
      </c>
      <c r="EI78">
        <v>1.2005399999999999E-2</v>
      </c>
      <c r="EJ78">
        <v>0</v>
      </c>
      <c r="EK78">
        <v>881.87</v>
      </c>
      <c r="EL78">
        <v>4.9997100000000003</v>
      </c>
      <c r="EM78">
        <v>15922.5</v>
      </c>
      <c r="EN78">
        <v>14539.7</v>
      </c>
      <c r="EO78">
        <v>47.125</v>
      </c>
      <c r="EP78">
        <v>48.561999999999998</v>
      </c>
      <c r="EQ78">
        <v>47.75</v>
      </c>
      <c r="ER78">
        <v>48.5</v>
      </c>
      <c r="ES78">
        <v>49.25</v>
      </c>
      <c r="ET78">
        <v>1693.36</v>
      </c>
      <c r="EU78">
        <v>20.58</v>
      </c>
      <c r="EV78">
        <v>0</v>
      </c>
      <c r="EW78">
        <v>509.29999995231628</v>
      </c>
      <c r="EX78">
        <v>0</v>
      </c>
      <c r="EY78">
        <v>882.59665384615369</v>
      </c>
      <c r="EZ78">
        <v>-4.5047863073870902</v>
      </c>
      <c r="FA78">
        <v>-135.16239321174641</v>
      </c>
      <c r="FB78">
        <v>15930.311538461539</v>
      </c>
      <c r="FC78">
        <v>15</v>
      </c>
      <c r="FD78">
        <v>1724963016.5</v>
      </c>
      <c r="FE78" t="s">
        <v>524</v>
      </c>
      <c r="FF78">
        <v>1724963014.5</v>
      </c>
      <c r="FG78">
        <v>1724963016.5</v>
      </c>
      <c r="FH78">
        <v>23</v>
      </c>
      <c r="FI78">
        <v>-8.8999999999999996E-2</v>
      </c>
      <c r="FJ78">
        <v>1.0999999999999999E-2</v>
      </c>
      <c r="FK78">
        <v>-9.9000000000000005E-2</v>
      </c>
      <c r="FL78">
        <v>-0.19700000000000001</v>
      </c>
      <c r="FM78">
        <v>405</v>
      </c>
      <c r="FN78">
        <v>17</v>
      </c>
      <c r="FO78">
        <v>0.04</v>
      </c>
      <c r="FP78">
        <v>0.01</v>
      </c>
      <c r="FQ78">
        <v>27.836395177514859</v>
      </c>
      <c r="FR78">
        <v>-8.2956499984466664E-2</v>
      </c>
      <c r="FS78">
        <v>3.5241281809074022E-2</v>
      </c>
      <c r="FT78">
        <v>1</v>
      </c>
      <c r="FU78">
        <v>883.27733999999998</v>
      </c>
      <c r="FV78">
        <v>-4.9451092383603292</v>
      </c>
      <c r="FW78">
        <v>0.75207269887957595</v>
      </c>
      <c r="FX78">
        <v>-1</v>
      </c>
      <c r="FY78">
        <v>0.48197276513574222</v>
      </c>
      <c r="FZ78">
        <v>-2.8083595709804489E-2</v>
      </c>
      <c r="GA78">
        <v>4.2271864328764491E-3</v>
      </c>
      <c r="GB78">
        <v>1</v>
      </c>
      <c r="GC78">
        <v>2</v>
      </c>
      <c r="GD78">
        <v>2</v>
      </c>
      <c r="GE78" t="s">
        <v>428</v>
      </c>
      <c r="GF78">
        <v>3.0011999999999999</v>
      </c>
      <c r="GG78">
        <v>2.7397300000000002</v>
      </c>
      <c r="GH78">
        <v>8.2339599999999999E-2</v>
      </c>
      <c r="GI78">
        <v>8.9520100000000005E-2</v>
      </c>
      <c r="GJ78">
        <v>0.12795999999999999</v>
      </c>
      <c r="GK78">
        <v>8.6985199999999999E-2</v>
      </c>
      <c r="GL78">
        <v>23995.3</v>
      </c>
      <c r="GM78">
        <v>21096.799999999999</v>
      </c>
      <c r="GN78">
        <v>24052</v>
      </c>
      <c r="GO78">
        <v>21890.5</v>
      </c>
      <c r="GP78">
        <v>29487.599999999999</v>
      </c>
      <c r="GQ78">
        <v>27877.200000000001</v>
      </c>
      <c r="GR78">
        <v>34781.4</v>
      </c>
      <c r="GS78">
        <v>31483.599999999999</v>
      </c>
      <c r="GT78">
        <v>1.6848700000000001</v>
      </c>
      <c r="GU78">
        <v>1.8842000000000001</v>
      </c>
      <c r="GV78">
        <v>2.95453E-2</v>
      </c>
      <c r="GW78">
        <v>0</v>
      </c>
      <c r="GX78">
        <v>30.825399999999998</v>
      </c>
      <c r="GY78">
        <v>999.9</v>
      </c>
      <c r="GZ78">
        <v>41.1</v>
      </c>
      <c r="HA78">
        <v>43.6</v>
      </c>
      <c r="HB78">
        <v>37.013599999999997</v>
      </c>
      <c r="HC78">
        <v>60.321199999999997</v>
      </c>
      <c r="HD78">
        <v>16.133800000000001</v>
      </c>
      <c r="HE78">
        <v>1</v>
      </c>
      <c r="HF78">
        <v>0.92677299999999996</v>
      </c>
      <c r="HG78">
        <v>2.3298299999999998</v>
      </c>
      <c r="HH78">
        <v>20.154800000000002</v>
      </c>
      <c r="HI78">
        <v>5.2485900000000001</v>
      </c>
      <c r="HJ78">
        <v>12.0579</v>
      </c>
      <c r="HK78">
        <v>4.9802</v>
      </c>
      <c r="HL78">
        <v>3.30158</v>
      </c>
      <c r="HM78">
        <v>9999</v>
      </c>
      <c r="HN78">
        <v>9999</v>
      </c>
      <c r="HO78">
        <v>9999</v>
      </c>
      <c r="HP78">
        <v>428.3</v>
      </c>
      <c r="HQ78">
        <v>3.2196099999999999E-3</v>
      </c>
      <c r="HR78">
        <v>3.0593899999999999E-3</v>
      </c>
      <c r="HS78">
        <v>-7.6293900000000002E-4</v>
      </c>
      <c r="HT78">
        <v>-1.0681200000000001E-3</v>
      </c>
      <c r="HU78">
        <v>9.1552699999999996E-4</v>
      </c>
      <c r="HV78">
        <v>-1.2206999999999999E-3</v>
      </c>
      <c r="HW78">
        <v>-4.57764E-3</v>
      </c>
      <c r="HX78">
        <v>6.2561099999999998E-4</v>
      </c>
      <c r="HY78">
        <v>5</v>
      </c>
      <c r="HZ78">
        <v>0</v>
      </c>
      <c r="IA78">
        <v>0</v>
      </c>
      <c r="IB78">
        <v>0</v>
      </c>
      <c r="IC78" t="s">
        <v>429</v>
      </c>
      <c r="ID78" t="s">
        <v>430</v>
      </c>
      <c r="IE78" t="s">
        <v>431</v>
      </c>
      <c r="IF78" t="s">
        <v>431</v>
      </c>
      <c r="IG78" t="s">
        <v>431</v>
      </c>
      <c r="IH78" t="s">
        <v>431</v>
      </c>
      <c r="II78">
        <v>0</v>
      </c>
      <c r="IJ78">
        <v>100</v>
      </c>
      <c r="IK78">
        <v>100</v>
      </c>
      <c r="IL78">
        <v>-9.9000000000000005E-2</v>
      </c>
      <c r="IM78">
        <v>-0.19700000000000001</v>
      </c>
      <c r="IN78">
        <v>-9.8999999999591637E-3</v>
      </c>
      <c r="IO78">
        <v>0</v>
      </c>
      <c r="IP78">
        <v>0</v>
      </c>
      <c r="IQ78">
        <v>0</v>
      </c>
      <c r="IR78">
        <v>-0.20772000000000551</v>
      </c>
      <c r="IS78">
        <v>0</v>
      </c>
      <c r="IT78">
        <v>0</v>
      </c>
      <c r="IU78">
        <v>0</v>
      </c>
      <c r="IV78">
        <v>-1</v>
      </c>
      <c r="IW78">
        <v>-1</v>
      </c>
      <c r="IX78">
        <v>-1</v>
      </c>
      <c r="IY78">
        <v>-1</v>
      </c>
      <c r="IZ78">
        <v>8.1</v>
      </c>
      <c r="JA78">
        <v>7.9</v>
      </c>
      <c r="JB78">
        <v>1.0376000000000001</v>
      </c>
      <c r="JC78">
        <v>2.7136200000000001</v>
      </c>
      <c r="JD78">
        <v>1.5954600000000001</v>
      </c>
      <c r="JE78">
        <v>2.2973599999999998</v>
      </c>
      <c r="JF78">
        <v>1.54541</v>
      </c>
      <c r="JG78">
        <v>2.4352999999999998</v>
      </c>
      <c r="JH78">
        <v>43.508099999999999</v>
      </c>
      <c r="JI78">
        <v>15.6731</v>
      </c>
      <c r="JJ78">
        <v>18</v>
      </c>
      <c r="JK78">
        <v>391.43400000000003</v>
      </c>
      <c r="JL78">
        <v>585.92899999999997</v>
      </c>
      <c r="JM78">
        <v>28.420400000000001</v>
      </c>
      <c r="JN78">
        <v>38.485199999999999</v>
      </c>
      <c r="JO78">
        <v>29.999400000000001</v>
      </c>
      <c r="JP78">
        <v>38.906300000000002</v>
      </c>
      <c r="JQ78">
        <v>38.907400000000003</v>
      </c>
      <c r="JR78">
        <v>20.801400000000001</v>
      </c>
      <c r="JS78">
        <v>52.627000000000002</v>
      </c>
      <c r="JT78">
        <v>0</v>
      </c>
      <c r="JU78">
        <v>28.4148</v>
      </c>
      <c r="JV78">
        <v>405</v>
      </c>
      <c r="JW78">
        <v>17.154699999999998</v>
      </c>
      <c r="JX78">
        <v>98.061800000000005</v>
      </c>
      <c r="JY78">
        <v>96.034300000000002</v>
      </c>
    </row>
    <row r="79" spans="1:285" x14ac:dyDescent="0.35">
      <c r="A79">
        <v>14</v>
      </c>
      <c r="B79">
        <v>1724963351.5</v>
      </c>
      <c r="C79">
        <v>24763.400000095371</v>
      </c>
      <c r="D79" t="s">
        <v>525</v>
      </c>
      <c r="E79" t="s">
        <v>526</v>
      </c>
      <c r="F79" t="s">
        <v>420</v>
      </c>
      <c r="G79" t="s">
        <v>449</v>
      </c>
      <c r="H79" t="s">
        <v>434</v>
      </c>
      <c r="I79" t="s">
        <v>423</v>
      </c>
      <c r="J79">
        <v>1724963351.5</v>
      </c>
      <c r="K79">
        <f t="shared" si="138"/>
        <v>1.1756868320096089E-2</v>
      </c>
      <c r="L79">
        <f t="shared" si="139"/>
        <v>11.756868320096089</v>
      </c>
      <c r="M79">
        <f t="shared" si="140"/>
        <v>25.200900281639875</v>
      </c>
      <c r="N79">
        <f t="shared" si="141"/>
        <v>360.84199999999998</v>
      </c>
      <c r="O79">
        <f t="shared" si="142"/>
        <v>301.55013549012978</v>
      </c>
      <c r="P79">
        <f t="shared" si="143"/>
        <v>30.043226079215511</v>
      </c>
      <c r="Q79">
        <f t="shared" si="144"/>
        <v>35.950432478685194</v>
      </c>
      <c r="R79">
        <f t="shared" si="145"/>
        <v>0.89877301207276317</v>
      </c>
      <c r="S79">
        <f t="shared" si="146"/>
        <v>2.9226994596513123</v>
      </c>
      <c r="T79">
        <f t="shared" si="147"/>
        <v>0.76897910449072859</v>
      </c>
      <c r="U79">
        <f t="shared" si="148"/>
        <v>0.49070355737267857</v>
      </c>
      <c r="V79">
        <f t="shared" si="149"/>
        <v>275.54659520092315</v>
      </c>
      <c r="W79">
        <f t="shared" si="150"/>
        <v>30.57407113294882</v>
      </c>
      <c r="X79">
        <f t="shared" si="151"/>
        <v>30.287700000000001</v>
      </c>
      <c r="Y79">
        <f t="shared" si="152"/>
        <v>4.3313638111913324</v>
      </c>
      <c r="Z79">
        <f t="shared" si="153"/>
        <v>59.943643036031233</v>
      </c>
      <c r="AA79">
        <f t="shared" si="154"/>
        <v>2.8631365903337396</v>
      </c>
      <c r="AB79">
        <f t="shared" si="155"/>
        <v>4.7763806891295388</v>
      </c>
      <c r="AC79">
        <f t="shared" si="156"/>
        <v>1.4682272208575928</v>
      </c>
      <c r="AD79">
        <f t="shared" si="157"/>
        <v>-518.47789291623747</v>
      </c>
      <c r="AE79">
        <f t="shared" si="158"/>
        <v>270.56099715972215</v>
      </c>
      <c r="AF79">
        <f t="shared" si="159"/>
        <v>20.818196259429779</v>
      </c>
      <c r="AG79">
        <f t="shared" si="160"/>
        <v>48.447895703837617</v>
      </c>
      <c r="AH79">
        <v>0</v>
      </c>
      <c r="AI79">
        <v>0</v>
      </c>
      <c r="AJ79">
        <f t="shared" si="161"/>
        <v>1</v>
      </c>
      <c r="AK79">
        <f t="shared" si="162"/>
        <v>0</v>
      </c>
      <c r="AL79">
        <f t="shared" si="163"/>
        <v>51804.968176434268</v>
      </c>
      <c r="AM79" t="s">
        <v>424</v>
      </c>
      <c r="AN79">
        <v>0</v>
      </c>
      <c r="AO79">
        <v>0</v>
      </c>
      <c r="AP79">
        <v>0</v>
      </c>
      <c r="AQ79" t="e">
        <f t="shared" si="164"/>
        <v>#DIV/0!</v>
      </c>
      <c r="AR79">
        <v>-1</v>
      </c>
      <c r="AS79" t="s">
        <v>527</v>
      </c>
      <c r="AT79">
        <v>10313.9</v>
      </c>
      <c r="AU79">
        <v>1032.6923076923081</v>
      </c>
      <c r="AV79">
        <v>1442.7071619277849</v>
      </c>
      <c r="AW79">
        <f t="shared" si="165"/>
        <v>0.28419825246282393</v>
      </c>
      <c r="AX79">
        <v>0.5</v>
      </c>
      <c r="AY79">
        <f t="shared" si="166"/>
        <v>1444.5939001041052</v>
      </c>
      <c r="AZ79">
        <f t="shared" si="167"/>
        <v>25.200900281639875</v>
      </c>
      <c r="BA79">
        <f t="shared" si="168"/>
        <v>205.27553096402096</v>
      </c>
      <c r="BB79">
        <f t="shared" si="169"/>
        <v>1.8137208166081623E-2</v>
      </c>
      <c r="BC79">
        <f t="shared" si="170"/>
        <v>-1</v>
      </c>
      <c r="BD79" t="e">
        <f t="shared" si="171"/>
        <v>#DIV/0!</v>
      </c>
      <c r="BE79" t="s">
        <v>424</v>
      </c>
      <c r="BF79">
        <v>0</v>
      </c>
      <c r="BG79" t="e">
        <f t="shared" si="172"/>
        <v>#DIV/0!</v>
      </c>
      <c r="BH79" t="e">
        <f t="shared" si="173"/>
        <v>#DIV/0!</v>
      </c>
      <c r="BI79" t="e">
        <f t="shared" si="174"/>
        <v>#DIV/0!</v>
      </c>
      <c r="BJ79" t="e">
        <f t="shared" si="175"/>
        <v>#DIV/0!</v>
      </c>
      <c r="BK79">
        <f t="shared" si="176"/>
        <v>0.28419825246282393</v>
      </c>
      <c r="BL79" t="e">
        <f t="shared" si="177"/>
        <v>#DIV/0!</v>
      </c>
      <c r="BM79" t="e">
        <f t="shared" si="178"/>
        <v>#DIV/0!</v>
      </c>
      <c r="BN79" t="e">
        <f t="shared" si="179"/>
        <v>#DIV/0!</v>
      </c>
      <c r="BO79">
        <v>7926</v>
      </c>
      <c r="BP79">
        <v>290.00000000000011</v>
      </c>
      <c r="BQ79">
        <v>1352.54</v>
      </c>
      <c r="BR79">
        <v>105</v>
      </c>
      <c r="BS79">
        <v>10313.9</v>
      </c>
      <c r="BT79">
        <v>1351.2</v>
      </c>
      <c r="BU79">
        <v>1.34</v>
      </c>
      <c r="BV79">
        <v>300.00000000000011</v>
      </c>
      <c r="BW79">
        <v>24</v>
      </c>
      <c r="BX79">
        <v>1442.7071619277849</v>
      </c>
      <c r="BY79">
        <v>1.8387941774587999</v>
      </c>
      <c r="BZ79">
        <v>-94.381597686467401</v>
      </c>
      <c r="CA79">
        <v>1.68468474251811</v>
      </c>
      <c r="CB79">
        <v>0.99115773671104324</v>
      </c>
      <c r="CC79">
        <v>-7.0871884315906637E-3</v>
      </c>
      <c r="CD79">
        <v>289.99999999999989</v>
      </c>
      <c r="CE79">
        <v>1350.99</v>
      </c>
      <c r="CF79">
        <v>785</v>
      </c>
      <c r="CG79">
        <v>10278.4</v>
      </c>
      <c r="CH79">
        <v>1350.88</v>
      </c>
      <c r="CI79">
        <v>0.11</v>
      </c>
      <c r="CW79">
        <f t="shared" si="180"/>
        <v>1719.02</v>
      </c>
      <c r="CX79">
        <f t="shared" si="181"/>
        <v>1444.5939001041052</v>
      </c>
      <c r="CY79">
        <f t="shared" si="182"/>
        <v>0.84035898366749961</v>
      </c>
      <c r="CZ79">
        <f t="shared" si="183"/>
        <v>0.16029283847827433</v>
      </c>
      <c r="DA79">
        <v>6</v>
      </c>
      <c r="DB79">
        <v>0.5</v>
      </c>
      <c r="DC79" t="s">
        <v>426</v>
      </c>
      <c r="DD79">
        <v>2</v>
      </c>
      <c r="DE79">
        <v>1724963351.5</v>
      </c>
      <c r="DF79">
        <v>360.84199999999998</v>
      </c>
      <c r="DG79">
        <v>405.01</v>
      </c>
      <c r="DH79">
        <v>28.7379</v>
      </c>
      <c r="DI79">
        <v>11.6082</v>
      </c>
      <c r="DJ79">
        <v>360.88099999999997</v>
      </c>
      <c r="DK79">
        <v>28.9679</v>
      </c>
      <c r="DL79">
        <v>399.97199999999998</v>
      </c>
      <c r="DM79">
        <v>99.529399999999995</v>
      </c>
      <c r="DN79">
        <v>9.9890599999999996E-2</v>
      </c>
      <c r="DO79">
        <v>32.004800000000003</v>
      </c>
      <c r="DP79">
        <v>30.287700000000001</v>
      </c>
      <c r="DQ79">
        <v>999.9</v>
      </c>
      <c r="DR79">
        <v>0</v>
      </c>
      <c r="DS79">
        <v>0</v>
      </c>
      <c r="DT79">
        <v>10008.1</v>
      </c>
      <c r="DU79">
        <v>0</v>
      </c>
      <c r="DV79">
        <v>1149.07</v>
      </c>
      <c r="DW79">
        <v>-44.2273</v>
      </c>
      <c r="DX79">
        <v>371.47</v>
      </c>
      <c r="DY79">
        <v>409.76600000000002</v>
      </c>
      <c r="DZ79">
        <v>17.162800000000001</v>
      </c>
      <c r="EA79">
        <v>405.01</v>
      </c>
      <c r="EB79">
        <v>11.6082</v>
      </c>
      <c r="EC79">
        <v>2.8635600000000001</v>
      </c>
      <c r="ED79">
        <v>1.1553500000000001</v>
      </c>
      <c r="EE79">
        <v>23.255099999999999</v>
      </c>
      <c r="EF79">
        <v>9.0383700000000005</v>
      </c>
      <c r="EG79">
        <v>1719.02</v>
      </c>
      <c r="EH79">
        <v>0.98800100000000002</v>
      </c>
      <c r="EI79">
        <v>1.19991E-2</v>
      </c>
      <c r="EJ79">
        <v>0</v>
      </c>
      <c r="EK79">
        <v>1031.46</v>
      </c>
      <c r="EL79">
        <v>4.9997100000000003</v>
      </c>
      <c r="EM79">
        <v>18808.8</v>
      </c>
      <c r="EN79">
        <v>14540.5</v>
      </c>
      <c r="EO79">
        <v>47.25</v>
      </c>
      <c r="EP79">
        <v>49.061999999999998</v>
      </c>
      <c r="EQ79">
        <v>47.936999999999998</v>
      </c>
      <c r="ER79">
        <v>48.75</v>
      </c>
      <c r="ES79">
        <v>49.311999999999998</v>
      </c>
      <c r="ET79">
        <v>1693.45</v>
      </c>
      <c r="EU79">
        <v>20.57</v>
      </c>
      <c r="EV79">
        <v>0</v>
      </c>
      <c r="EW79">
        <v>362.20000004768372</v>
      </c>
      <c r="EX79">
        <v>0</v>
      </c>
      <c r="EY79">
        <v>1032.6923076923081</v>
      </c>
      <c r="EZ79">
        <v>-10.363076915457491</v>
      </c>
      <c r="FA79">
        <v>8.5230768521286944</v>
      </c>
      <c r="FB79">
        <v>18806.573076923079</v>
      </c>
      <c r="FC79">
        <v>15</v>
      </c>
      <c r="FD79">
        <v>1724963388</v>
      </c>
      <c r="FE79" t="s">
        <v>528</v>
      </c>
      <c r="FF79">
        <v>1724963375</v>
      </c>
      <c r="FG79">
        <v>1724963388</v>
      </c>
      <c r="FH79">
        <v>24</v>
      </c>
      <c r="FI79">
        <v>0.06</v>
      </c>
      <c r="FJ79">
        <v>-3.3000000000000002E-2</v>
      </c>
      <c r="FK79">
        <v>-3.9E-2</v>
      </c>
      <c r="FL79">
        <v>-0.23</v>
      </c>
      <c r="FM79">
        <v>405</v>
      </c>
      <c r="FN79">
        <v>12</v>
      </c>
      <c r="FO79">
        <v>0.04</v>
      </c>
      <c r="FP79">
        <v>0.01</v>
      </c>
      <c r="FQ79">
        <v>25.232156822707552</v>
      </c>
      <c r="FR79">
        <v>4.4620830896891672E-2</v>
      </c>
      <c r="FS79">
        <v>3.4049776019106283E-2</v>
      </c>
      <c r="FT79">
        <v>1</v>
      </c>
      <c r="FU79">
        <v>1033.9857999999999</v>
      </c>
      <c r="FV79">
        <v>-10.91001200012755</v>
      </c>
      <c r="FW79">
        <v>1.5858689605386589</v>
      </c>
      <c r="FX79">
        <v>-1</v>
      </c>
      <c r="FY79">
        <v>0.90520708850939924</v>
      </c>
      <c r="FZ79">
        <v>-1.7886895100025231E-2</v>
      </c>
      <c r="GA79">
        <v>3.3169559389241848E-3</v>
      </c>
      <c r="GB79">
        <v>1</v>
      </c>
      <c r="GC79">
        <v>2</v>
      </c>
      <c r="GD79">
        <v>2</v>
      </c>
      <c r="GE79" t="s">
        <v>428</v>
      </c>
      <c r="GF79">
        <v>3.0003199999999999</v>
      </c>
      <c r="GG79">
        <v>2.7396099999999999</v>
      </c>
      <c r="GH79">
        <v>8.2760700000000006E-2</v>
      </c>
      <c r="GI79">
        <v>8.9553199999999999E-2</v>
      </c>
      <c r="GJ79">
        <v>0.12836800000000001</v>
      </c>
      <c r="GK79">
        <v>6.4672800000000003E-2</v>
      </c>
      <c r="GL79">
        <v>23994.3</v>
      </c>
      <c r="GM79">
        <v>21109.7</v>
      </c>
      <c r="GN79">
        <v>24060.7</v>
      </c>
      <c r="GO79">
        <v>21903.5</v>
      </c>
      <c r="GP79">
        <v>29483.7</v>
      </c>
      <c r="GQ79">
        <v>28572.2</v>
      </c>
      <c r="GR79">
        <v>34794.800000000003</v>
      </c>
      <c r="GS79">
        <v>31501</v>
      </c>
      <c r="GT79">
        <v>1.6820200000000001</v>
      </c>
      <c r="GU79">
        <v>1.8854200000000001</v>
      </c>
      <c r="GV79">
        <v>-6.2894099999999994E-2</v>
      </c>
      <c r="GW79">
        <v>0</v>
      </c>
      <c r="GX79">
        <v>31.309799999999999</v>
      </c>
      <c r="GY79">
        <v>999.9</v>
      </c>
      <c r="GZ79">
        <v>41.4</v>
      </c>
      <c r="HA79">
        <v>43.2</v>
      </c>
      <c r="HB79">
        <v>36.519100000000002</v>
      </c>
      <c r="HC79">
        <v>60.501199999999997</v>
      </c>
      <c r="HD79">
        <v>16.277999999999999</v>
      </c>
      <c r="HE79">
        <v>1</v>
      </c>
      <c r="HF79">
        <v>0.90373999999999999</v>
      </c>
      <c r="HG79">
        <v>2.4765000000000001</v>
      </c>
      <c r="HH79">
        <v>20.153099999999998</v>
      </c>
      <c r="HI79">
        <v>5.2500900000000001</v>
      </c>
      <c r="HJ79">
        <v>12.0579</v>
      </c>
      <c r="HK79">
        <v>4.9810999999999996</v>
      </c>
      <c r="HL79">
        <v>3.3012299999999999</v>
      </c>
      <c r="HM79">
        <v>9999</v>
      </c>
      <c r="HN79">
        <v>9999</v>
      </c>
      <c r="HO79">
        <v>9999</v>
      </c>
      <c r="HP79">
        <v>428.4</v>
      </c>
      <c r="HQ79">
        <v>3.2348699999999999E-3</v>
      </c>
      <c r="HR79">
        <v>3.0517600000000001E-3</v>
      </c>
      <c r="HS79">
        <v>-7.7056800000000001E-4</v>
      </c>
      <c r="HT79">
        <v>-1.0681200000000001E-3</v>
      </c>
      <c r="HU79">
        <v>9.1552699999999996E-4</v>
      </c>
      <c r="HV79">
        <v>-1.17493E-3</v>
      </c>
      <c r="HW79">
        <v>-4.57764E-3</v>
      </c>
      <c r="HX79">
        <v>6.1798099999999998E-4</v>
      </c>
      <c r="HY79">
        <v>5</v>
      </c>
      <c r="HZ79">
        <v>0</v>
      </c>
      <c r="IA79">
        <v>0</v>
      </c>
      <c r="IB79">
        <v>0</v>
      </c>
      <c r="IC79" t="s">
        <v>429</v>
      </c>
      <c r="ID79" t="s">
        <v>430</v>
      </c>
      <c r="IE79" t="s">
        <v>431</v>
      </c>
      <c r="IF79" t="s">
        <v>431</v>
      </c>
      <c r="IG79" t="s">
        <v>431</v>
      </c>
      <c r="IH79" t="s">
        <v>431</v>
      </c>
      <c r="II79">
        <v>0</v>
      </c>
      <c r="IJ79">
        <v>100</v>
      </c>
      <c r="IK79">
        <v>100</v>
      </c>
      <c r="IL79">
        <v>-3.9E-2</v>
      </c>
      <c r="IM79">
        <v>-0.23</v>
      </c>
      <c r="IN79">
        <v>-9.8800000000039745E-2</v>
      </c>
      <c r="IO79">
        <v>0</v>
      </c>
      <c r="IP79">
        <v>0</v>
      </c>
      <c r="IQ79">
        <v>0</v>
      </c>
      <c r="IR79">
        <v>-0.196905000000001</v>
      </c>
      <c r="IS79">
        <v>0</v>
      </c>
      <c r="IT79">
        <v>0</v>
      </c>
      <c r="IU79">
        <v>0</v>
      </c>
      <c r="IV79">
        <v>-1</v>
      </c>
      <c r="IW79">
        <v>-1</v>
      </c>
      <c r="IX79">
        <v>-1</v>
      </c>
      <c r="IY79">
        <v>-1</v>
      </c>
      <c r="IZ79">
        <v>5.6</v>
      </c>
      <c r="JA79">
        <v>5.6</v>
      </c>
      <c r="JB79">
        <v>1.03271</v>
      </c>
      <c r="JC79">
        <v>2.7148400000000001</v>
      </c>
      <c r="JD79">
        <v>1.5954600000000001</v>
      </c>
      <c r="JE79">
        <v>2.2973599999999998</v>
      </c>
      <c r="JF79">
        <v>1.54541</v>
      </c>
      <c r="JG79">
        <v>2.3754900000000001</v>
      </c>
      <c r="JH79">
        <v>43.0199</v>
      </c>
      <c r="JI79">
        <v>15.5943</v>
      </c>
      <c r="JJ79">
        <v>18</v>
      </c>
      <c r="JK79">
        <v>387.738</v>
      </c>
      <c r="JL79">
        <v>583.31200000000001</v>
      </c>
      <c r="JM79">
        <v>28.248200000000001</v>
      </c>
      <c r="JN79">
        <v>38.166499999999999</v>
      </c>
      <c r="JO79">
        <v>30</v>
      </c>
      <c r="JP79">
        <v>38.508000000000003</v>
      </c>
      <c r="JQ79">
        <v>38.502299999999998</v>
      </c>
      <c r="JR79">
        <v>20.708400000000001</v>
      </c>
      <c r="JS79">
        <v>64.509299999999996</v>
      </c>
      <c r="JT79">
        <v>0</v>
      </c>
      <c r="JU79">
        <v>28.246500000000001</v>
      </c>
      <c r="JV79">
        <v>405</v>
      </c>
      <c r="JW79">
        <v>11.5603</v>
      </c>
      <c r="JX79">
        <v>98.098699999999994</v>
      </c>
      <c r="JY79">
        <v>96.088999999999999</v>
      </c>
    </row>
    <row r="80" spans="1:285" x14ac:dyDescent="0.35">
      <c r="A80">
        <v>14</v>
      </c>
      <c r="B80">
        <v>1724960164</v>
      </c>
      <c r="C80">
        <v>21353.400000095371</v>
      </c>
      <c r="D80" t="s">
        <v>629</v>
      </c>
      <c r="E80" t="s">
        <v>630</v>
      </c>
      <c r="F80" t="s">
        <v>420</v>
      </c>
      <c r="G80" t="s">
        <v>551</v>
      </c>
      <c r="H80" t="s">
        <v>422</v>
      </c>
      <c r="I80" t="s">
        <v>552</v>
      </c>
      <c r="J80">
        <v>1724960164</v>
      </c>
      <c r="K80">
        <f t="shared" si="138"/>
        <v>6.5802736160968231E-3</v>
      </c>
      <c r="L80">
        <f t="shared" si="139"/>
        <v>6.5802736160968234</v>
      </c>
      <c r="M80">
        <f t="shared" si="140"/>
        <v>20.596109576478305</v>
      </c>
      <c r="N80">
        <f t="shared" si="141"/>
        <v>370.39800000000002</v>
      </c>
      <c r="O80">
        <f t="shared" si="142"/>
        <v>251.14760257866496</v>
      </c>
      <c r="P80">
        <f t="shared" si="143"/>
        <v>25.025661125194869</v>
      </c>
      <c r="Q80">
        <f t="shared" si="144"/>
        <v>36.908394642336006</v>
      </c>
      <c r="R80">
        <f t="shared" si="145"/>
        <v>0.31947831764973206</v>
      </c>
      <c r="S80">
        <f t="shared" si="146"/>
        <v>2.9288864257777441</v>
      </c>
      <c r="T80">
        <f t="shared" si="147"/>
        <v>0.30130398423120219</v>
      </c>
      <c r="U80">
        <f t="shared" si="148"/>
        <v>0.18986167032557233</v>
      </c>
      <c r="V80">
        <f t="shared" si="149"/>
        <v>275.51627086834617</v>
      </c>
      <c r="W80">
        <f t="shared" si="150"/>
        <v>33.926372063117</v>
      </c>
      <c r="X80">
        <f t="shared" si="151"/>
        <v>33.738100000000003</v>
      </c>
      <c r="Y80">
        <f t="shared" si="152"/>
        <v>5.2654489646144667</v>
      </c>
      <c r="Z80">
        <f t="shared" si="153"/>
        <v>59.503639094877812</v>
      </c>
      <c r="AA80">
        <f t="shared" si="154"/>
        <v>3.1815028608656002</v>
      </c>
      <c r="AB80">
        <f t="shared" si="155"/>
        <v>5.3467366185666956</v>
      </c>
      <c r="AC80">
        <f t="shared" si="156"/>
        <v>2.0839461037488665</v>
      </c>
      <c r="AD80">
        <f t="shared" si="157"/>
        <v>-290.19006646986992</v>
      </c>
      <c r="AE80">
        <f t="shared" si="158"/>
        <v>43.328343096303755</v>
      </c>
      <c r="AF80">
        <f t="shared" si="159"/>
        <v>3.4171704891053793</v>
      </c>
      <c r="AG80">
        <f t="shared" si="160"/>
        <v>32.071717983885392</v>
      </c>
      <c r="AH80">
        <v>0</v>
      </c>
      <c r="AI80">
        <v>0</v>
      </c>
      <c r="AJ80">
        <f t="shared" si="161"/>
        <v>1</v>
      </c>
      <c r="AK80">
        <f t="shared" si="162"/>
        <v>0</v>
      </c>
      <c r="AL80">
        <f t="shared" si="163"/>
        <v>51640.930241493945</v>
      </c>
      <c r="AM80" t="s">
        <v>424</v>
      </c>
      <c r="AN80">
        <v>0</v>
      </c>
      <c r="AO80">
        <v>0</v>
      </c>
      <c r="AP80">
        <v>0</v>
      </c>
      <c r="AQ80" t="e">
        <f t="shared" si="164"/>
        <v>#DIV/0!</v>
      </c>
      <c r="AR80">
        <v>-1</v>
      </c>
      <c r="AS80" t="s">
        <v>631</v>
      </c>
      <c r="AT80">
        <v>10212.700000000001</v>
      </c>
      <c r="AU80">
        <v>1042.1011538461539</v>
      </c>
      <c r="AV80">
        <v>1466.0011654123639</v>
      </c>
      <c r="AW80">
        <f t="shared" si="165"/>
        <v>0.2891539390058897</v>
      </c>
      <c r="AX80">
        <v>0.5</v>
      </c>
      <c r="AY80">
        <f t="shared" si="166"/>
        <v>1444.4342999317857</v>
      </c>
      <c r="AZ80">
        <f t="shared" si="167"/>
        <v>20.596109576478305</v>
      </c>
      <c r="BA80">
        <f t="shared" si="168"/>
        <v>208.83193373024528</v>
      </c>
      <c r="BB80">
        <f t="shared" si="169"/>
        <v>1.495125778825537E-2</v>
      </c>
      <c r="BC80">
        <f t="shared" si="170"/>
        <v>-1</v>
      </c>
      <c r="BD80" t="e">
        <f t="shared" si="171"/>
        <v>#DIV/0!</v>
      </c>
      <c r="BE80" t="s">
        <v>424</v>
      </c>
      <c r="BF80">
        <v>0</v>
      </c>
      <c r="BG80" t="e">
        <f t="shared" si="172"/>
        <v>#DIV/0!</v>
      </c>
      <c r="BH80" t="e">
        <f t="shared" si="173"/>
        <v>#DIV/0!</v>
      </c>
      <c r="BI80" t="e">
        <f t="shared" si="174"/>
        <v>#DIV/0!</v>
      </c>
      <c r="BJ80" t="e">
        <f t="shared" si="175"/>
        <v>#DIV/0!</v>
      </c>
      <c r="BK80">
        <f t="shared" si="176"/>
        <v>0.28915393900588976</v>
      </c>
      <c r="BL80" t="e">
        <f t="shared" si="177"/>
        <v>#DIV/0!</v>
      </c>
      <c r="BM80" t="e">
        <f t="shared" si="178"/>
        <v>#DIV/0!</v>
      </c>
      <c r="BN80" t="e">
        <f t="shared" si="179"/>
        <v>#DIV/0!</v>
      </c>
      <c r="BO80">
        <v>608</v>
      </c>
      <c r="BP80">
        <v>290.00000000000011</v>
      </c>
      <c r="BQ80">
        <v>1373.34</v>
      </c>
      <c r="BR80">
        <v>175</v>
      </c>
      <c r="BS80">
        <v>10212.700000000001</v>
      </c>
      <c r="BT80">
        <v>1372.42</v>
      </c>
      <c r="BU80">
        <v>0.92</v>
      </c>
      <c r="BV80">
        <v>300.00000000000011</v>
      </c>
      <c r="BW80">
        <v>24.1</v>
      </c>
      <c r="BX80">
        <v>1466.0011654123639</v>
      </c>
      <c r="BY80">
        <v>1.68180665429701</v>
      </c>
      <c r="BZ80">
        <v>-95.568105286955969</v>
      </c>
      <c r="CA80">
        <v>1.5269950363648559</v>
      </c>
      <c r="CB80">
        <v>0.99290236153205502</v>
      </c>
      <c r="CC80">
        <v>-7.015622691879878E-3</v>
      </c>
      <c r="CD80">
        <v>289.99999999999989</v>
      </c>
      <c r="CE80">
        <v>1377.66</v>
      </c>
      <c r="CF80">
        <v>865</v>
      </c>
      <c r="CG80">
        <v>10183</v>
      </c>
      <c r="CH80">
        <v>1372.15</v>
      </c>
      <c r="CI80">
        <v>5.51</v>
      </c>
      <c r="CW80">
        <f t="shared" si="180"/>
        <v>1718.83</v>
      </c>
      <c r="CX80">
        <f t="shared" si="181"/>
        <v>1444.4342999317857</v>
      </c>
      <c r="CY80">
        <f t="shared" si="182"/>
        <v>0.84035902324941136</v>
      </c>
      <c r="CZ80">
        <f t="shared" si="183"/>
        <v>0.16029291487136377</v>
      </c>
      <c r="DA80">
        <v>6</v>
      </c>
      <c r="DB80">
        <v>0.5</v>
      </c>
      <c r="DC80" t="s">
        <v>426</v>
      </c>
      <c r="DD80">
        <v>2</v>
      </c>
      <c r="DE80">
        <v>1724960164</v>
      </c>
      <c r="DF80">
        <v>370.39800000000002</v>
      </c>
      <c r="DG80">
        <v>404.93200000000002</v>
      </c>
      <c r="DH80">
        <v>31.9283</v>
      </c>
      <c r="DI80">
        <v>22.377500000000001</v>
      </c>
      <c r="DJ80">
        <v>373.52</v>
      </c>
      <c r="DK80">
        <v>31.863299999999999</v>
      </c>
      <c r="DL80">
        <v>400.18700000000001</v>
      </c>
      <c r="DM80">
        <v>99.545100000000005</v>
      </c>
      <c r="DN80">
        <v>0.100132</v>
      </c>
      <c r="DO80">
        <v>34.012500000000003</v>
      </c>
      <c r="DP80">
        <v>33.738100000000003</v>
      </c>
      <c r="DQ80">
        <v>999.9</v>
      </c>
      <c r="DR80">
        <v>0</v>
      </c>
      <c r="DS80">
        <v>0</v>
      </c>
      <c r="DT80">
        <v>10041.9</v>
      </c>
      <c r="DU80">
        <v>0</v>
      </c>
      <c r="DV80">
        <v>694.70299999999997</v>
      </c>
      <c r="DW80">
        <v>-34.537700000000001</v>
      </c>
      <c r="DX80">
        <v>382.59399999999999</v>
      </c>
      <c r="DY80">
        <v>414.20100000000002</v>
      </c>
      <c r="DZ80">
        <v>9.50793</v>
      </c>
      <c r="EA80">
        <v>404.93200000000002</v>
      </c>
      <c r="EB80">
        <v>22.377500000000001</v>
      </c>
      <c r="EC80">
        <v>3.1740400000000002</v>
      </c>
      <c r="ED80">
        <v>2.2275700000000001</v>
      </c>
      <c r="EE80">
        <v>24.970199999999998</v>
      </c>
      <c r="EF80">
        <v>19.161999999999999</v>
      </c>
      <c r="EG80">
        <v>1718.83</v>
      </c>
      <c r="EH80">
        <v>0.98799599999999999</v>
      </c>
      <c r="EI80">
        <v>1.20036E-2</v>
      </c>
      <c r="EJ80">
        <v>0</v>
      </c>
      <c r="EK80">
        <v>1039.54</v>
      </c>
      <c r="EL80">
        <v>5.0001899999999999</v>
      </c>
      <c r="EM80">
        <v>19907.099999999999</v>
      </c>
      <c r="EN80">
        <v>15450.3</v>
      </c>
      <c r="EO80">
        <v>48.936999999999998</v>
      </c>
      <c r="EP80">
        <v>51.25</v>
      </c>
      <c r="EQ80">
        <v>49.561999999999998</v>
      </c>
      <c r="ER80">
        <v>51.061999999999998</v>
      </c>
      <c r="ES80">
        <v>51.561999999999998</v>
      </c>
      <c r="ET80">
        <v>1693.26</v>
      </c>
      <c r="EU80">
        <v>20.57</v>
      </c>
      <c r="EV80">
        <v>0</v>
      </c>
      <c r="EW80">
        <v>5346.5999999046326</v>
      </c>
      <c r="EX80">
        <v>0</v>
      </c>
      <c r="EY80">
        <v>1042.1011538461539</v>
      </c>
      <c r="EZ80">
        <v>-20.37162390115833</v>
      </c>
      <c r="FA80">
        <v>1088.9709388375611</v>
      </c>
      <c r="FB80">
        <v>19865.45384615385</v>
      </c>
      <c r="FC80">
        <v>15</v>
      </c>
      <c r="FD80">
        <v>1724960190</v>
      </c>
      <c r="FE80" t="s">
        <v>632</v>
      </c>
      <c r="FF80">
        <v>1724960189</v>
      </c>
      <c r="FG80">
        <v>1724960190</v>
      </c>
      <c r="FH80">
        <v>20</v>
      </c>
      <c r="FI80">
        <v>3.0000000000000001E-3</v>
      </c>
      <c r="FJ80">
        <v>4.2999999999999997E-2</v>
      </c>
      <c r="FK80">
        <v>-3.1219999999999999</v>
      </c>
      <c r="FL80">
        <v>6.5000000000000002E-2</v>
      </c>
      <c r="FM80">
        <v>405</v>
      </c>
      <c r="FN80">
        <v>22</v>
      </c>
      <c r="FO80">
        <v>0.04</v>
      </c>
      <c r="FP80">
        <v>0.01</v>
      </c>
      <c r="FQ80">
        <v>20.822012353032601</v>
      </c>
      <c r="FR80">
        <v>-0.97668684278449658</v>
      </c>
      <c r="FS80">
        <v>0.14489621469805561</v>
      </c>
      <c r="FT80">
        <v>1</v>
      </c>
      <c r="FU80">
        <v>1044.898235294118</v>
      </c>
      <c r="FV80">
        <v>-20.963257919698201</v>
      </c>
      <c r="FW80">
        <v>3.0972459023995631</v>
      </c>
      <c r="FX80">
        <v>-1</v>
      </c>
      <c r="FY80">
        <v>0.33331332911481398</v>
      </c>
      <c r="FZ80">
        <v>-4.6894946829522943E-2</v>
      </c>
      <c r="GA80">
        <v>7.1105617211884558E-3</v>
      </c>
      <c r="GB80">
        <v>1</v>
      </c>
      <c r="GC80">
        <v>2</v>
      </c>
      <c r="GD80">
        <v>2</v>
      </c>
      <c r="GE80" t="s">
        <v>428</v>
      </c>
      <c r="GF80">
        <v>3.0023900000000001</v>
      </c>
      <c r="GG80">
        <v>2.63768</v>
      </c>
      <c r="GH80">
        <v>8.2909200000000002E-2</v>
      </c>
      <c r="GI80">
        <v>8.9690599999999995E-2</v>
      </c>
      <c r="GJ80">
        <v>0.131499</v>
      </c>
      <c r="GK80">
        <v>0.10331799999999999</v>
      </c>
      <c r="GL80">
        <v>32087.8</v>
      </c>
      <c r="GM80">
        <v>27353.9</v>
      </c>
      <c r="GN80">
        <v>30427.4</v>
      </c>
      <c r="GO80">
        <v>26288.1</v>
      </c>
      <c r="GP80">
        <v>37095.199999999997</v>
      </c>
      <c r="GQ80">
        <v>35499.9</v>
      </c>
      <c r="GR80">
        <v>42729.9</v>
      </c>
      <c r="GS80">
        <v>40359.800000000003</v>
      </c>
      <c r="GT80">
        <v>1.7357499999999999</v>
      </c>
      <c r="GU80">
        <v>1.9583299999999999</v>
      </c>
      <c r="GV80">
        <v>4.9434600000000002E-3</v>
      </c>
      <c r="GW80">
        <v>0</v>
      </c>
      <c r="GX80">
        <v>33.658099999999997</v>
      </c>
      <c r="GY80">
        <v>999.9</v>
      </c>
      <c r="GZ80">
        <v>48.6</v>
      </c>
      <c r="HA80">
        <v>39.1</v>
      </c>
      <c r="HB80">
        <v>34.489899999999999</v>
      </c>
      <c r="HC80">
        <v>57.469900000000003</v>
      </c>
      <c r="HD80">
        <v>32.6402</v>
      </c>
      <c r="HE80">
        <v>1</v>
      </c>
      <c r="HF80">
        <v>0.69684400000000002</v>
      </c>
      <c r="HG80">
        <v>1.5863499999999999</v>
      </c>
      <c r="HH80">
        <v>20.291599999999999</v>
      </c>
      <c r="HI80">
        <v>5.23346</v>
      </c>
      <c r="HJ80">
        <v>12.0639</v>
      </c>
      <c r="HK80">
        <v>4.9690500000000002</v>
      </c>
      <c r="HL80">
        <v>3.2906499999999999</v>
      </c>
      <c r="HM80">
        <v>9999</v>
      </c>
      <c r="HN80">
        <v>9999</v>
      </c>
      <c r="HO80">
        <v>9999</v>
      </c>
      <c r="HP80">
        <v>389.9</v>
      </c>
      <c r="HQ80">
        <v>1.87347</v>
      </c>
      <c r="HR80">
        <v>1.86978</v>
      </c>
      <c r="HS80">
        <v>1.86829</v>
      </c>
      <c r="HT80">
        <v>1.8688199999999999</v>
      </c>
      <c r="HU80">
        <v>1.8641700000000001</v>
      </c>
      <c r="HV80">
        <v>1.86616</v>
      </c>
      <c r="HW80">
        <v>1.8655600000000001</v>
      </c>
      <c r="HX80">
        <v>1.87243</v>
      </c>
      <c r="HY80">
        <v>5</v>
      </c>
      <c r="HZ80">
        <v>0</v>
      </c>
      <c r="IA80">
        <v>0</v>
      </c>
      <c r="IB80">
        <v>0</v>
      </c>
      <c r="IC80" t="s">
        <v>429</v>
      </c>
      <c r="ID80" t="s">
        <v>430</v>
      </c>
      <c r="IE80" t="s">
        <v>431</v>
      </c>
      <c r="IF80" t="s">
        <v>431</v>
      </c>
      <c r="IG80" t="s">
        <v>431</v>
      </c>
      <c r="IH80" t="s">
        <v>431</v>
      </c>
      <c r="II80">
        <v>0</v>
      </c>
      <c r="IJ80">
        <v>100</v>
      </c>
      <c r="IK80">
        <v>100</v>
      </c>
      <c r="IL80">
        <v>-3.1219999999999999</v>
      </c>
      <c r="IM80">
        <v>6.5000000000000002E-2</v>
      </c>
      <c r="IN80">
        <v>-3.124950000000013</v>
      </c>
      <c r="IO80">
        <v>0</v>
      </c>
      <c r="IP80">
        <v>0</v>
      </c>
      <c r="IQ80">
        <v>0</v>
      </c>
      <c r="IR80">
        <v>2.2114285714286201E-2</v>
      </c>
      <c r="IS80">
        <v>0</v>
      </c>
      <c r="IT80">
        <v>0</v>
      </c>
      <c r="IU80">
        <v>0</v>
      </c>
      <c r="IV80">
        <v>-1</v>
      </c>
      <c r="IW80">
        <v>-1</v>
      </c>
      <c r="IX80">
        <v>-1</v>
      </c>
      <c r="IY80">
        <v>-1</v>
      </c>
      <c r="IZ80">
        <v>88.5</v>
      </c>
      <c r="JA80">
        <v>88.5</v>
      </c>
      <c r="JB80">
        <v>0.98266600000000004</v>
      </c>
      <c r="JC80">
        <v>2.5341800000000001</v>
      </c>
      <c r="JD80">
        <v>1.64673</v>
      </c>
      <c r="JE80">
        <v>2.3327599999999999</v>
      </c>
      <c r="JF80">
        <v>1.5466299999999999</v>
      </c>
      <c r="JG80">
        <v>2.4633799999999999</v>
      </c>
      <c r="JH80">
        <v>42.191499999999998</v>
      </c>
      <c r="JI80">
        <v>15.235300000000001</v>
      </c>
      <c r="JJ80">
        <v>18</v>
      </c>
      <c r="JK80">
        <v>398.65699999999998</v>
      </c>
      <c r="JL80">
        <v>623.98199999999997</v>
      </c>
      <c r="JM80">
        <v>30.901299999999999</v>
      </c>
      <c r="JN80">
        <v>35.836300000000001</v>
      </c>
      <c r="JO80">
        <v>30.000399999999999</v>
      </c>
      <c r="JP80">
        <v>35.544800000000002</v>
      </c>
      <c r="JQ80">
        <v>35.5169</v>
      </c>
      <c r="JR80">
        <v>19.664200000000001</v>
      </c>
      <c r="JS80">
        <v>39.640999999999998</v>
      </c>
      <c r="JT80">
        <v>21.472999999999999</v>
      </c>
      <c r="JU80">
        <v>30.8934</v>
      </c>
      <c r="JV80">
        <v>405</v>
      </c>
      <c r="JW80">
        <v>22.4727</v>
      </c>
      <c r="JX80">
        <v>97.428299999999993</v>
      </c>
      <c r="JY80">
        <v>95.201999999999998</v>
      </c>
    </row>
    <row r="81" spans="1:285" x14ac:dyDescent="0.35">
      <c r="A81">
        <v>14</v>
      </c>
      <c r="B81">
        <v>1724960457</v>
      </c>
      <c r="C81">
        <v>21646.400000095371</v>
      </c>
      <c r="D81" t="s">
        <v>633</v>
      </c>
      <c r="E81" t="s">
        <v>634</v>
      </c>
      <c r="F81" t="s">
        <v>420</v>
      </c>
      <c r="G81" t="s">
        <v>551</v>
      </c>
      <c r="H81" t="s">
        <v>434</v>
      </c>
      <c r="I81" t="s">
        <v>552</v>
      </c>
      <c r="J81">
        <v>1724960457</v>
      </c>
      <c r="K81">
        <f t="shared" si="138"/>
        <v>6.5670150732835822E-3</v>
      </c>
      <c r="L81">
        <f t="shared" si="139"/>
        <v>6.5670150732835824</v>
      </c>
      <c r="M81">
        <f t="shared" si="140"/>
        <v>23.130826321940003</v>
      </c>
      <c r="N81">
        <f t="shared" si="141"/>
        <v>366.63499999999999</v>
      </c>
      <c r="O81">
        <f t="shared" si="142"/>
        <v>226.03873975877363</v>
      </c>
      <c r="P81">
        <f t="shared" si="143"/>
        <v>22.526828897469326</v>
      </c>
      <c r="Q81">
        <f t="shared" si="144"/>
        <v>36.538532826884996</v>
      </c>
      <c r="R81">
        <f t="shared" si="145"/>
        <v>0.29924101249174839</v>
      </c>
      <c r="S81">
        <f t="shared" si="146"/>
        <v>2.9191729965480295</v>
      </c>
      <c r="T81">
        <f t="shared" si="147"/>
        <v>0.28318413285102129</v>
      </c>
      <c r="U81">
        <f t="shared" si="148"/>
        <v>0.17836089644334957</v>
      </c>
      <c r="V81">
        <f t="shared" si="149"/>
        <v>275.53121386828906</v>
      </c>
      <c r="W81">
        <f t="shared" si="150"/>
        <v>33.932537159184584</v>
      </c>
      <c r="X81">
        <f t="shared" si="151"/>
        <v>34.220999999999997</v>
      </c>
      <c r="Y81">
        <f t="shared" si="152"/>
        <v>5.4092297065880102</v>
      </c>
      <c r="Z81">
        <f t="shared" si="153"/>
        <v>59.801437393133263</v>
      </c>
      <c r="AA81">
        <f t="shared" si="154"/>
        <v>3.1979425646088</v>
      </c>
      <c r="AB81">
        <f t="shared" si="155"/>
        <v>5.3476015025953307</v>
      </c>
      <c r="AC81">
        <f t="shared" si="156"/>
        <v>2.2112871419792102</v>
      </c>
      <c r="AD81">
        <f t="shared" si="157"/>
        <v>-289.60536473180599</v>
      </c>
      <c r="AE81">
        <f t="shared" si="158"/>
        <v>-32.357010263682412</v>
      </c>
      <c r="AF81">
        <f t="shared" si="159"/>
        <v>-2.5664716506567711</v>
      </c>
      <c r="AG81">
        <f t="shared" si="160"/>
        <v>-48.997632777856097</v>
      </c>
      <c r="AH81">
        <v>0</v>
      </c>
      <c r="AI81">
        <v>0</v>
      </c>
      <c r="AJ81">
        <f t="shared" si="161"/>
        <v>1</v>
      </c>
      <c r="AK81">
        <f t="shared" si="162"/>
        <v>0</v>
      </c>
      <c r="AL81">
        <f t="shared" si="163"/>
        <v>51367.027264547018</v>
      </c>
      <c r="AM81" t="s">
        <v>424</v>
      </c>
      <c r="AN81">
        <v>0</v>
      </c>
      <c r="AO81">
        <v>0</v>
      </c>
      <c r="AP81">
        <v>0</v>
      </c>
      <c r="AQ81" t="e">
        <f t="shared" si="164"/>
        <v>#DIV/0!</v>
      </c>
      <c r="AR81">
        <v>-1</v>
      </c>
      <c r="AS81" t="s">
        <v>635</v>
      </c>
      <c r="AT81">
        <v>10222.4</v>
      </c>
      <c r="AU81">
        <v>936.35511538461537</v>
      </c>
      <c r="AV81">
        <v>1413.8916555463279</v>
      </c>
      <c r="AW81">
        <f t="shared" si="165"/>
        <v>0.33774620444817061</v>
      </c>
      <c r="AX81">
        <v>0.5</v>
      </c>
      <c r="AY81">
        <f t="shared" si="166"/>
        <v>1444.510199931756</v>
      </c>
      <c r="AZ81">
        <f t="shared" si="167"/>
        <v>23.130826321940003</v>
      </c>
      <c r="BA81">
        <f t="shared" si="168"/>
        <v>243.93891865680934</v>
      </c>
      <c r="BB81">
        <f t="shared" si="169"/>
        <v>1.670519621327702E-2</v>
      </c>
      <c r="BC81">
        <f t="shared" si="170"/>
        <v>-1</v>
      </c>
      <c r="BD81" t="e">
        <f t="shared" si="171"/>
        <v>#DIV/0!</v>
      </c>
      <c r="BE81" t="s">
        <v>424</v>
      </c>
      <c r="BF81">
        <v>0</v>
      </c>
      <c r="BG81" t="e">
        <f t="shared" si="172"/>
        <v>#DIV/0!</v>
      </c>
      <c r="BH81" t="e">
        <f t="shared" si="173"/>
        <v>#DIV/0!</v>
      </c>
      <c r="BI81" t="e">
        <f t="shared" si="174"/>
        <v>#DIV/0!</v>
      </c>
      <c r="BJ81" t="e">
        <f t="shared" si="175"/>
        <v>#DIV/0!</v>
      </c>
      <c r="BK81">
        <f t="shared" si="176"/>
        <v>0.33774620444817066</v>
      </c>
      <c r="BL81" t="e">
        <f t="shared" si="177"/>
        <v>#DIV/0!</v>
      </c>
      <c r="BM81" t="e">
        <f t="shared" si="178"/>
        <v>#DIV/0!</v>
      </c>
      <c r="BN81" t="e">
        <f t="shared" si="179"/>
        <v>#DIV/0!</v>
      </c>
      <c r="BO81">
        <v>609</v>
      </c>
      <c r="BP81">
        <v>290.00000000000011</v>
      </c>
      <c r="BQ81">
        <v>1317.11</v>
      </c>
      <c r="BR81">
        <v>235</v>
      </c>
      <c r="BS81">
        <v>10222.4</v>
      </c>
      <c r="BT81">
        <v>1317.35</v>
      </c>
      <c r="BU81">
        <v>-0.24</v>
      </c>
      <c r="BV81">
        <v>300.00000000000011</v>
      </c>
      <c r="BW81">
        <v>24.1</v>
      </c>
      <c r="BX81">
        <v>1413.8916555463279</v>
      </c>
      <c r="BY81">
        <v>1.635645789598354</v>
      </c>
      <c r="BZ81">
        <v>-98.691380707750781</v>
      </c>
      <c r="CA81">
        <v>1.487429647193681</v>
      </c>
      <c r="CB81">
        <v>0.99367997224840465</v>
      </c>
      <c r="CC81">
        <v>-7.0276709677419332E-3</v>
      </c>
      <c r="CD81">
        <v>289.99999999999989</v>
      </c>
      <c r="CE81">
        <v>1328.66</v>
      </c>
      <c r="CF81">
        <v>845</v>
      </c>
      <c r="CG81">
        <v>10199.1</v>
      </c>
      <c r="CH81">
        <v>1317.13</v>
      </c>
      <c r="CI81">
        <v>11.53</v>
      </c>
      <c r="CW81">
        <f t="shared" si="180"/>
        <v>1718.92</v>
      </c>
      <c r="CX81">
        <f t="shared" si="181"/>
        <v>1444.510199931756</v>
      </c>
      <c r="CY81">
        <f t="shared" si="182"/>
        <v>0.8403591789796826</v>
      </c>
      <c r="CZ81">
        <f t="shared" si="183"/>
        <v>0.16029321543078739</v>
      </c>
      <c r="DA81">
        <v>6</v>
      </c>
      <c r="DB81">
        <v>0.5</v>
      </c>
      <c r="DC81" t="s">
        <v>426</v>
      </c>
      <c r="DD81">
        <v>2</v>
      </c>
      <c r="DE81">
        <v>1724960457</v>
      </c>
      <c r="DF81">
        <v>366.63499999999999</v>
      </c>
      <c r="DG81">
        <v>404.92899999999997</v>
      </c>
      <c r="DH81">
        <v>32.088799999999999</v>
      </c>
      <c r="DI81">
        <v>22.5578</v>
      </c>
      <c r="DJ81">
        <v>369.45499999999998</v>
      </c>
      <c r="DK81">
        <v>32.022799999999997</v>
      </c>
      <c r="DL81">
        <v>400.14400000000001</v>
      </c>
      <c r="DM81">
        <v>99.558999999999997</v>
      </c>
      <c r="DN81">
        <v>0.100151</v>
      </c>
      <c r="DO81">
        <v>34.0154</v>
      </c>
      <c r="DP81">
        <v>34.220999999999997</v>
      </c>
      <c r="DQ81">
        <v>999.9</v>
      </c>
      <c r="DR81">
        <v>0</v>
      </c>
      <c r="DS81">
        <v>0</v>
      </c>
      <c r="DT81">
        <v>9985</v>
      </c>
      <c r="DU81">
        <v>0</v>
      </c>
      <c r="DV81">
        <v>1093.3399999999999</v>
      </c>
      <c r="DW81">
        <v>-38.595999999999997</v>
      </c>
      <c r="DX81">
        <v>378.47699999999998</v>
      </c>
      <c r="DY81">
        <v>414.274</v>
      </c>
      <c r="DZ81">
        <v>9.53003</v>
      </c>
      <c r="EA81">
        <v>404.92899999999997</v>
      </c>
      <c r="EB81">
        <v>22.5578</v>
      </c>
      <c r="EC81">
        <v>3.1946300000000001</v>
      </c>
      <c r="ED81">
        <v>2.2458300000000002</v>
      </c>
      <c r="EE81">
        <v>25.078700000000001</v>
      </c>
      <c r="EF81">
        <v>19.292999999999999</v>
      </c>
      <c r="EG81">
        <v>1718.92</v>
      </c>
      <c r="EH81">
        <v>0.98799300000000001</v>
      </c>
      <c r="EI81">
        <v>1.20074E-2</v>
      </c>
      <c r="EJ81">
        <v>0</v>
      </c>
      <c r="EK81">
        <v>934.84400000000005</v>
      </c>
      <c r="EL81">
        <v>5.0001899999999999</v>
      </c>
      <c r="EM81">
        <v>19802.599999999999</v>
      </c>
      <c r="EN81">
        <v>15451.2</v>
      </c>
      <c r="EO81">
        <v>50.25</v>
      </c>
      <c r="EP81">
        <v>52.75</v>
      </c>
      <c r="EQ81">
        <v>50.936999999999998</v>
      </c>
      <c r="ER81">
        <v>52.25</v>
      </c>
      <c r="ES81">
        <v>52.625</v>
      </c>
      <c r="ET81">
        <v>1693.34</v>
      </c>
      <c r="EU81">
        <v>20.58</v>
      </c>
      <c r="EV81">
        <v>0</v>
      </c>
      <c r="EW81">
        <v>292.70000004768372</v>
      </c>
      <c r="EX81">
        <v>0</v>
      </c>
      <c r="EY81">
        <v>936.35511538461537</v>
      </c>
      <c r="EZ81">
        <v>-12.392444443392931</v>
      </c>
      <c r="FA81">
        <v>1101.2205124144771</v>
      </c>
      <c r="FB81">
        <v>19739.72692307692</v>
      </c>
      <c r="FC81">
        <v>15</v>
      </c>
      <c r="FD81">
        <v>1724960489</v>
      </c>
      <c r="FE81" t="s">
        <v>636</v>
      </c>
      <c r="FF81">
        <v>1724960482</v>
      </c>
      <c r="FG81">
        <v>1724960489</v>
      </c>
      <c r="FH81">
        <v>21</v>
      </c>
      <c r="FI81">
        <v>0.30199999999999999</v>
      </c>
      <c r="FJ81">
        <v>1E-3</v>
      </c>
      <c r="FK81">
        <v>-2.82</v>
      </c>
      <c r="FL81">
        <v>6.6000000000000003E-2</v>
      </c>
      <c r="FM81">
        <v>405</v>
      </c>
      <c r="FN81">
        <v>23</v>
      </c>
      <c r="FO81">
        <v>0.03</v>
      </c>
      <c r="FP81">
        <v>0.01</v>
      </c>
      <c r="FQ81">
        <v>23.419324956214119</v>
      </c>
      <c r="FR81">
        <v>-0.34260743241199282</v>
      </c>
      <c r="FS81">
        <v>6.5265307274612119E-2</v>
      </c>
      <c r="FT81">
        <v>1</v>
      </c>
      <c r="FU81">
        <v>938.24602000000004</v>
      </c>
      <c r="FV81">
        <v>-13.579500595197841</v>
      </c>
      <c r="FW81">
        <v>1.976083950544621</v>
      </c>
      <c r="FX81">
        <v>-1</v>
      </c>
      <c r="FY81">
        <v>0.31375733195553213</v>
      </c>
      <c r="FZ81">
        <v>-2.789809703173866E-2</v>
      </c>
      <c r="GA81">
        <v>4.2345963744699032E-3</v>
      </c>
      <c r="GB81">
        <v>1</v>
      </c>
      <c r="GC81">
        <v>2</v>
      </c>
      <c r="GD81">
        <v>2</v>
      </c>
      <c r="GE81" t="s">
        <v>428</v>
      </c>
      <c r="GF81">
        <v>3.0022700000000002</v>
      </c>
      <c r="GG81">
        <v>2.6377000000000002</v>
      </c>
      <c r="GH81">
        <v>8.2032400000000005E-2</v>
      </c>
      <c r="GI81">
        <v>8.9511400000000005E-2</v>
      </c>
      <c r="GJ81">
        <v>0.13172200000000001</v>
      </c>
      <c r="GK81">
        <v>0.103723</v>
      </c>
      <c r="GL81">
        <v>32068.400000000001</v>
      </c>
      <c r="GM81">
        <v>27330.3</v>
      </c>
      <c r="GN81">
        <v>30382.1</v>
      </c>
      <c r="GO81">
        <v>26263</v>
      </c>
      <c r="GP81">
        <v>37036.699999999997</v>
      </c>
      <c r="GQ81">
        <v>35452.9</v>
      </c>
      <c r="GR81">
        <v>42670.2</v>
      </c>
      <c r="GS81">
        <v>40324.800000000003</v>
      </c>
      <c r="GT81">
        <v>1.7291000000000001</v>
      </c>
      <c r="GU81">
        <v>1.9459200000000001</v>
      </c>
      <c r="GV81">
        <v>4.1730700000000003E-2</v>
      </c>
      <c r="GW81">
        <v>0</v>
      </c>
      <c r="GX81">
        <v>33.546199999999999</v>
      </c>
      <c r="GY81">
        <v>999.9</v>
      </c>
      <c r="GZ81">
        <v>47.6</v>
      </c>
      <c r="HA81">
        <v>39.4</v>
      </c>
      <c r="HB81">
        <v>34.323900000000002</v>
      </c>
      <c r="HC81">
        <v>57.8399</v>
      </c>
      <c r="HD81">
        <v>32.652200000000001</v>
      </c>
      <c r="HE81">
        <v>1</v>
      </c>
      <c r="HF81">
        <v>0.75489799999999996</v>
      </c>
      <c r="HG81">
        <v>2.6415799999999998</v>
      </c>
      <c r="HH81">
        <v>20.2758</v>
      </c>
      <c r="HI81">
        <v>5.2319699999999996</v>
      </c>
      <c r="HJ81">
        <v>12.065799999999999</v>
      </c>
      <c r="HK81">
        <v>4.9692499999999997</v>
      </c>
      <c r="HL81">
        <v>3.2908300000000001</v>
      </c>
      <c r="HM81">
        <v>9999</v>
      </c>
      <c r="HN81">
        <v>9999</v>
      </c>
      <c r="HO81">
        <v>9999</v>
      </c>
      <c r="HP81">
        <v>389.9</v>
      </c>
      <c r="HQ81">
        <v>1.87347</v>
      </c>
      <c r="HR81">
        <v>1.8697299999999999</v>
      </c>
      <c r="HS81">
        <v>1.86829</v>
      </c>
      <c r="HT81">
        <v>1.8688199999999999</v>
      </c>
      <c r="HU81">
        <v>1.8641799999999999</v>
      </c>
      <c r="HV81">
        <v>1.86615</v>
      </c>
      <c r="HW81">
        <v>1.86554</v>
      </c>
      <c r="HX81">
        <v>1.87246</v>
      </c>
      <c r="HY81">
        <v>5</v>
      </c>
      <c r="HZ81">
        <v>0</v>
      </c>
      <c r="IA81">
        <v>0</v>
      </c>
      <c r="IB81">
        <v>0</v>
      </c>
      <c r="IC81" t="s">
        <v>429</v>
      </c>
      <c r="ID81" t="s">
        <v>430</v>
      </c>
      <c r="IE81" t="s">
        <v>431</v>
      </c>
      <c r="IF81" t="s">
        <v>431</v>
      </c>
      <c r="IG81" t="s">
        <v>431</v>
      </c>
      <c r="IH81" t="s">
        <v>431</v>
      </c>
      <c r="II81">
        <v>0</v>
      </c>
      <c r="IJ81">
        <v>100</v>
      </c>
      <c r="IK81">
        <v>100</v>
      </c>
      <c r="IL81">
        <v>-2.82</v>
      </c>
      <c r="IM81">
        <v>6.6000000000000003E-2</v>
      </c>
      <c r="IN81">
        <v>-3.1221500000000328</v>
      </c>
      <c r="IO81">
        <v>0</v>
      </c>
      <c r="IP81">
        <v>0</v>
      </c>
      <c r="IQ81">
        <v>0</v>
      </c>
      <c r="IR81">
        <v>6.5029999999996591E-2</v>
      </c>
      <c r="IS81">
        <v>0</v>
      </c>
      <c r="IT81">
        <v>0</v>
      </c>
      <c r="IU81">
        <v>0</v>
      </c>
      <c r="IV81">
        <v>-1</v>
      </c>
      <c r="IW81">
        <v>-1</v>
      </c>
      <c r="IX81">
        <v>-1</v>
      </c>
      <c r="IY81">
        <v>-1</v>
      </c>
      <c r="IZ81">
        <v>4.5</v>
      </c>
      <c r="JA81">
        <v>4.5</v>
      </c>
      <c r="JB81">
        <v>0.98510699999999995</v>
      </c>
      <c r="JC81">
        <v>2.5573700000000001</v>
      </c>
      <c r="JD81">
        <v>1.64795</v>
      </c>
      <c r="JE81">
        <v>2.33521</v>
      </c>
      <c r="JF81">
        <v>1.5466299999999999</v>
      </c>
      <c r="JG81">
        <v>2.4011200000000001</v>
      </c>
      <c r="JH81">
        <v>42.483699999999999</v>
      </c>
      <c r="JI81">
        <v>15.1477</v>
      </c>
      <c r="JJ81">
        <v>18</v>
      </c>
      <c r="JK81">
        <v>399.55900000000003</v>
      </c>
      <c r="JL81">
        <v>621.88699999999994</v>
      </c>
      <c r="JM81">
        <v>30.1251</v>
      </c>
      <c r="JN81">
        <v>36.544899999999998</v>
      </c>
      <c r="JO81">
        <v>30.000800000000002</v>
      </c>
      <c r="JP81">
        <v>36.393300000000004</v>
      </c>
      <c r="JQ81">
        <v>36.376100000000001</v>
      </c>
      <c r="JR81">
        <v>19.712800000000001</v>
      </c>
      <c r="JS81">
        <v>38.937100000000001</v>
      </c>
      <c r="JT81">
        <v>4.2898399999999999</v>
      </c>
      <c r="JU81">
        <v>30.120200000000001</v>
      </c>
      <c r="JV81">
        <v>405</v>
      </c>
      <c r="JW81">
        <v>22.587700000000002</v>
      </c>
      <c r="JX81">
        <v>97.288399999999996</v>
      </c>
      <c r="JY81">
        <v>95.116299999999995</v>
      </c>
    </row>
    <row r="82" spans="1:285" x14ac:dyDescent="0.35">
      <c r="A82">
        <v>14</v>
      </c>
      <c r="B82">
        <v>1724960815.0999999</v>
      </c>
      <c r="C82">
        <v>22004.5</v>
      </c>
      <c r="D82" t="s">
        <v>637</v>
      </c>
      <c r="E82" t="s">
        <v>638</v>
      </c>
      <c r="F82" t="s">
        <v>420</v>
      </c>
      <c r="G82" t="s">
        <v>561</v>
      </c>
      <c r="H82" t="s">
        <v>422</v>
      </c>
      <c r="I82" t="s">
        <v>552</v>
      </c>
      <c r="J82">
        <v>1724960815.0999999</v>
      </c>
      <c r="K82">
        <f t="shared" si="138"/>
        <v>1.407045726753069E-2</v>
      </c>
      <c r="L82">
        <f t="shared" si="139"/>
        <v>14.07045726753069</v>
      </c>
      <c r="M82">
        <f t="shared" si="140"/>
        <v>25.089949272890596</v>
      </c>
      <c r="N82">
        <f t="shared" si="141"/>
        <v>359.68099999999998</v>
      </c>
      <c r="O82">
        <f t="shared" si="142"/>
        <v>310.36789653748843</v>
      </c>
      <c r="P82">
        <f t="shared" si="143"/>
        <v>30.929723530246207</v>
      </c>
      <c r="Q82">
        <f t="shared" si="144"/>
        <v>35.844022571898797</v>
      </c>
      <c r="R82">
        <f t="shared" si="145"/>
        <v>1.14430928617137</v>
      </c>
      <c r="S82">
        <f t="shared" si="146"/>
        <v>2.9304771080472314</v>
      </c>
      <c r="T82">
        <f t="shared" si="147"/>
        <v>0.94280511926250032</v>
      </c>
      <c r="U82">
        <f t="shared" si="148"/>
        <v>0.60438087167828225</v>
      </c>
      <c r="V82">
        <f t="shared" si="149"/>
        <v>275.53484386841933</v>
      </c>
      <c r="W82">
        <f t="shared" si="150"/>
        <v>29.944063036951857</v>
      </c>
      <c r="X82">
        <f t="shared" si="151"/>
        <v>30.002700000000001</v>
      </c>
      <c r="Y82">
        <f t="shared" si="152"/>
        <v>4.2611105522817798</v>
      </c>
      <c r="Z82">
        <f t="shared" si="153"/>
        <v>59.295745267357937</v>
      </c>
      <c r="AA82">
        <f t="shared" si="154"/>
        <v>2.8267449586124398</v>
      </c>
      <c r="AB82">
        <f t="shared" si="155"/>
        <v>4.7671969478871725</v>
      </c>
      <c r="AC82">
        <f t="shared" si="156"/>
        <v>1.43436559366934</v>
      </c>
      <c r="AD82">
        <f t="shared" si="157"/>
        <v>-620.5071654981034</v>
      </c>
      <c r="AE82">
        <f t="shared" si="158"/>
        <v>310.93595026710017</v>
      </c>
      <c r="AF82">
        <f t="shared" si="159"/>
        <v>23.823870858674901</v>
      </c>
      <c r="AG82">
        <f t="shared" si="160"/>
        <v>-10.212500503908984</v>
      </c>
      <c r="AH82">
        <v>0</v>
      </c>
      <c r="AI82">
        <v>0</v>
      </c>
      <c r="AJ82">
        <f t="shared" si="161"/>
        <v>1</v>
      </c>
      <c r="AK82">
        <f t="shared" si="162"/>
        <v>0</v>
      </c>
      <c r="AL82">
        <f t="shared" si="163"/>
        <v>52032.051871966258</v>
      </c>
      <c r="AM82" t="s">
        <v>424</v>
      </c>
      <c r="AN82">
        <v>0</v>
      </c>
      <c r="AO82">
        <v>0</v>
      </c>
      <c r="AP82">
        <v>0</v>
      </c>
      <c r="AQ82" t="e">
        <f t="shared" si="164"/>
        <v>#DIV/0!</v>
      </c>
      <c r="AR82">
        <v>-1</v>
      </c>
      <c r="AS82" t="s">
        <v>639</v>
      </c>
      <c r="AT82">
        <v>10177.299999999999</v>
      </c>
      <c r="AU82">
        <v>1019.2012</v>
      </c>
      <c r="AV82">
        <v>1382.464097092035</v>
      </c>
      <c r="AW82">
        <f t="shared" si="165"/>
        <v>0.26276479646462125</v>
      </c>
      <c r="AX82">
        <v>0.5</v>
      </c>
      <c r="AY82">
        <f t="shared" si="166"/>
        <v>1444.5347999318235</v>
      </c>
      <c r="AZ82">
        <f t="shared" si="167"/>
        <v>25.089949272890596</v>
      </c>
      <c r="BA82">
        <f t="shared" si="168"/>
        <v>189.78644634507398</v>
      </c>
      <c r="BB82">
        <f t="shared" si="169"/>
        <v>1.8061142780445263E-2</v>
      </c>
      <c r="BC82">
        <f t="shared" si="170"/>
        <v>-1</v>
      </c>
      <c r="BD82" t="e">
        <f t="shared" si="171"/>
        <v>#DIV/0!</v>
      </c>
      <c r="BE82" t="s">
        <v>424</v>
      </c>
      <c r="BF82">
        <v>0</v>
      </c>
      <c r="BG82" t="e">
        <f t="shared" si="172"/>
        <v>#DIV/0!</v>
      </c>
      <c r="BH82" t="e">
        <f t="shared" si="173"/>
        <v>#DIV/0!</v>
      </c>
      <c r="BI82" t="e">
        <f t="shared" si="174"/>
        <v>#DIV/0!</v>
      </c>
      <c r="BJ82" t="e">
        <f t="shared" si="175"/>
        <v>#DIV/0!</v>
      </c>
      <c r="BK82">
        <f t="shared" si="176"/>
        <v>0.26276479646462131</v>
      </c>
      <c r="BL82" t="e">
        <f t="shared" si="177"/>
        <v>#DIV/0!</v>
      </c>
      <c r="BM82" t="e">
        <f t="shared" si="178"/>
        <v>#DIV/0!</v>
      </c>
      <c r="BN82" t="e">
        <f t="shared" si="179"/>
        <v>#DIV/0!</v>
      </c>
      <c r="BO82">
        <v>610</v>
      </c>
      <c r="BP82">
        <v>290.00000000000011</v>
      </c>
      <c r="BQ82">
        <v>1301.6300000000001</v>
      </c>
      <c r="BR82">
        <v>235</v>
      </c>
      <c r="BS82">
        <v>10177.299999999999</v>
      </c>
      <c r="BT82">
        <v>1301.69</v>
      </c>
      <c r="BU82">
        <v>-0.06</v>
      </c>
      <c r="BV82">
        <v>300.00000000000011</v>
      </c>
      <c r="BW82">
        <v>24.1</v>
      </c>
      <c r="BX82">
        <v>1382.464097092035</v>
      </c>
      <c r="BY82">
        <v>2.5885939719945692</v>
      </c>
      <c r="BZ82">
        <v>-82.201507991762242</v>
      </c>
      <c r="CA82">
        <v>2.3436161874132089</v>
      </c>
      <c r="CB82">
        <v>0.97774653086574381</v>
      </c>
      <c r="CC82">
        <v>-6.9963526140155701E-3</v>
      </c>
      <c r="CD82">
        <v>289.99999999999989</v>
      </c>
      <c r="CE82">
        <v>1302.3699999999999</v>
      </c>
      <c r="CF82">
        <v>885</v>
      </c>
      <c r="CG82">
        <v>10152.5</v>
      </c>
      <c r="CH82">
        <v>1301.5</v>
      </c>
      <c r="CI82">
        <v>0.87</v>
      </c>
      <c r="CW82">
        <f t="shared" si="180"/>
        <v>1718.95</v>
      </c>
      <c r="CX82">
        <f t="shared" si="181"/>
        <v>1444.5347999318235</v>
      </c>
      <c r="CY82">
        <f t="shared" si="182"/>
        <v>0.84035882366085313</v>
      </c>
      <c r="CZ82">
        <f t="shared" si="183"/>
        <v>0.16029252966544655</v>
      </c>
      <c r="DA82">
        <v>6</v>
      </c>
      <c r="DB82">
        <v>0.5</v>
      </c>
      <c r="DC82" t="s">
        <v>426</v>
      </c>
      <c r="DD82">
        <v>2</v>
      </c>
      <c r="DE82">
        <v>1724960815.0999999</v>
      </c>
      <c r="DF82">
        <v>359.68099999999998</v>
      </c>
      <c r="DG82">
        <v>404.91899999999998</v>
      </c>
      <c r="DH82">
        <v>28.365300000000001</v>
      </c>
      <c r="DI82">
        <v>7.8529499999999999</v>
      </c>
      <c r="DJ82">
        <v>362.74099999999999</v>
      </c>
      <c r="DK82">
        <v>28.401299999999999</v>
      </c>
      <c r="DL82">
        <v>399.89600000000002</v>
      </c>
      <c r="DM82">
        <v>99.555099999999996</v>
      </c>
      <c r="DN82">
        <v>9.9934800000000004E-2</v>
      </c>
      <c r="DO82">
        <v>31.970800000000001</v>
      </c>
      <c r="DP82">
        <v>30.002700000000001</v>
      </c>
      <c r="DQ82">
        <v>999.9</v>
      </c>
      <c r="DR82">
        <v>0</v>
      </c>
      <c r="DS82">
        <v>0</v>
      </c>
      <c r="DT82">
        <v>10050</v>
      </c>
      <c r="DU82">
        <v>0</v>
      </c>
      <c r="DV82">
        <v>1246.4100000000001</v>
      </c>
      <c r="DW82">
        <v>-44.997599999999998</v>
      </c>
      <c r="DX82">
        <v>370.46699999999998</v>
      </c>
      <c r="DY82">
        <v>408.12400000000002</v>
      </c>
      <c r="DZ82">
        <v>20.6145</v>
      </c>
      <c r="EA82">
        <v>404.91899999999998</v>
      </c>
      <c r="EB82">
        <v>7.8529499999999999</v>
      </c>
      <c r="EC82">
        <v>2.8340800000000002</v>
      </c>
      <c r="ED82">
        <v>0.78180099999999997</v>
      </c>
      <c r="EE82">
        <v>23.084</v>
      </c>
      <c r="EF82">
        <v>3.3810899999999999</v>
      </c>
      <c r="EG82">
        <v>1718.95</v>
      </c>
      <c r="EH82">
        <v>0.98800600000000005</v>
      </c>
      <c r="EI82">
        <v>1.19942E-2</v>
      </c>
      <c r="EJ82">
        <v>0</v>
      </c>
      <c r="EK82">
        <v>1018.22</v>
      </c>
      <c r="EL82">
        <v>5.0001899999999999</v>
      </c>
      <c r="EM82">
        <v>20584.400000000001</v>
      </c>
      <c r="EN82">
        <v>15451.5</v>
      </c>
      <c r="EO82">
        <v>50.686999999999998</v>
      </c>
      <c r="EP82">
        <v>52.5</v>
      </c>
      <c r="EQ82">
        <v>51.311999999999998</v>
      </c>
      <c r="ER82">
        <v>52.25</v>
      </c>
      <c r="ES82">
        <v>52.875</v>
      </c>
      <c r="ET82">
        <v>1693.39</v>
      </c>
      <c r="EU82">
        <v>20.56</v>
      </c>
      <c r="EV82">
        <v>0</v>
      </c>
      <c r="EW82">
        <v>357.70000004768372</v>
      </c>
      <c r="EX82">
        <v>0</v>
      </c>
      <c r="EY82">
        <v>1019.2012</v>
      </c>
      <c r="EZ82">
        <v>-7.4438461587961227</v>
      </c>
      <c r="FA82">
        <v>1208.8076917789899</v>
      </c>
      <c r="FB82">
        <v>20274.495999999999</v>
      </c>
      <c r="FC82">
        <v>15</v>
      </c>
      <c r="FD82">
        <v>1724960855.5999999</v>
      </c>
      <c r="FE82" t="s">
        <v>640</v>
      </c>
      <c r="FF82">
        <v>1724960844.5999999</v>
      </c>
      <c r="FG82">
        <v>1724960855.5999999</v>
      </c>
      <c r="FH82">
        <v>22</v>
      </c>
      <c r="FI82">
        <v>-0.23899999999999999</v>
      </c>
      <c r="FJ82">
        <v>-0.10299999999999999</v>
      </c>
      <c r="FK82">
        <v>-3.06</v>
      </c>
      <c r="FL82">
        <v>-3.5999999999999997E-2</v>
      </c>
      <c r="FM82">
        <v>405</v>
      </c>
      <c r="FN82">
        <v>8</v>
      </c>
      <c r="FO82">
        <v>0.05</v>
      </c>
      <c r="FP82">
        <v>0.01</v>
      </c>
      <c r="FQ82">
        <v>24.90788359311426</v>
      </c>
      <c r="FR82">
        <v>0.1133518188663182</v>
      </c>
      <c r="FS82">
        <v>3.7681319479972261E-2</v>
      </c>
      <c r="FT82">
        <v>1</v>
      </c>
      <c r="FU82">
        <v>1020.2844</v>
      </c>
      <c r="FV82">
        <v>-8.0218007239854625</v>
      </c>
      <c r="FW82">
        <v>1.1773532350148801</v>
      </c>
      <c r="FX82">
        <v>-1</v>
      </c>
      <c r="FY82">
        <v>1.2580731560578311</v>
      </c>
      <c r="FZ82">
        <v>-4.8907281457957169E-2</v>
      </c>
      <c r="GA82">
        <v>7.5374821673125257E-3</v>
      </c>
      <c r="GB82">
        <v>1</v>
      </c>
      <c r="GC82">
        <v>2</v>
      </c>
      <c r="GD82">
        <v>2</v>
      </c>
      <c r="GE82" t="s">
        <v>428</v>
      </c>
      <c r="GF82">
        <v>2.9995099999999999</v>
      </c>
      <c r="GG82">
        <v>2.63748</v>
      </c>
      <c r="GH82">
        <v>8.0687999999999996E-2</v>
      </c>
      <c r="GI82">
        <v>8.9238999999999999E-2</v>
      </c>
      <c r="GJ82">
        <v>0.120911</v>
      </c>
      <c r="GK82">
        <v>4.5960000000000001E-2</v>
      </c>
      <c r="GL82">
        <v>32068</v>
      </c>
      <c r="GM82">
        <v>27319.8</v>
      </c>
      <c r="GN82">
        <v>30339.599999999999</v>
      </c>
      <c r="GO82">
        <v>26249.200000000001</v>
      </c>
      <c r="GP82">
        <v>37448.1</v>
      </c>
      <c r="GQ82">
        <v>37712</v>
      </c>
      <c r="GR82">
        <v>42614.400000000001</v>
      </c>
      <c r="GS82">
        <v>40302</v>
      </c>
      <c r="GT82">
        <v>1.7313700000000001</v>
      </c>
      <c r="GU82">
        <v>1.9135200000000001</v>
      </c>
      <c r="GV82">
        <v>-0.14573</v>
      </c>
      <c r="GW82">
        <v>0</v>
      </c>
      <c r="GX82">
        <v>32.369500000000002</v>
      </c>
      <c r="GY82">
        <v>999.9</v>
      </c>
      <c r="GZ82">
        <v>48.6</v>
      </c>
      <c r="HA82">
        <v>39.799999999999997</v>
      </c>
      <c r="HB82">
        <v>35.807899999999997</v>
      </c>
      <c r="HC82">
        <v>57.0336</v>
      </c>
      <c r="HD82">
        <v>33.7059</v>
      </c>
      <c r="HE82">
        <v>1</v>
      </c>
      <c r="HF82">
        <v>0.81495399999999996</v>
      </c>
      <c r="HG82">
        <v>3.9266299999999998</v>
      </c>
      <c r="HH82">
        <v>20.247900000000001</v>
      </c>
      <c r="HI82">
        <v>5.2345100000000002</v>
      </c>
      <c r="HJ82">
        <v>12.069800000000001</v>
      </c>
      <c r="HK82">
        <v>4.9693500000000004</v>
      </c>
      <c r="HL82">
        <v>3.29088</v>
      </c>
      <c r="HM82">
        <v>9999</v>
      </c>
      <c r="HN82">
        <v>9999</v>
      </c>
      <c r="HO82">
        <v>9999</v>
      </c>
      <c r="HP82">
        <v>390</v>
      </c>
      <c r="HQ82">
        <v>1.87347</v>
      </c>
      <c r="HR82">
        <v>1.8697699999999999</v>
      </c>
      <c r="HS82">
        <v>1.86829</v>
      </c>
      <c r="HT82">
        <v>1.86879</v>
      </c>
      <c r="HU82">
        <v>1.8641799999999999</v>
      </c>
      <c r="HV82">
        <v>1.86615</v>
      </c>
      <c r="HW82">
        <v>1.86555</v>
      </c>
      <c r="HX82">
        <v>1.8724499999999999</v>
      </c>
      <c r="HY82">
        <v>5</v>
      </c>
      <c r="HZ82">
        <v>0</v>
      </c>
      <c r="IA82">
        <v>0</v>
      </c>
      <c r="IB82">
        <v>0</v>
      </c>
      <c r="IC82" t="s">
        <v>429</v>
      </c>
      <c r="ID82" t="s">
        <v>430</v>
      </c>
      <c r="IE82" t="s">
        <v>431</v>
      </c>
      <c r="IF82" t="s">
        <v>431</v>
      </c>
      <c r="IG82" t="s">
        <v>431</v>
      </c>
      <c r="IH82" t="s">
        <v>431</v>
      </c>
      <c r="II82">
        <v>0</v>
      </c>
      <c r="IJ82">
        <v>100</v>
      </c>
      <c r="IK82">
        <v>100</v>
      </c>
      <c r="IL82">
        <v>-3.06</v>
      </c>
      <c r="IM82">
        <v>-3.5999999999999997E-2</v>
      </c>
      <c r="IN82">
        <v>-2.8202500000000441</v>
      </c>
      <c r="IO82">
        <v>0</v>
      </c>
      <c r="IP82">
        <v>0</v>
      </c>
      <c r="IQ82">
        <v>0</v>
      </c>
      <c r="IR82">
        <v>6.6169999999999618E-2</v>
      </c>
      <c r="IS82">
        <v>0</v>
      </c>
      <c r="IT82">
        <v>0</v>
      </c>
      <c r="IU82">
        <v>0</v>
      </c>
      <c r="IV82">
        <v>-1</v>
      </c>
      <c r="IW82">
        <v>-1</v>
      </c>
      <c r="IX82">
        <v>-1</v>
      </c>
      <c r="IY82">
        <v>-1</v>
      </c>
      <c r="IZ82">
        <v>5.6</v>
      </c>
      <c r="JA82">
        <v>5.4</v>
      </c>
      <c r="JB82">
        <v>0.97656200000000004</v>
      </c>
      <c r="JC82">
        <v>2.5549300000000001</v>
      </c>
      <c r="JD82">
        <v>1.64673</v>
      </c>
      <c r="JE82">
        <v>2.3339799999999999</v>
      </c>
      <c r="JF82">
        <v>1.5466299999999999</v>
      </c>
      <c r="JG82">
        <v>2.4145500000000002</v>
      </c>
      <c r="JH82">
        <v>42.750999999999998</v>
      </c>
      <c r="JI82">
        <v>15.0251</v>
      </c>
      <c r="JJ82">
        <v>18</v>
      </c>
      <c r="JK82">
        <v>404.32900000000001</v>
      </c>
      <c r="JL82">
        <v>600.99099999999999</v>
      </c>
      <c r="JM82">
        <v>27.5823</v>
      </c>
      <c r="JN82">
        <v>37.241900000000001</v>
      </c>
      <c r="JO82">
        <v>30.0002</v>
      </c>
      <c r="JP82">
        <v>37.054200000000002</v>
      </c>
      <c r="JQ82">
        <v>37.021700000000003</v>
      </c>
      <c r="JR82">
        <v>19.5471</v>
      </c>
      <c r="JS82">
        <v>71.798699999999997</v>
      </c>
      <c r="JT82">
        <v>0</v>
      </c>
      <c r="JU82">
        <v>27.603999999999999</v>
      </c>
      <c r="JV82">
        <v>405</v>
      </c>
      <c r="JW82">
        <v>7.9147600000000002</v>
      </c>
      <c r="JX82">
        <v>97.157499999999999</v>
      </c>
      <c r="JY82">
        <v>95.063900000000004</v>
      </c>
    </row>
    <row r="83" spans="1:285" x14ac:dyDescent="0.35">
      <c r="A83">
        <v>14</v>
      </c>
      <c r="B83">
        <v>1724961096.5999999</v>
      </c>
      <c r="C83">
        <v>22286</v>
      </c>
      <c r="D83" t="s">
        <v>641</v>
      </c>
      <c r="E83" t="s">
        <v>642</v>
      </c>
      <c r="F83" t="s">
        <v>420</v>
      </c>
      <c r="G83" t="s">
        <v>561</v>
      </c>
      <c r="H83" t="s">
        <v>434</v>
      </c>
      <c r="I83" t="s">
        <v>552</v>
      </c>
      <c r="J83">
        <v>1724961096.5999999</v>
      </c>
      <c r="K83">
        <f t="shared" si="138"/>
        <v>1.3840163460470668E-2</v>
      </c>
      <c r="L83">
        <f t="shared" si="139"/>
        <v>13.840163460470668</v>
      </c>
      <c r="M83">
        <f t="shared" si="140"/>
        <v>26.810260301875221</v>
      </c>
      <c r="N83">
        <f t="shared" si="141"/>
        <v>357.39400000000001</v>
      </c>
      <c r="O83">
        <f t="shared" si="142"/>
        <v>306.69270080336798</v>
      </c>
      <c r="P83">
        <f t="shared" si="143"/>
        <v>30.562180043148381</v>
      </c>
      <c r="Q83">
        <f t="shared" si="144"/>
        <v>35.614606235262002</v>
      </c>
      <c r="R83">
        <f t="shared" si="145"/>
        <v>1.1787970469215419</v>
      </c>
      <c r="S83">
        <f t="shared" si="146"/>
        <v>2.9212196958294969</v>
      </c>
      <c r="T83">
        <f t="shared" si="147"/>
        <v>0.96561478773528076</v>
      </c>
      <c r="U83">
        <f t="shared" si="148"/>
        <v>0.61942780648672313</v>
      </c>
      <c r="V83">
        <f t="shared" si="149"/>
        <v>275.51684986828218</v>
      </c>
      <c r="W83">
        <f t="shared" si="150"/>
        <v>30.008954763490141</v>
      </c>
      <c r="X83">
        <f t="shared" si="151"/>
        <v>29.892399999999999</v>
      </c>
      <c r="Y83">
        <f t="shared" si="152"/>
        <v>4.2341890581580497</v>
      </c>
      <c r="Z83">
        <f t="shared" si="153"/>
        <v>59.886670979899336</v>
      </c>
      <c r="AA83">
        <f t="shared" si="154"/>
        <v>2.8567100731055999</v>
      </c>
      <c r="AB83">
        <f t="shared" si="155"/>
        <v>4.7701934777180055</v>
      </c>
      <c r="AC83">
        <f t="shared" si="156"/>
        <v>1.3774789850524498</v>
      </c>
      <c r="AD83">
        <f t="shared" si="157"/>
        <v>-610.35120860675647</v>
      </c>
      <c r="AE83">
        <f t="shared" si="158"/>
        <v>329.07283974673942</v>
      </c>
      <c r="AF83">
        <f t="shared" si="159"/>
        <v>25.281073919930233</v>
      </c>
      <c r="AG83">
        <f t="shared" si="160"/>
        <v>19.519554928195362</v>
      </c>
      <c r="AH83">
        <v>0</v>
      </c>
      <c r="AI83">
        <v>0</v>
      </c>
      <c r="AJ83">
        <f t="shared" si="161"/>
        <v>1</v>
      </c>
      <c r="AK83">
        <f t="shared" si="162"/>
        <v>0</v>
      </c>
      <c r="AL83">
        <f t="shared" si="163"/>
        <v>51767.358648154819</v>
      </c>
      <c r="AM83" t="s">
        <v>424</v>
      </c>
      <c r="AN83">
        <v>0</v>
      </c>
      <c r="AO83">
        <v>0</v>
      </c>
      <c r="AP83">
        <v>0</v>
      </c>
      <c r="AQ83" t="e">
        <f t="shared" si="164"/>
        <v>#DIV/0!</v>
      </c>
      <c r="AR83">
        <v>-1</v>
      </c>
      <c r="AS83" t="s">
        <v>643</v>
      </c>
      <c r="AT83">
        <v>10219.299999999999</v>
      </c>
      <c r="AU83">
        <v>1085.884</v>
      </c>
      <c r="AV83">
        <v>1521.4053273418449</v>
      </c>
      <c r="AW83">
        <f t="shared" si="165"/>
        <v>0.28626252288913379</v>
      </c>
      <c r="AX83">
        <v>0.5</v>
      </c>
      <c r="AY83">
        <f t="shared" si="166"/>
        <v>1444.4345999317525</v>
      </c>
      <c r="AZ83">
        <f t="shared" si="167"/>
        <v>26.810260301875221</v>
      </c>
      <c r="BA83">
        <f t="shared" si="168"/>
        <v>206.74374636241004</v>
      </c>
      <c r="BB83">
        <f t="shared" si="169"/>
        <v>1.925338835222392E-2</v>
      </c>
      <c r="BC83">
        <f t="shared" si="170"/>
        <v>-1</v>
      </c>
      <c r="BD83" t="e">
        <f t="shared" si="171"/>
        <v>#DIV/0!</v>
      </c>
      <c r="BE83" t="s">
        <v>424</v>
      </c>
      <c r="BF83">
        <v>0</v>
      </c>
      <c r="BG83" t="e">
        <f t="shared" si="172"/>
        <v>#DIV/0!</v>
      </c>
      <c r="BH83" t="e">
        <f t="shared" si="173"/>
        <v>#DIV/0!</v>
      </c>
      <c r="BI83" t="e">
        <f t="shared" si="174"/>
        <v>#DIV/0!</v>
      </c>
      <c r="BJ83" t="e">
        <f t="shared" si="175"/>
        <v>#DIV/0!</v>
      </c>
      <c r="BK83">
        <f t="shared" si="176"/>
        <v>0.28626252288913373</v>
      </c>
      <c r="BL83" t="e">
        <f t="shared" si="177"/>
        <v>#DIV/0!</v>
      </c>
      <c r="BM83" t="e">
        <f t="shared" si="178"/>
        <v>#DIV/0!</v>
      </c>
      <c r="BN83" t="e">
        <f t="shared" si="179"/>
        <v>#DIV/0!</v>
      </c>
      <c r="BO83">
        <v>611</v>
      </c>
      <c r="BP83">
        <v>290.00000000000011</v>
      </c>
      <c r="BQ83">
        <v>1430.82</v>
      </c>
      <c r="BR83">
        <v>135</v>
      </c>
      <c r="BS83">
        <v>10219.299999999999</v>
      </c>
      <c r="BT83">
        <v>1427.96</v>
      </c>
      <c r="BU83">
        <v>2.86</v>
      </c>
      <c r="BV83">
        <v>300.00000000000011</v>
      </c>
      <c r="BW83">
        <v>24.1</v>
      </c>
      <c r="BX83">
        <v>1521.4053273418449</v>
      </c>
      <c r="BY83">
        <v>2.3167516893931741</v>
      </c>
      <c r="BZ83">
        <v>-95.493889351042128</v>
      </c>
      <c r="CA83">
        <v>2.1035180169392942</v>
      </c>
      <c r="CB83">
        <v>0.98659586995044046</v>
      </c>
      <c r="CC83">
        <v>-7.0161799777530634E-3</v>
      </c>
      <c r="CD83">
        <v>289.99999999999989</v>
      </c>
      <c r="CE83">
        <v>1430.11</v>
      </c>
      <c r="CF83">
        <v>855</v>
      </c>
      <c r="CG83">
        <v>10182.700000000001</v>
      </c>
      <c r="CH83">
        <v>1427.62</v>
      </c>
      <c r="CI83">
        <v>2.4900000000000002</v>
      </c>
      <c r="CW83">
        <f t="shared" si="180"/>
        <v>1718.83</v>
      </c>
      <c r="CX83">
        <f t="shared" si="181"/>
        <v>1444.4345999317525</v>
      </c>
      <c r="CY83">
        <f t="shared" si="182"/>
        <v>0.84035919778672263</v>
      </c>
      <c r="CZ83">
        <f t="shared" si="183"/>
        <v>0.16029325172837464</v>
      </c>
      <c r="DA83">
        <v>6</v>
      </c>
      <c r="DB83">
        <v>0.5</v>
      </c>
      <c r="DC83" t="s">
        <v>426</v>
      </c>
      <c r="DD83">
        <v>2</v>
      </c>
      <c r="DE83">
        <v>1724961096.5999999</v>
      </c>
      <c r="DF83">
        <v>357.39400000000001</v>
      </c>
      <c r="DG83">
        <v>405.02100000000002</v>
      </c>
      <c r="DH83">
        <v>28.667200000000001</v>
      </c>
      <c r="DI83">
        <v>8.5054700000000008</v>
      </c>
      <c r="DJ83">
        <v>360.28199999999998</v>
      </c>
      <c r="DK83">
        <v>28.6952</v>
      </c>
      <c r="DL83">
        <v>400.06700000000001</v>
      </c>
      <c r="DM83">
        <v>99.550799999999995</v>
      </c>
      <c r="DN83">
        <v>0.100023</v>
      </c>
      <c r="DO83">
        <v>31.9819</v>
      </c>
      <c r="DP83">
        <v>29.892399999999999</v>
      </c>
      <c r="DQ83">
        <v>999.9</v>
      </c>
      <c r="DR83">
        <v>0</v>
      </c>
      <c r="DS83">
        <v>0</v>
      </c>
      <c r="DT83">
        <v>9997.5</v>
      </c>
      <c r="DU83">
        <v>0</v>
      </c>
      <c r="DV83">
        <v>1185.9100000000001</v>
      </c>
      <c r="DW83">
        <v>-47.797899999999998</v>
      </c>
      <c r="DX83">
        <v>367.762</v>
      </c>
      <c r="DY83">
        <v>408.495</v>
      </c>
      <c r="DZ83">
        <v>20.153300000000002</v>
      </c>
      <c r="EA83">
        <v>405.02100000000002</v>
      </c>
      <c r="EB83">
        <v>8.5054700000000008</v>
      </c>
      <c r="EC83">
        <v>2.8530099999999998</v>
      </c>
      <c r="ED83">
        <v>0.84672700000000001</v>
      </c>
      <c r="EE83">
        <v>23.193999999999999</v>
      </c>
      <c r="EF83">
        <v>4.5157600000000002</v>
      </c>
      <c r="EG83">
        <v>1718.83</v>
      </c>
      <c r="EH83">
        <v>0.98799099999999995</v>
      </c>
      <c r="EI83">
        <v>1.2009199999999999E-2</v>
      </c>
      <c r="EJ83">
        <v>0</v>
      </c>
      <c r="EK83">
        <v>1084.4000000000001</v>
      </c>
      <c r="EL83">
        <v>5.0001899999999999</v>
      </c>
      <c r="EM83">
        <v>21862.5</v>
      </c>
      <c r="EN83">
        <v>15450.4</v>
      </c>
      <c r="EO83">
        <v>50.125</v>
      </c>
      <c r="EP83">
        <v>51.25</v>
      </c>
      <c r="EQ83">
        <v>50.686999999999998</v>
      </c>
      <c r="ER83">
        <v>51.5</v>
      </c>
      <c r="ES83">
        <v>52.375</v>
      </c>
      <c r="ET83">
        <v>1693.25</v>
      </c>
      <c r="EU83">
        <v>20.58</v>
      </c>
      <c r="EV83">
        <v>0</v>
      </c>
      <c r="EW83">
        <v>280.90000009536737</v>
      </c>
      <c r="EX83">
        <v>0</v>
      </c>
      <c r="EY83">
        <v>1085.884</v>
      </c>
      <c r="EZ83">
        <v>-13.831538433813691</v>
      </c>
      <c r="FA83">
        <v>-811.37692187333096</v>
      </c>
      <c r="FB83">
        <v>21933.704000000002</v>
      </c>
      <c r="FC83">
        <v>15</v>
      </c>
      <c r="FD83">
        <v>1724961137.0999999</v>
      </c>
      <c r="FE83" t="s">
        <v>644</v>
      </c>
      <c r="FF83">
        <v>1724961119.0999999</v>
      </c>
      <c r="FG83">
        <v>1724961137.0999999</v>
      </c>
      <c r="FH83">
        <v>23</v>
      </c>
      <c r="FI83">
        <v>0.17100000000000001</v>
      </c>
      <c r="FJ83">
        <v>8.9999999999999993E-3</v>
      </c>
      <c r="FK83">
        <v>-2.8879999999999999</v>
      </c>
      <c r="FL83">
        <v>-2.8000000000000001E-2</v>
      </c>
      <c r="FM83">
        <v>405</v>
      </c>
      <c r="FN83">
        <v>9</v>
      </c>
      <c r="FO83">
        <v>7.0000000000000007E-2</v>
      </c>
      <c r="FP83">
        <v>0.01</v>
      </c>
      <c r="FQ83">
        <v>26.810620423808722</v>
      </c>
      <c r="FR83">
        <v>0.409435895696868</v>
      </c>
      <c r="FS83">
        <v>6.8783180101160676E-2</v>
      </c>
      <c r="FT83">
        <v>1</v>
      </c>
      <c r="FU83">
        <v>1088.018823529412</v>
      </c>
      <c r="FV83">
        <v>-14.722714935133791</v>
      </c>
      <c r="FW83">
        <v>2.184123323978822</v>
      </c>
      <c r="FX83">
        <v>-1</v>
      </c>
      <c r="FY83">
        <v>1.2602697067146451</v>
      </c>
      <c r="FZ83">
        <v>-9.8670820101094368E-3</v>
      </c>
      <c r="GA83">
        <v>1.9397139394572091E-3</v>
      </c>
      <c r="GB83">
        <v>1</v>
      </c>
      <c r="GC83">
        <v>2</v>
      </c>
      <c r="GD83">
        <v>2</v>
      </c>
      <c r="GE83" t="s">
        <v>428</v>
      </c>
      <c r="GF83">
        <v>2.9998100000000001</v>
      </c>
      <c r="GG83">
        <v>2.6375700000000002</v>
      </c>
      <c r="GH83">
        <v>8.0227400000000004E-2</v>
      </c>
      <c r="GI83">
        <v>8.9228500000000002E-2</v>
      </c>
      <c r="GJ83">
        <v>0.121753</v>
      </c>
      <c r="GK83">
        <v>4.9034700000000001E-2</v>
      </c>
      <c r="GL83">
        <v>32086.6</v>
      </c>
      <c r="GM83">
        <v>27323</v>
      </c>
      <c r="GN83">
        <v>30342</v>
      </c>
      <c r="GO83">
        <v>26251.8</v>
      </c>
      <c r="GP83">
        <v>37415.800000000003</v>
      </c>
      <c r="GQ83">
        <v>37594.699999999997</v>
      </c>
      <c r="GR83">
        <v>42618.3</v>
      </c>
      <c r="GS83">
        <v>40306.300000000003</v>
      </c>
      <c r="GT83">
        <v>1.7310700000000001</v>
      </c>
      <c r="GU83">
        <v>1.9130499999999999</v>
      </c>
      <c r="GV83">
        <v>-0.114534</v>
      </c>
      <c r="GW83">
        <v>0</v>
      </c>
      <c r="GX83">
        <v>31.753699999999998</v>
      </c>
      <c r="GY83">
        <v>999.9</v>
      </c>
      <c r="GZ83">
        <v>48.7</v>
      </c>
      <c r="HA83">
        <v>39.9</v>
      </c>
      <c r="HB83">
        <v>36.0764</v>
      </c>
      <c r="HC83">
        <v>58.243499999999997</v>
      </c>
      <c r="HD83">
        <v>33.313299999999998</v>
      </c>
      <c r="HE83">
        <v>1</v>
      </c>
      <c r="HF83">
        <v>0.809639</v>
      </c>
      <c r="HG83">
        <v>3.1214300000000001</v>
      </c>
      <c r="HH83">
        <v>20.265899999999998</v>
      </c>
      <c r="HI83">
        <v>5.2336099999999997</v>
      </c>
      <c r="HJ83">
        <v>12.0684</v>
      </c>
      <c r="HK83">
        <v>4.9690000000000003</v>
      </c>
      <c r="HL83">
        <v>3.2908499999999998</v>
      </c>
      <c r="HM83">
        <v>9999</v>
      </c>
      <c r="HN83">
        <v>9999</v>
      </c>
      <c r="HO83">
        <v>9999</v>
      </c>
      <c r="HP83">
        <v>390.1</v>
      </c>
      <c r="HQ83">
        <v>1.87347</v>
      </c>
      <c r="HR83">
        <v>1.8697999999999999</v>
      </c>
      <c r="HS83">
        <v>1.86829</v>
      </c>
      <c r="HT83">
        <v>1.86879</v>
      </c>
      <c r="HU83">
        <v>1.8641799999999999</v>
      </c>
      <c r="HV83">
        <v>1.8661799999999999</v>
      </c>
      <c r="HW83">
        <v>1.86554</v>
      </c>
      <c r="HX83">
        <v>1.87249</v>
      </c>
      <c r="HY83">
        <v>5</v>
      </c>
      <c r="HZ83">
        <v>0</v>
      </c>
      <c r="IA83">
        <v>0</v>
      </c>
      <c r="IB83">
        <v>0</v>
      </c>
      <c r="IC83" t="s">
        <v>429</v>
      </c>
      <c r="ID83" t="s">
        <v>430</v>
      </c>
      <c r="IE83" t="s">
        <v>431</v>
      </c>
      <c r="IF83" t="s">
        <v>431</v>
      </c>
      <c r="IG83" t="s">
        <v>431</v>
      </c>
      <c r="IH83" t="s">
        <v>431</v>
      </c>
      <c r="II83">
        <v>0</v>
      </c>
      <c r="IJ83">
        <v>100</v>
      </c>
      <c r="IK83">
        <v>100</v>
      </c>
      <c r="IL83">
        <v>-2.8879999999999999</v>
      </c>
      <c r="IM83">
        <v>-2.8000000000000001E-2</v>
      </c>
      <c r="IN83">
        <v>-3.0595238095237391</v>
      </c>
      <c r="IO83">
        <v>0</v>
      </c>
      <c r="IP83">
        <v>0</v>
      </c>
      <c r="IQ83">
        <v>0</v>
      </c>
      <c r="IR83">
        <v>-3.6394761904762873E-2</v>
      </c>
      <c r="IS83">
        <v>0</v>
      </c>
      <c r="IT83">
        <v>0</v>
      </c>
      <c r="IU83">
        <v>0</v>
      </c>
      <c r="IV83">
        <v>-1</v>
      </c>
      <c r="IW83">
        <v>-1</v>
      </c>
      <c r="IX83">
        <v>-1</v>
      </c>
      <c r="IY83">
        <v>-1</v>
      </c>
      <c r="IZ83">
        <v>4.2</v>
      </c>
      <c r="JA83">
        <v>4</v>
      </c>
      <c r="JB83">
        <v>0.97778299999999996</v>
      </c>
      <c r="JC83">
        <v>2.5732400000000002</v>
      </c>
      <c r="JD83">
        <v>1.64673</v>
      </c>
      <c r="JE83">
        <v>2.3327599999999999</v>
      </c>
      <c r="JF83">
        <v>1.5466299999999999</v>
      </c>
      <c r="JG83">
        <v>2.3828100000000001</v>
      </c>
      <c r="JH83">
        <v>42.697400000000002</v>
      </c>
      <c r="JI83">
        <v>14.9726</v>
      </c>
      <c r="JJ83">
        <v>18</v>
      </c>
      <c r="JK83">
        <v>404.82499999999999</v>
      </c>
      <c r="JL83">
        <v>601.82399999999996</v>
      </c>
      <c r="JM83">
        <v>28.135300000000001</v>
      </c>
      <c r="JN83">
        <v>37.2288</v>
      </c>
      <c r="JO83">
        <v>29.9998</v>
      </c>
      <c r="JP83">
        <v>37.178400000000003</v>
      </c>
      <c r="JQ83">
        <v>37.155200000000001</v>
      </c>
      <c r="JR83">
        <v>19.576799999999999</v>
      </c>
      <c r="JS83">
        <v>70.850999999999999</v>
      </c>
      <c r="JT83">
        <v>0</v>
      </c>
      <c r="JU83">
        <v>28.142099999999999</v>
      </c>
      <c r="JV83">
        <v>405</v>
      </c>
      <c r="JW83">
        <v>8.4952100000000002</v>
      </c>
      <c r="JX83">
        <v>97.165800000000004</v>
      </c>
      <c r="JY83">
        <v>95.073800000000006</v>
      </c>
    </row>
    <row r="84" spans="1:285" x14ac:dyDescent="0.35">
      <c r="A84">
        <v>14</v>
      </c>
      <c r="B84">
        <v>1724961431.5999999</v>
      </c>
      <c r="C84">
        <v>22621</v>
      </c>
      <c r="D84" t="s">
        <v>645</v>
      </c>
      <c r="E84" t="s">
        <v>646</v>
      </c>
      <c r="F84" t="s">
        <v>420</v>
      </c>
      <c r="G84" t="s">
        <v>570</v>
      </c>
      <c r="H84" t="s">
        <v>422</v>
      </c>
      <c r="I84" t="s">
        <v>552</v>
      </c>
      <c r="J84">
        <v>1724961431.5999999</v>
      </c>
      <c r="K84">
        <f t="shared" si="138"/>
        <v>2.7385168367997175E-3</v>
      </c>
      <c r="L84">
        <f t="shared" si="139"/>
        <v>2.7385168367997177</v>
      </c>
      <c r="M84">
        <f t="shared" si="140"/>
        <v>11.132155732115388</v>
      </c>
      <c r="N84">
        <f t="shared" si="141"/>
        <v>386.666</v>
      </c>
      <c r="O84">
        <f t="shared" si="142"/>
        <v>203.42671994137285</v>
      </c>
      <c r="P84">
        <f t="shared" si="143"/>
        <v>20.273804136137727</v>
      </c>
      <c r="Q84">
        <f t="shared" si="144"/>
        <v>38.535698517692595</v>
      </c>
      <c r="R84">
        <f t="shared" si="145"/>
        <v>0.10605989998339251</v>
      </c>
      <c r="S84">
        <f t="shared" si="146"/>
        <v>2.9158163955668788</v>
      </c>
      <c r="T84">
        <f t="shared" si="147"/>
        <v>0.10396239339828144</v>
      </c>
      <c r="U84">
        <f t="shared" si="148"/>
        <v>6.5161493500254672E-2</v>
      </c>
      <c r="V84">
        <f t="shared" si="149"/>
        <v>275.54761186842546</v>
      </c>
      <c r="W84">
        <f t="shared" si="150"/>
        <v>34.919852568064279</v>
      </c>
      <c r="X84">
        <f t="shared" si="151"/>
        <v>35.168900000000001</v>
      </c>
      <c r="Y84">
        <f t="shared" si="152"/>
        <v>5.7014164708220543</v>
      </c>
      <c r="Z84">
        <f t="shared" si="153"/>
        <v>59.741402421731493</v>
      </c>
      <c r="AA84">
        <f t="shared" si="154"/>
        <v>3.1933425704200897</v>
      </c>
      <c r="AB84">
        <f t="shared" si="155"/>
        <v>5.3452755391937057</v>
      </c>
      <c r="AC84">
        <f t="shared" si="156"/>
        <v>2.5080739004019645</v>
      </c>
      <c r="AD84">
        <f t="shared" si="157"/>
        <v>-120.76859250286755</v>
      </c>
      <c r="AE84">
        <f t="shared" si="158"/>
        <v>-182.55344922222363</v>
      </c>
      <c r="AF84">
        <f t="shared" si="159"/>
        <v>-14.563033498906476</v>
      </c>
      <c r="AG84">
        <f t="shared" si="160"/>
        <v>-42.337463355572169</v>
      </c>
      <c r="AH84">
        <v>0</v>
      </c>
      <c r="AI84">
        <v>0</v>
      </c>
      <c r="AJ84">
        <f t="shared" si="161"/>
        <v>1</v>
      </c>
      <c r="AK84">
        <f t="shared" si="162"/>
        <v>0</v>
      </c>
      <c r="AL84">
        <f t="shared" si="163"/>
        <v>51273.930388286739</v>
      </c>
      <c r="AM84" t="s">
        <v>424</v>
      </c>
      <c r="AN84">
        <v>0</v>
      </c>
      <c r="AO84">
        <v>0</v>
      </c>
      <c r="AP84">
        <v>0</v>
      </c>
      <c r="AQ84" t="e">
        <f t="shared" si="164"/>
        <v>#DIV/0!</v>
      </c>
      <c r="AR84">
        <v>-1</v>
      </c>
      <c r="AS84" t="s">
        <v>647</v>
      </c>
      <c r="AT84">
        <v>10127.4</v>
      </c>
      <c r="AU84">
        <v>1060.2267999999999</v>
      </c>
      <c r="AV84">
        <v>1294.265099839402</v>
      </c>
      <c r="AW84">
        <f t="shared" si="165"/>
        <v>0.18082717355852562</v>
      </c>
      <c r="AX84">
        <v>0.5</v>
      </c>
      <c r="AY84">
        <f t="shared" si="166"/>
        <v>1444.6019999318266</v>
      </c>
      <c r="AZ84">
        <f t="shared" si="167"/>
        <v>11.132155732115388</v>
      </c>
      <c r="BA84">
        <f t="shared" si="168"/>
        <v>130.61164828233282</v>
      </c>
      <c r="BB84">
        <f t="shared" si="169"/>
        <v>8.3982686807078533E-3</v>
      </c>
      <c r="BC84">
        <f t="shared" si="170"/>
        <v>-1</v>
      </c>
      <c r="BD84" t="e">
        <f t="shared" si="171"/>
        <v>#DIV/0!</v>
      </c>
      <c r="BE84" t="s">
        <v>424</v>
      </c>
      <c r="BF84">
        <v>0</v>
      </c>
      <c r="BG84" t="e">
        <f t="shared" si="172"/>
        <v>#DIV/0!</v>
      </c>
      <c r="BH84" t="e">
        <f t="shared" si="173"/>
        <v>#DIV/0!</v>
      </c>
      <c r="BI84" t="e">
        <f t="shared" si="174"/>
        <v>#DIV/0!</v>
      </c>
      <c r="BJ84" t="e">
        <f t="shared" si="175"/>
        <v>#DIV/0!</v>
      </c>
      <c r="BK84">
        <f t="shared" si="176"/>
        <v>0.18082717355852562</v>
      </c>
      <c r="BL84" t="e">
        <f t="shared" si="177"/>
        <v>#DIV/0!</v>
      </c>
      <c r="BM84" t="e">
        <f t="shared" si="178"/>
        <v>#DIV/0!</v>
      </c>
      <c r="BN84" t="e">
        <f t="shared" si="179"/>
        <v>#DIV/0!</v>
      </c>
      <c r="BO84">
        <v>612</v>
      </c>
      <c r="BP84">
        <v>290.00000000000011</v>
      </c>
      <c r="BQ84">
        <v>1253.74</v>
      </c>
      <c r="BR84">
        <v>295</v>
      </c>
      <c r="BS84">
        <v>10127.4</v>
      </c>
      <c r="BT84">
        <v>1254.6199999999999</v>
      </c>
      <c r="BU84">
        <v>-0.88</v>
      </c>
      <c r="BV84">
        <v>300.00000000000011</v>
      </c>
      <c r="BW84">
        <v>24.1</v>
      </c>
      <c r="BX84">
        <v>1294.265099839402</v>
      </c>
      <c r="BY84">
        <v>2.6434564540709742</v>
      </c>
      <c r="BZ84">
        <v>-40.147958502446471</v>
      </c>
      <c r="CA84">
        <v>2.382708916888391</v>
      </c>
      <c r="CB84">
        <v>0.91023131732246376</v>
      </c>
      <c r="CC84">
        <v>-6.9647788654060164E-3</v>
      </c>
      <c r="CD84">
        <v>289.99999999999989</v>
      </c>
      <c r="CE84">
        <v>1261.56</v>
      </c>
      <c r="CF84">
        <v>825</v>
      </c>
      <c r="CG84">
        <v>10109.4</v>
      </c>
      <c r="CH84">
        <v>1254.55</v>
      </c>
      <c r="CI84">
        <v>7.01</v>
      </c>
      <c r="CW84">
        <f t="shared" si="180"/>
        <v>1719.03</v>
      </c>
      <c r="CX84">
        <f t="shared" si="181"/>
        <v>1444.6019999318266</v>
      </c>
      <c r="CY84">
        <f t="shared" si="182"/>
        <v>0.84035880696196497</v>
      </c>
      <c r="CZ84">
        <f t="shared" si="183"/>
        <v>0.16029249743659241</v>
      </c>
      <c r="DA84">
        <v>6</v>
      </c>
      <c r="DB84">
        <v>0.5</v>
      </c>
      <c r="DC84" t="s">
        <v>426</v>
      </c>
      <c r="DD84">
        <v>2</v>
      </c>
      <c r="DE84">
        <v>1724961431.5999999</v>
      </c>
      <c r="DF84">
        <v>386.666</v>
      </c>
      <c r="DG84">
        <v>404.95600000000002</v>
      </c>
      <c r="DH84">
        <v>32.041899999999998</v>
      </c>
      <c r="DI84">
        <v>28.065000000000001</v>
      </c>
      <c r="DJ84">
        <v>389.892</v>
      </c>
      <c r="DK84">
        <v>31.943899999999999</v>
      </c>
      <c r="DL84">
        <v>399.92500000000001</v>
      </c>
      <c r="DM84">
        <v>99.561499999999995</v>
      </c>
      <c r="DN84">
        <v>9.9961099999999997E-2</v>
      </c>
      <c r="DO84">
        <v>34.007599999999996</v>
      </c>
      <c r="DP84">
        <v>35.168900000000001</v>
      </c>
      <c r="DQ84">
        <v>999.9</v>
      </c>
      <c r="DR84">
        <v>0</v>
      </c>
      <c r="DS84">
        <v>0</v>
      </c>
      <c r="DT84">
        <v>9965.6200000000008</v>
      </c>
      <c r="DU84">
        <v>0</v>
      </c>
      <c r="DV84">
        <v>369.536</v>
      </c>
      <c r="DW84">
        <v>-17.952000000000002</v>
      </c>
      <c r="DX84">
        <v>399.76299999999998</v>
      </c>
      <c r="DY84">
        <v>416.649</v>
      </c>
      <c r="DZ84">
        <v>3.8513299999999999</v>
      </c>
      <c r="EA84">
        <v>404.95600000000002</v>
      </c>
      <c r="EB84">
        <v>28.065000000000001</v>
      </c>
      <c r="EC84">
        <v>3.1776399999999998</v>
      </c>
      <c r="ED84">
        <v>2.79419</v>
      </c>
      <c r="EE84">
        <v>24.9892</v>
      </c>
      <c r="EF84">
        <v>22.849799999999998</v>
      </c>
      <c r="EG84">
        <v>1719.03</v>
      </c>
      <c r="EH84">
        <v>0.98800399999999999</v>
      </c>
      <c r="EI84">
        <v>1.1995799999999999E-2</v>
      </c>
      <c r="EJ84">
        <v>0</v>
      </c>
      <c r="EK84">
        <v>1058.83</v>
      </c>
      <c r="EL84">
        <v>5.0001899999999999</v>
      </c>
      <c r="EM84">
        <v>20265.7</v>
      </c>
      <c r="EN84">
        <v>15452.2</v>
      </c>
      <c r="EO84">
        <v>50.311999999999998</v>
      </c>
      <c r="EP84">
        <v>52.5</v>
      </c>
      <c r="EQ84">
        <v>51.061999999999998</v>
      </c>
      <c r="ER84">
        <v>52.125</v>
      </c>
      <c r="ES84">
        <v>52.686999999999998</v>
      </c>
      <c r="ET84">
        <v>1693.47</v>
      </c>
      <c r="EU84">
        <v>20.56</v>
      </c>
      <c r="EV84">
        <v>0</v>
      </c>
      <c r="EW84">
        <v>334.70000004768372</v>
      </c>
      <c r="EX84">
        <v>0</v>
      </c>
      <c r="EY84">
        <v>1060.2267999999999</v>
      </c>
      <c r="EZ84">
        <v>-11.695384632240451</v>
      </c>
      <c r="FA84">
        <v>-1566.600002570038</v>
      </c>
      <c r="FB84">
        <v>20423.944</v>
      </c>
      <c r="FC84">
        <v>15</v>
      </c>
      <c r="FD84">
        <v>1724961452.5999999</v>
      </c>
      <c r="FE84" t="s">
        <v>648</v>
      </c>
      <c r="FF84">
        <v>1724961451.0999999</v>
      </c>
      <c r="FG84">
        <v>1724961452.5999999</v>
      </c>
      <c r="FH84">
        <v>24</v>
      </c>
      <c r="FI84">
        <v>-0.33800000000000002</v>
      </c>
      <c r="FJ84">
        <v>0.125</v>
      </c>
      <c r="FK84">
        <v>-3.226</v>
      </c>
      <c r="FL84">
        <v>9.8000000000000004E-2</v>
      </c>
      <c r="FM84">
        <v>405</v>
      </c>
      <c r="FN84">
        <v>28</v>
      </c>
      <c r="FO84">
        <v>0.16</v>
      </c>
      <c r="FP84">
        <v>0.03</v>
      </c>
      <c r="FQ84">
        <v>11.287211333070671</v>
      </c>
      <c r="FR84">
        <v>-1.1296189478073391</v>
      </c>
      <c r="FS84">
        <v>0.16837747183996291</v>
      </c>
      <c r="FT84">
        <v>1</v>
      </c>
      <c r="FU84">
        <v>1061.8124</v>
      </c>
      <c r="FV84">
        <v>-11.80763505322879</v>
      </c>
      <c r="FW84">
        <v>1.719485457920471</v>
      </c>
      <c r="FX84">
        <v>-1</v>
      </c>
      <c r="FY84">
        <v>0.1043385336991855</v>
      </c>
      <c r="FZ84">
        <v>-1.211184489559964E-2</v>
      </c>
      <c r="GA84">
        <v>2.0533032621924078E-3</v>
      </c>
      <c r="GB84">
        <v>1</v>
      </c>
      <c r="GC84">
        <v>2</v>
      </c>
      <c r="GD84">
        <v>2</v>
      </c>
      <c r="GE84" t="s">
        <v>428</v>
      </c>
      <c r="GF84">
        <v>3.0027599999999999</v>
      </c>
      <c r="GG84">
        <v>2.6375099999999998</v>
      </c>
      <c r="GH84">
        <v>8.5332900000000003E-2</v>
      </c>
      <c r="GI84">
        <v>8.9315099999999994E-2</v>
      </c>
      <c r="GJ84">
        <v>0.13117200000000001</v>
      </c>
      <c r="GK84">
        <v>0.12086</v>
      </c>
      <c r="GL84">
        <v>31876.7</v>
      </c>
      <c r="GM84">
        <v>27286.5</v>
      </c>
      <c r="GN84">
        <v>30312.7</v>
      </c>
      <c r="GO84">
        <v>26219.1</v>
      </c>
      <c r="GP84">
        <v>36984.400000000001</v>
      </c>
      <c r="GQ84">
        <v>34718</v>
      </c>
      <c r="GR84">
        <v>42577.8</v>
      </c>
      <c r="GS84">
        <v>40257.699999999997</v>
      </c>
      <c r="GT84">
        <v>1.71658</v>
      </c>
      <c r="GU84">
        <v>1.9297</v>
      </c>
      <c r="GV84">
        <v>0.104964</v>
      </c>
      <c r="GW84">
        <v>0</v>
      </c>
      <c r="GX84">
        <v>33.4726</v>
      </c>
      <c r="GY84">
        <v>999.9</v>
      </c>
      <c r="GZ84">
        <v>49.9</v>
      </c>
      <c r="HA84">
        <v>40.1</v>
      </c>
      <c r="HB84">
        <v>37.357100000000003</v>
      </c>
      <c r="HC84">
        <v>57.503599999999999</v>
      </c>
      <c r="HD84">
        <v>32.5321</v>
      </c>
      <c r="HE84">
        <v>1</v>
      </c>
      <c r="HF84">
        <v>0.84785100000000002</v>
      </c>
      <c r="HG84">
        <v>3.3018200000000002</v>
      </c>
      <c r="HH84">
        <v>20.265000000000001</v>
      </c>
      <c r="HI84">
        <v>5.22987</v>
      </c>
      <c r="HJ84">
        <v>12.069699999999999</v>
      </c>
      <c r="HK84">
        <v>4.96915</v>
      </c>
      <c r="HL84">
        <v>3.2907799999999998</v>
      </c>
      <c r="HM84">
        <v>9999</v>
      </c>
      <c r="HN84">
        <v>9999</v>
      </c>
      <c r="HO84">
        <v>9999</v>
      </c>
      <c r="HP84">
        <v>390.2</v>
      </c>
      <c r="HQ84">
        <v>1.87347</v>
      </c>
      <c r="HR84">
        <v>1.8697900000000001</v>
      </c>
      <c r="HS84">
        <v>1.86829</v>
      </c>
      <c r="HT84">
        <v>1.8688400000000001</v>
      </c>
      <c r="HU84">
        <v>1.8641799999999999</v>
      </c>
      <c r="HV84">
        <v>1.86619</v>
      </c>
      <c r="HW84">
        <v>1.8655900000000001</v>
      </c>
      <c r="HX84">
        <v>1.8724400000000001</v>
      </c>
      <c r="HY84">
        <v>5</v>
      </c>
      <c r="HZ84">
        <v>0</v>
      </c>
      <c r="IA84">
        <v>0</v>
      </c>
      <c r="IB84">
        <v>0</v>
      </c>
      <c r="IC84" t="s">
        <v>429</v>
      </c>
      <c r="ID84" t="s">
        <v>430</v>
      </c>
      <c r="IE84" t="s">
        <v>431</v>
      </c>
      <c r="IF84" t="s">
        <v>431</v>
      </c>
      <c r="IG84" t="s">
        <v>431</v>
      </c>
      <c r="IH84" t="s">
        <v>431</v>
      </c>
      <c r="II84">
        <v>0</v>
      </c>
      <c r="IJ84">
        <v>100</v>
      </c>
      <c r="IK84">
        <v>100</v>
      </c>
      <c r="IL84">
        <v>-3.226</v>
      </c>
      <c r="IM84">
        <v>9.8000000000000004E-2</v>
      </c>
      <c r="IN84">
        <v>-2.888047619047597</v>
      </c>
      <c r="IO84">
        <v>0</v>
      </c>
      <c r="IP84">
        <v>0</v>
      </c>
      <c r="IQ84">
        <v>0</v>
      </c>
      <c r="IR84">
        <v>-2.759619047619033E-2</v>
      </c>
      <c r="IS84">
        <v>0</v>
      </c>
      <c r="IT84">
        <v>0</v>
      </c>
      <c r="IU84">
        <v>0</v>
      </c>
      <c r="IV84">
        <v>-1</v>
      </c>
      <c r="IW84">
        <v>-1</v>
      </c>
      <c r="IX84">
        <v>-1</v>
      </c>
      <c r="IY84">
        <v>-1</v>
      </c>
      <c r="IZ84">
        <v>5.2</v>
      </c>
      <c r="JA84">
        <v>4.9000000000000004</v>
      </c>
      <c r="JB84">
        <v>0.99365199999999998</v>
      </c>
      <c r="JC84">
        <v>2.5647000000000002</v>
      </c>
      <c r="JD84">
        <v>1.64673</v>
      </c>
      <c r="JE84">
        <v>2.33643</v>
      </c>
      <c r="JF84">
        <v>1.5466299999999999</v>
      </c>
      <c r="JG84">
        <v>2.4536099999999998</v>
      </c>
      <c r="JH84">
        <v>42.939</v>
      </c>
      <c r="JI84">
        <v>14.885</v>
      </c>
      <c r="JJ84">
        <v>18</v>
      </c>
      <c r="JK84">
        <v>398.52</v>
      </c>
      <c r="JL84">
        <v>618.86599999999999</v>
      </c>
      <c r="JM84">
        <v>29.9681</v>
      </c>
      <c r="JN84">
        <v>37.616599999999998</v>
      </c>
      <c r="JO84">
        <v>30.000800000000002</v>
      </c>
      <c r="JP84">
        <v>37.504600000000003</v>
      </c>
      <c r="JQ84">
        <v>37.496699999999997</v>
      </c>
      <c r="JR84">
        <v>19.871099999999998</v>
      </c>
      <c r="JS84">
        <v>31.789000000000001</v>
      </c>
      <c r="JT84">
        <v>0</v>
      </c>
      <c r="JU84">
        <v>29.973199999999999</v>
      </c>
      <c r="JV84">
        <v>405</v>
      </c>
      <c r="JW84">
        <v>28.205500000000001</v>
      </c>
      <c r="JX84">
        <v>97.072900000000004</v>
      </c>
      <c r="JY84">
        <v>94.957599999999999</v>
      </c>
    </row>
    <row r="85" spans="1:285" x14ac:dyDescent="0.35">
      <c r="A85">
        <v>14</v>
      </c>
      <c r="B85">
        <v>1724961742.5999999</v>
      </c>
      <c r="C85">
        <v>22932</v>
      </c>
      <c r="D85" t="s">
        <v>649</v>
      </c>
      <c r="E85" t="s">
        <v>650</v>
      </c>
      <c r="F85" t="s">
        <v>420</v>
      </c>
      <c r="G85" t="s">
        <v>570</v>
      </c>
      <c r="H85" t="s">
        <v>434</v>
      </c>
      <c r="I85" t="s">
        <v>552</v>
      </c>
      <c r="J85">
        <v>1724961742.5999999</v>
      </c>
      <c r="K85">
        <f t="shared" si="138"/>
        <v>1.2353405481898342E-2</v>
      </c>
      <c r="L85">
        <f t="shared" si="139"/>
        <v>12.353405481898342</v>
      </c>
      <c r="M85">
        <f t="shared" si="140"/>
        <v>29.902218571232758</v>
      </c>
      <c r="N85">
        <f t="shared" si="141"/>
        <v>353.58199999999999</v>
      </c>
      <c r="O85">
        <f t="shared" si="142"/>
        <v>278.69326375789274</v>
      </c>
      <c r="P85">
        <f t="shared" si="143"/>
        <v>27.77390347443815</v>
      </c>
      <c r="Q85">
        <f t="shared" si="144"/>
        <v>35.237135644691996</v>
      </c>
      <c r="R85">
        <f t="shared" si="145"/>
        <v>0.81781797388650346</v>
      </c>
      <c r="S85">
        <f t="shared" si="146"/>
        <v>2.9134432193120401</v>
      </c>
      <c r="T85">
        <f t="shared" si="147"/>
        <v>0.70854757939785906</v>
      </c>
      <c r="U85">
        <f t="shared" si="148"/>
        <v>0.45143764766738992</v>
      </c>
      <c r="V85">
        <f t="shared" si="149"/>
        <v>275.55936286836686</v>
      </c>
      <c r="W85">
        <f t="shared" si="150"/>
        <v>32.412002919533542</v>
      </c>
      <c r="X85">
        <f t="shared" si="151"/>
        <v>32.307699999999997</v>
      </c>
      <c r="Y85">
        <f t="shared" si="152"/>
        <v>4.8588791799256112</v>
      </c>
      <c r="Z85">
        <f t="shared" si="153"/>
        <v>59.733086046793971</v>
      </c>
      <c r="AA85">
        <f t="shared" si="154"/>
        <v>3.1915447979105998</v>
      </c>
      <c r="AB85">
        <f t="shared" si="155"/>
        <v>5.3430100621461163</v>
      </c>
      <c r="AC85">
        <f t="shared" si="156"/>
        <v>1.6673343820150115</v>
      </c>
      <c r="AD85">
        <f t="shared" si="157"/>
        <v>-544.78518175171689</v>
      </c>
      <c r="AE85">
        <f t="shared" si="158"/>
        <v>265.80880088577214</v>
      </c>
      <c r="AF85">
        <f t="shared" si="159"/>
        <v>20.926495225699167</v>
      </c>
      <c r="AG85">
        <f t="shared" si="160"/>
        <v>17.509477228121284</v>
      </c>
      <c r="AH85">
        <v>0</v>
      </c>
      <c r="AI85">
        <v>0</v>
      </c>
      <c r="AJ85">
        <f t="shared" si="161"/>
        <v>1</v>
      </c>
      <c r="AK85">
        <f t="shared" si="162"/>
        <v>0</v>
      </c>
      <c r="AL85">
        <f t="shared" si="163"/>
        <v>51208.379267337375</v>
      </c>
      <c r="AM85" t="s">
        <v>424</v>
      </c>
      <c r="AN85">
        <v>0</v>
      </c>
      <c r="AO85">
        <v>0</v>
      </c>
      <c r="AP85">
        <v>0</v>
      </c>
      <c r="AQ85" t="e">
        <f t="shared" si="164"/>
        <v>#DIV/0!</v>
      </c>
      <c r="AR85">
        <v>-1</v>
      </c>
      <c r="AS85" t="s">
        <v>651</v>
      </c>
      <c r="AT85">
        <v>10132.9</v>
      </c>
      <c r="AU85">
        <v>885.08873076923066</v>
      </c>
      <c r="AV85">
        <v>1358.6551968404269</v>
      </c>
      <c r="AW85">
        <f t="shared" si="165"/>
        <v>0.34855529730610257</v>
      </c>
      <c r="AX85">
        <v>0.5</v>
      </c>
      <c r="AY85">
        <f t="shared" si="166"/>
        <v>1444.6610999317963</v>
      </c>
      <c r="AZ85">
        <f t="shared" si="167"/>
        <v>29.902218571232758</v>
      </c>
      <c r="BA85">
        <f t="shared" si="168"/>
        <v>251.77213959664422</v>
      </c>
      <c r="BB85">
        <f t="shared" si="169"/>
        <v>2.1390635196511954E-2</v>
      </c>
      <c r="BC85">
        <f t="shared" si="170"/>
        <v>-1</v>
      </c>
      <c r="BD85" t="e">
        <f t="shared" si="171"/>
        <v>#DIV/0!</v>
      </c>
      <c r="BE85" t="s">
        <v>424</v>
      </c>
      <c r="BF85">
        <v>0</v>
      </c>
      <c r="BG85" t="e">
        <f t="shared" si="172"/>
        <v>#DIV/0!</v>
      </c>
      <c r="BH85" t="e">
        <f t="shared" si="173"/>
        <v>#DIV/0!</v>
      </c>
      <c r="BI85" t="e">
        <f t="shared" si="174"/>
        <v>#DIV/0!</v>
      </c>
      <c r="BJ85" t="e">
        <f t="shared" si="175"/>
        <v>#DIV/0!</v>
      </c>
      <c r="BK85">
        <f t="shared" si="176"/>
        <v>0.34855529730610252</v>
      </c>
      <c r="BL85" t="e">
        <f t="shared" si="177"/>
        <v>#DIV/0!</v>
      </c>
      <c r="BM85" t="e">
        <f t="shared" si="178"/>
        <v>#DIV/0!</v>
      </c>
      <c r="BN85" t="e">
        <f t="shared" si="179"/>
        <v>#DIV/0!</v>
      </c>
      <c r="BO85">
        <v>613</v>
      </c>
      <c r="BP85">
        <v>290.00000000000011</v>
      </c>
      <c r="BQ85">
        <v>1246.28</v>
      </c>
      <c r="BR85">
        <v>255</v>
      </c>
      <c r="BS85">
        <v>10132.9</v>
      </c>
      <c r="BT85">
        <v>1245.96</v>
      </c>
      <c r="BU85">
        <v>0.32</v>
      </c>
      <c r="BV85">
        <v>300.00000000000011</v>
      </c>
      <c r="BW85">
        <v>24.1</v>
      </c>
      <c r="BX85">
        <v>1358.6551968404269</v>
      </c>
      <c r="BY85">
        <v>1.953653219072732</v>
      </c>
      <c r="BZ85">
        <v>-114.1930563530174</v>
      </c>
      <c r="CA85">
        <v>1.761391124636593</v>
      </c>
      <c r="CB85">
        <v>0.99338230625218082</v>
      </c>
      <c r="CC85">
        <v>-6.9674709677419282E-3</v>
      </c>
      <c r="CD85">
        <v>289.99999999999989</v>
      </c>
      <c r="CE85">
        <v>1245.54</v>
      </c>
      <c r="CF85">
        <v>825</v>
      </c>
      <c r="CG85">
        <v>10111.799999999999</v>
      </c>
      <c r="CH85">
        <v>1245.72</v>
      </c>
      <c r="CI85">
        <v>-0.18</v>
      </c>
      <c r="CW85">
        <f t="shared" si="180"/>
        <v>1719.1</v>
      </c>
      <c r="CX85">
        <f t="shared" si="181"/>
        <v>1444.6610999317963</v>
      </c>
      <c r="CY85">
        <f t="shared" si="182"/>
        <v>0.84035896686161149</v>
      </c>
      <c r="CZ85">
        <f t="shared" si="183"/>
        <v>0.16029280604291016</v>
      </c>
      <c r="DA85">
        <v>6</v>
      </c>
      <c r="DB85">
        <v>0.5</v>
      </c>
      <c r="DC85" t="s">
        <v>426</v>
      </c>
      <c r="DD85">
        <v>2</v>
      </c>
      <c r="DE85">
        <v>1724961742.5999999</v>
      </c>
      <c r="DF85">
        <v>353.58199999999999</v>
      </c>
      <c r="DG85">
        <v>404.983</v>
      </c>
      <c r="DH85">
        <v>32.025100000000002</v>
      </c>
      <c r="DI85">
        <v>14.0899</v>
      </c>
      <c r="DJ85">
        <v>356.62099999999998</v>
      </c>
      <c r="DK85">
        <v>32.019100000000002</v>
      </c>
      <c r="DL85">
        <v>400.03300000000002</v>
      </c>
      <c r="DM85">
        <v>99.557599999999994</v>
      </c>
      <c r="DN85">
        <v>0.100006</v>
      </c>
      <c r="DO85">
        <v>34</v>
      </c>
      <c r="DP85">
        <v>32.307699999999997</v>
      </c>
      <c r="DQ85">
        <v>999.9</v>
      </c>
      <c r="DR85">
        <v>0</v>
      </c>
      <c r="DS85">
        <v>0</v>
      </c>
      <c r="DT85">
        <v>9952.5</v>
      </c>
      <c r="DU85">
        <v>0</v>
      </c>
      <c r="DV85">
        <v>553.423</v>
      </c>
      <c r="DW85">
        <v>-51.587800000000001</v>
      </c>
      <c r="DX85">
        <v>365.12200000000001</v>
      </c>
      <c r="DY85">
        <v>410.77100000000002</v>
      </c>
      <c r="DZ85">
        <v>18.027000000000001</v>
      </c>
      <c r="EA85">
        <v>404.983</v>
      </c>
      <c r="EB85">
        <v>14.0899</v>
      </c>
      <c r="EC85">
        <v>3.1974800000000001</v>
      </c>
      <c r="ED85">
        <v>1.40276</v>
      </c>
      <c r="EE85">
        <v>25.093699999999998</v>
      </c>
      <c r="EF85">
        <v>11.9475</v>
      </c>
      <c r="EG85">
        <v>1719.1</v>
      </c>
      <c r="EH85">
        <v>0.98800200000000005</v>
      </c>
      <c r="EI85">
        <v>1.1997600000000001E-2</v>
      </c>
      <c r="EJ85">
        <v>0</v>
      </c>
      <c r="EK85">
        <v>884.43499999999995</v>
      </c>
      <c r="EL85">
        <v>5.0001899999999999</v>
      </c>
      <c r="EM85">
        <v>17406.7</v>
      </c>
      <c r="EN85">
        <v>15452.8</v>
      </c>
      <c r="EO85">
        <v>50.936999999999998</v>
      </c>
      <c r="EP85">
        <v>53.25</v>
      </c>
      <c r="EQ85">
        <v>51.625</v>
      </c>
      <c r="ER85">
        <v>53.061999999999998</v>
      </c>
      <c r="ES85">
        <v>53.311999999999998</v>
      </c>
      <c r="ET85">
        <v>1693.53</v>
      </c>
      <c r="EU85">
        <v>20.57</v>
      </c>
      <c r="EV85">
        <v>0</v>
      </c>
      <c r="EW85">
        <v>310.30000019073492</v>
      </c>
      <c r="EX85">
        <v>0</v>
      </c>
      <c r="EY85">
        <v>885.08873076923066</v>
      </c>
      <c r="EZ85">
        <v>-5.4577435972107926</v>
      </c>
      <c r="FA85">
        <v>-2035.4051262003061</v>
      </c>
      <c r="FB85">
        <v>17660.276923076919</v>
      </c>
      <c r="FC85">
        <v>15</v>
      </c>
      <c r="FD85">
        <v>1724961782.0999999</v>
      </c>
      <c r="FE85" t="s">
        <v>652</v>
      </c>
      <c r="FF85">
        <v>1724961782.0999999</v>
      </c>
      <c r="FG85">
        <v>1724961774.0999999</v>
      </c>
      <c r="FH85">
        <v>25</v>
      </c>
      <c r="FI85">
        <v>0.187</v>
      </c>
      <c r="FJ85">
        <v>-9.1999999999999998E-2</v>
      </c>
      <c r="FK85">
        <v>-3.0390000000000001</v>
      </c>
      <c r="FL85">
        <v>6.0000000000000001E-3</v>
      </c>
      <c r="FM85">
        <v>405</v>
      </c>
      <c r="FN85">
        <v>14</v>
      </c>
      <c r="FO85">
        <v>0.06</v>
      </c>
      <c r="FP85">
        <v>0</v>
      </c>
      <c r="FQ85">
        <v>29.93534539678436</v>
      </c>
      <c r="FR85">
        <v>0.14409171618135361</v>
      </c>
      <c r="FS85">
        <v>5.3159152612677139E-2</v>
      </c>
      <c r="FT85">
        <v>1</v>
      </c>
      <c r="FU85">
        <v>885.68684313725464</v>
      </c>
      <c r="FV85">
        <v>-4.5052850702079166</v>
      </c>
      <c r="FW85">
        <v>0.69175070236148484</v>
      </c>
      <c r="FX85">
        <v>-1</v>
      </c>
      <c r="FY85">
        <v>0.88097901568130077</v>
      </c>
      <c r="FZ85">
        <v>-3.5581038407131879E-2</v>
      </c>
      <c r="GA85">
        <v>5.4413157085807084E-3</v>
      </c>
      <c r="GB85">
        <v>1</v>
      </c>
      <c r="GC85">
        <v>2</v>
      </c>
      <c r="GD85">
        <v>2</v>
      </c>
      <c r="GE85" t="s">
        <v>428</v>
      </c>
      <c r="GF85">
        <v>3.0006300000000001</v>
      </c>
      <c r="GG85">
        <v>2.6375600000000001</v>
      </c>
      <c r="GH85">
        <v>7.9526100000000002E-2</v>
      </c>
      <c r="GI85">
        <v>8.9185600000000004E-2</v>
      </c>
      <c r="GJ85">
        <v>0.13136200000000001</v>
      </c>
      <c r="GK85">
        <v>7.2930700000000001E-2</v>
      </c>
      <c r="GL85">
        <v>32087.8</v>
      </c>
      <c r="GM85">
        <v>27303.7</v>
      </c>
      <c r="GN85">
        <v>30320.799999999999</v>
      </c>
      <c r="GO85">
        <v>26232.799999999999</v>
      </c>
      <c r="GP85">
        <v>36985.699999999997</v>
      </c>
      <c r="GQ85">
        <v>36630.199999999997</v>
      </c>
      <c r="GR85">
        <v>42589.4</v>
      </c>
      <c r="GS85">
        <v>40283.1</v>
      </c>
      <c r="GT85">
        <v>1.72648</v>
      </c>
      <c r="GU85">
        <v>1.91107</v>
      </c>
      <c r="GV85">
        <v>-6.1951600000000002E-2</v>
      </c>
      <c r="GW85">
        <v>0</v>
      </c>
      <c r="GX85">
        <v>33.311199999999999</v>
      </c>
      <c r="GY85">
        <v>999.9</v>
      </c>
      <c r="GZ85">
        <v>50.1</v>
      </c>
      <c r="HA85">
        <v>40.299999999999997</v>
      </c>
      <c r="HB85">
        <v>37.906799999999997</v>
      </c>
      <c r="HC85">
        <v>58.113599999999998</v>
      </c>
      <c r="HD85">
        <v>33.4495</v>
      </c>
      <c r="HE85">
        <v>1</v>
      </c>
      <c r="HF85">
        <v>0.83459300000000003</v>
      </c>
      <c r="HG85">
        <v>2.4357099999999998</v>
      </c>
      <c r="HH85">
        <v>20.279800000000002</v>
      </c>
      <c r="HI85">
        <v>5.2348100000000004</v>
      </c>
      <c r="HJ85">
        <v>12.068099999999999</v>
      </c>
      <c r="HK85">
        <v>4.9695</v>
      </c>
      <c r="HL85">
        <v>3.29088</v>
      </c>
      <c r="HM85">
        <v>9999</v>
      </c>
      <c r="HN85">
        <v>9999</v>
      </c>
      <c r="HO85">
        <v>9999</v>
      </c>
      <c r="HP85">
        <v>390.3</v>
      </c>
      <c r="HQ85">
        <v>1.87347</v>
      </c>
      <c r="HR85">
        <v>1.86978</v>
      </c>
      <c r="HS85">
        <v>1.86829</v>
      </c>
      <c r="HT85">
        <v>1.86883</v>
      </c>
      <c r="HU85">
        <v>1.8641700000000001</v>
      </c>
      <c r="HV85">
        <v>1.8662000000000001</v>
      </c>
      <c r="HW85">
        <v>1.86558</v>
      </c>
      <c r="HX85">
        <v>1.8724700000000001</v>
      </c>
      <c r="HY85">
        <v>5</v>
      </c>
      <c r="HZ85">
        <v>0</v>
      </c>
      <c r="IA85">
        <v>0</v>
      </c>
      <c r="IB85">
        <v>0</v>
      </c>
      <c r="IC85" t="s">
        <v>429</v>
      </c>
      <c r="ID85" t="s">
        <v>430</v>
      </c>
      <c r="IE85" t="s">
        <v>431</v>
      </c>
      <c r="IF85" t="s">
        <v>431</v>
      </c>
      <c r="IG85" t="s">
        <v>431</v>
      </c>
      <c r="IH85" t="s">
        <v>431</v>
      </c>
      <c r="II85">
        <v>0</v>
      </c>
      <c r="IJ85">
        <v>100</v>
      </c>
      <c r="IK85">
        <v>100</v>
      </c>
      <c r="IL85">
        <v>-3.0390000000000001</v>
      </c>
      <c r="IM85">
        <v>6.0000000000000001E-3</v>
      </c>
      <c r="IN85">
        <v>-3.225809523809573</v>
      </c>
      <c r="IO85">
        <v>0</v>
      </c>
      <c r="IP85">
        <v>0</v>
      </c>
      <c r="IQ85">
        <v>0</v>
      </c>
      <c r="IR85">
        <v>9.7774999999998613E-2</v>
      </c>
      <c r="IS85">
        <v>0</v>
      </c>
      <c r="IT85">
        <v>0</v>
      </c>
      <c r="IU85">
        <v>0</v>
      </c>
      <c r="IV85">
        <v>-1</v>
      </c>
      <c r="IW85">
        <v>-1</v>
      </c>
      <c r="IX85">
        <v>-1</v>
      </c>
      <c r="IY85">
        <v>-1</v>
      </c>
      <c r="IZ85">
        <v>4.9000000000000004</v>
      </c>
      <c r="JA85">
        <v>4.8</v>
      </c>
      <c r="JB85">
        <v>0.98388699999999996</v>
      </c>
      <c r="JC85">
        <v>2.5683600000000002</v>
      </c>
      <c r="JD85">
        <v>1.64673</v>
      </c>
      <c r="JE85">
        <v>2.33521</v>
      </c>
      <c r="JF85">
        <v>1.5466299999999999</v>
      </c>
      <c r="JG85">
        <v>2.34619</v>
      </c>
      <c r="JH85">
        <v>42.992899999999999</v>
      </c>
      <c r="JI85">
        <v>14.8238</v>
      </c>
      <c r="JJ85">
        <v>18</v>
      </c>
      <c r="JK85">
        <v>404.37299999999999</v>
      </c>
      <c r="JL85">
        <v>603.88900000000001</v>
      </c>
      <c r="JM85">
        <v>30.479500000000002</v>
      </c>
      <c r="JN85">
        <v>37.548099999999998</v>
      </c>
      <c r="JO85">
        <v>29.999500000000001</v>
      </c>
      <c r="JP85">
        <v>37.575400000000002</v>
      </c>
      <c r="JQ85">
        <v>37.559100000000001</v>
      </c>
      <c r="JR85">
        <v>19.6798</v>
      </c>
      <c r="JS85">
        <v>61.496400000000001</v>
      </c>
      <c r="JT85">
        <v>0</v>
      </c>
      <c r="JU85">
        <v>30.479399999999998</v>
      </c>
      <c r="JV85">
        <v>405</v>
      </c>
      <c r="JW85">
        <v>14.077400000000001</v>
      </c>
      <c r="JX85">
        <v>97.099100000000007</v>
      </c>
      <c r="JY85">
        <v>95.013499999999993</v>
      </c>
    </row>
    <row r="86" spans="1:285" x14ac:dyDescent="0.35">
      <c r="A86">
        <v>14</v>
      </c>
      <c r="B86">
        <v>1724960935.5</v>
      </c>
      <c r="C86">
        <v>18960.900000095371</v>
      </c>
      <c r="D86" t="s">
        <v>756</v>
      </c>
      <c r="E86" t="s">
        <v>757</v>
      </c>
      <c r="F86" t="s">
        <v>420</v>
      </c>
      <c r="G86" t="s">
        <v>458</v>
      </c>
      <c r="H86" t="s">
        <v>422</v>
      </c>
      <c r="I86" t="s">
        <v>679</v>
      </c>
      <c r="J86">
        <v>1724960935.5</v>
      </c>
      <c r="K86">
        <f t="shared" si="138"/>
        <v>1.3692668613428804E-2</v>
      </c>
      <c r="L86">
        <f t="shared" si="139"/>
        <v>13.692668613428804</v>
      </c>
      <c r="M86">
        <f t="shared" si="140"/>
        <v>29.407232323453549</v>
      </c>
      <c r="N86">
        <f t="shared" si="141"/>
        <v>353.68799999999999</v>
      </c>
      <c r="O86">
        <f t="shared" si="142"/>
        <v>288.756033699022</v>
      </c>
      <c r="P86">
        <f t="shared" si="143"/>
        <v>28.785011246435321</v>
      </c>
      <c r="Q86">
        <f t="shared" si="144"/>
        <v>35.257836614908797</v>
      </c>
      <c r="R86">
        <f t="shared" si="145"/>
        <v>0.96187243919757948</v>
      </c>
      <c r="S86">
        <f t="shared" si="146"/>
        <v>2.9249105091644898</v>
      </c>
      <c r="T86">
        <f t="shared" si="147"/>
        <v>0.81489223682678735</v>
      </c>
      <c r="U86">
        <f t="shared" si="148"/>
        <v>0.52063137584364161</v>
      </c>
      <c r="V86">
        <f t="shared" si="149"/>
        <v>275.55675033271257</v>
      </c>
      <c r="W86">
        <f t="shared" si="150"/>
        <v>30.09203949354777</v>
      </c>
      <c r="X86">
        <f t="shared" si="151"/>
        <v>30.811</v>
      </c>
      <c r="Y86">
        <f t="shared" si="152"/>
        <v>4.4629898227060316</v>
      </c>
      <c r="Z86">
        <f t="shared" si="153"/>
        <v>59.59076467655882</v>
      </c>
      <c r="AA86">
        <f t="shared" si="154"/>
        <v>2.8493923985713598</v>
      </c>
      <c r="AB86">
        <f t="shared" si="155"/>
        <v>4.7816006625137728</v>
      </c>
      <c r="AC86">
        <f t="shared" si="156"/>
        <v>1.6135974241346718</v>
      </c>
      <c r="AD86">
        <f t="shared" si="157"/>
        <v>-603.84668585221027</v>
      </c>
      <c r="AE86">
        <f t="shared" si="158"/>
        <v>191.2910403014387</v>
      </c>
      <c r="AF86">
        <f t="shared" si="159"/>
        <v>14.74701211925421</v>
      </c>
      <c r="AG86">
        <f t="shared" si="160"/>
        <v>-122.25188309880477</v>
      </c>
      <c r="AH86">
        <v>0</v>
      </c>
      <c r="AI86">
        <v>0</v>
      </c>
      <c r="AJ86">
        <f t="shared" si="161"/>
        <v>1</v>
      </c>
      <c r="AK86">
        <f t="shared" si="162"/>
        <v>0</v>
      </c>
      <c r="AL86">
        <f t="shared" si="163"/>
        <v>51865.62056030261</v>
      </c>
      <c r="AM86" t="s">
        <v>424</v>
      </c>
      <c r="AN86">
        <v>0</v>
      </c>
      <c r="AO86">
        <v>0</v>
      </c>
      <c r="AP86">
        <v>0</v>
      </c>
      <c r="AQ86" t="e">
        <f t="shared" si="164"/>
        <v>#DIV/0!</v>
      </c>
      <c r="AR86">
        <v>-1</v>
      </c>
      <c r="AS86" t="s">
        <v>758</v>
      </c>
      <c r="AT86">
        <v>10109.299999999999</v>
      </c>
      <c r="AU86">
        <v>1123.4852000000001</v>
      </c>
      <c r="AV86">
        <v>1574.17836503336</v>
      </c>
      <c r="AW86">
        <f t="shared" si="165"/>
        <v>0.2863037474306851</v>
      </c>
      <c r="AX86">
        <v>0.5</v>
      </c>
      <c r="AY86">
        <f t="shared" si="166"/>
        <v>1444.64460017239</v>
      </c>
      <c r="AZ86">
        <f t="shared" si="167"/>
        <v>29.407232323453549</v>
      </c>
      <c r="BA86">
        <f t="shared" si="168"/>
        <v>206.8035813674295</v>
      </c>
      <c r="BB86">
        <f t="shared" si="169"/>
        <v>2.104824419779442E-2</v>
      </c>
      <c r="BC86">
        <f t="shared" si="170"/>
        <v>-1</v>
      </c>
      <c r="BD86" t="e">
        <f t="shared" si="171"/>
        <v>#DIV/0!</v>
      </c>
      <c r="BE86" t="s">
        <v>424</v>
      </c>
      <c r="BF86">
        <v>0</v>
      </c>
      <c r="BG86" t="e">
        <f t="shared" si="172"/>
        <v>#DIV/0!</v>
      </c>
      <c r="BH86" t="e">
        <f t="shared" si="173"/>
        <v>#DIV/0!</v>
      </c>
      <c r="BI86" t="e">
        <f t="shared" si="174"/>
        <v>#DIV/0!</v>
      </c>
      <c r="BJ86" t="e">
        <f t="shared" si="175"/>
        <v>#DIV/0!</v>
      </c>
      <c r="BK86">
        <f t="shared" si="176"/>
        <v>0.2863037474306851</v>
      </c>
      <c r="BL86" t="e">
        <f t="shared" si="177"/>
        <v>#DIV/0!</v>
      </c>
      <c r="BM86" t="e">
        <f t="shared" si="178"/>
        <v>#DIV/0!</v>
      </c>
      <c r="BN86" t="e">
        <f t="shared" si="179"/>
        <v>#DIV/0!</v>
      </c>
      <c r="BO86">
        <v>8440</v>
      </c>
      <c r="BP86">
        <v>290.00000000000011</v>
      </c>
      <c r="BQ86">
        <v>1464.36</v>
      </c>
      <c r="BR86">
        <v>105</v>
      </c>
      <c r="BS86">
        <v>10109.299999999999</v>
      </c>
      <c r="BT86">
        <v>1460.29</v>
      </c>
      <c r="BU86">
        <v>4.07</v>
      </c>
      <c r="BV86">
        <v>300.00000000000011</v>
      </c>
      <c r="BW86">
        <v>24.2</v>
      </c>
      <c r="BX86">
        <v>1574.17836503336</v>
      </c>
      <c r="BY86">
        <v>2.1775764202595331</v>
      </c>
      <c r="BZ86">
        <v>-115.1285940142683</v>
      </c>
      <c r="CA86">
        <v>1.9529555261805469</v>
      </c>
      <c r="CB86">
        <v>0.99200734213782515</v>
      </c>
      <c r="CC86">
        <v>-6.9186420467185804E-3</v>
      </c>
      <c r="CD86">
        <v>289.99999999999989</v>
      </c>
      <c r="CE86">
        <v>1465.89</v>
      </c>
      <c r="CF86">
        <v>895</v>
      </c>
      <c r="CG86">
        <v>10044</v>
      </c>
      <c r="CH86">
        <v>1459.55</v>
      </c>
      <c r="CI86">
        <v>6.34</v>
      </c>
      <c r="CW86">
        <f t="shared" si="180"/>
        <v>1719.08</v>
      </c>
      <c r="CX86">
        <f t="shared" si="181"/>
        <v>1444.64460017239</v>
      </c>
      <c r="CY86">
        <f t="shared" si="182"/>
        <v>0.84035914568978176</v>
      </c>
      <c r="CZ86">
        <f t="shared" si="183"/>
        <v>0.16029315118127868</v>
      </c>
      <c r="DA86">
        <v>6</v>
      </c>
      <c r="DB86">
        <v>0.5</v>
      </c>
      <c r="DC86" t="s">
        <v>426</v>
      </c>
      <c r="DD86">
        <v>2</v>
      </c>
      <c r="DE86">
        <v>1724960935.5</v>
      </c>
      <c r="DF86">
        <v>353.68799999999999</v>
      </c>
      <c r="DG86">
        <v>405.06799999999998</v>
      </c>
      <c r="DH86">
        <v>28.583600000000001</v>
      </c>
      <c r="DI86">
        <v>8.6298300000000001</v>
      </c>
      <c r="DJ86">
        <v>353.37799999999999</v>
      </c>
      <c r="DK86">
        <v>28.659600000000001</v>
      </c>
      <c r="DL86">
        <v>399.96300000000002</v>
      </c>
      <c r="DM86">
        <v>99.586399999999998</v>
      </c>
      <c r="DN86">
        <v>9.9867600000000001E-2</v>
      </c>
      <c r="DO86">
        <v>32.024099999999997</v>
      </c>
      <c r="DP86">
        <v>30.811</v>
      </c>
      <c r="DQ86">
        <v>999.9</v>
      </c>
      <c r="DR86">
        <v>0</v>
      </c>
      <c r="DS86">
        <v>0</v>
      </c>
      <c r="DT86">
        <v>10015</v>
      </c>
      <c r="DU86">
        <v>0</v>
      </c>
      <c r="DV86">
        <v>1576.32</v>
      </c>
      <c r="DW86">
        <v>-51.5242</v>
      </c>
      <c r="DX86">
        <v>364.00700000000001</v>
      </c>
      <c r="DY86">
        <v>408.59399999999999</v>
      </c>
      <c r="DZ86">
        <v>20.113499999999998</v>
      </c>
      <c r="EA86">
        <v>405.06799999999998</v>
      </c>
      <c r="EB86">
        <v>8.6298300000000001</v>
      </c>
      <c r="EC86">
        <v>2.8624499999999999</v>
      </c>
      <c r="ED86">
        <v>0.85941299999999998</v>
      </c>
      <c r="EE86">
        <v>23.248699999999999</v>
      </c>
      <c r="EF86">
        <v>4.7284600000000001</v>
      </c>
      <c r="EG86">
        <v>1719.08</v>
      </c>
      <c r="EH86">
        <v>0.98799300000000001</v>
      </c>
      <c r="EI86">
        <v>1.20071E-2</v>
      </c>
      <c r="EJ86">
        <v>0</v>
      </c>
      <c r="EK86">
        <v>1123.01</v>
      </c>
      <c r="EL86">
        <v>4.9995200000000004</v>
      </c>
      <c r="EM86">
        <v>26941.200000000001</v>
      </c>
      <c r="EN86">
        <v>15610</v>
      </c>
      <c r="EO86">
        <v>48.936999999999998</v>
      </c>
      <c r="EP86">
        <v>50</v>
      </c>
      <c r="EQ86">
        <v>49.375</v>
      </c>
      <c r="ER86">
        <v>49.625</v>
      </c>
      <c r="ES86">
        <v>50.686999999999998</v>
      </c>
      <c r="ET86">
        <v>1693.5</v>
      </c>
      <c r="EU86">
        <v>20.58</v>
      </c>
      <c r="EV86">
        <v>0</v>
      </c>
      <c r="EW86">
        <v>4801.2999999523163</v>
      </c>
      <c r="EX86">
        <v>0</v>
      </c>
      <c r="EY86">
        <v>1123.4852000000001</v>
      </c>
      <c r="EZ86">
        <v>-6.9584615096186964</v>
      </c>
      <c r="FA86">
        <v>78.769230507576637</v>
      </c>
      <c r="FB86">
        <v>26921.516</v>
      </c>
      <c r="FC86">
        <v>15</v>
      </c>
      <c r="FD86">
        <v>1724960976</v>
      </c>
      <c r="FE86" t="s">
        <v>759</v>
      </c>
      <c r="FF86">
        <v>1724960956</v>
      </c>
      <c r="FG86">
        <v>1724960976</v>
      </c>
      <c r="FH86">
        <v>19</v>
      </c>
      <c r="FI86">
        <v>0.14299999999999999</v>
      </c>
      <c r="FJ86">
        <v>-0.16</v>
      </c>
      <c r="FK86">
        <v>0.31</v>
      </c>
      <c r="FL86">
        <v>-7.5999999999999998E-2</v>
      </c>
      <c r="FM86">
        <v>405</v>
      </c>
      <c r="FN86">
        <v>9</v>
      </c>
      <c r="FO86">
        <v>0.04</v>
      </c>
      <c r="FP86">
        <v>0.01</v>
      </c>
      <c r="FQ86">
        <v>29.30468813437745</v>
      </c>
      <c r="FR86">
        <v>0.47298273832469601</v>
      </c>
      <c r="FS86">
        <v>8.2658616689088346E-2</v>
      </c>
      <c r="FT86">
        <v>1</v>
      </c>
      <c r="FU86">
        <v>1124.4072549019611</v>
      </c>
      <c r="FV86">
        <v>-6.0987330302291536</v>
      </c>
      <c r="FW86">
        <v>0.93520906424634853</v>
      </c>
      <c r="FX86">
        <v>-1</v>
      </c>
      <c r="FY86">
        <v>0.98488307081940762</v>
      </c>
      <c r="FZ86">
        <v>-1.216793147826885E-2</v>
      </c>
      <c r="GA86">
        <v>2.826341476498578E-3</v>
      </c>
      <c r="GB86">
        <v>1</v>
      </c>
      <c r="GC86">
        <v>2</v>
      </c>
      <c r="GD86">
        <v>2</v>
      </c>
      <c r="GE86" t="s">
        <v>428</v>
      </c>
      <c r="GF86">
        <v>3.0292699999999999</v>
      </c>
      <c r="GG86">
        <v>2.75163</v>
      </c>
      <c r="GH86">
        <v>8.6309399999999994E-2</v>
      </c>
      <c r="GI86">
        <v>9.7644099999999998E-2</v>
      </c>
      <c r="GJ86">
        <v>0.124969</v>
      </c>
      <c r="GK86">
        <v>5.1658700000000002E-2</v>
      </c>
      <c r="GL86">
        <v>24254.2</v>
      </c>
      <c r="GM86">
        <v>20977.200000000001</v>
      </c>
      <c r="GN86">
        <v>24498.2</v>
      </c>
      <c r="GO86">
        <v>22319.3</v>
      </c>
      <c r="GP86">
        <v>29189.1</v>
      </c>
      <c r="GQ86">
        <v>29409</v>
      </c>
      <c r="GR86">
        <v>34152.9</v>
      </c>
      <c r="GS86">
        <v>31816.9</v>
      </c>
      <c r="GT86">
        <v>1.7362500000000001</v>
      </c>
      <c r="GU86">
        <v>2.02793</v>
      </c>
      <c r="GV86">
        <v>-4.1753100000000001E-2</v>
      </c>
      <c r="GW86">
        <v>0</v>
      </c>
      <c r="GX86">
        <v>31.4892</v>
      </c>
      <c r="GY86">
        <v>999.9</v>
      </c>
      <c r="GZ86">
        <v>43.1</v>
      </c>
      <c r="HA86">
        <v>41.4</v>
      </c>
      <c r="HB86">
        <v>34.563000000000002</v>
      </c>
      <c r="HC86">
        <v>60.002699999999997</v>
      </c>
      <c r="HD86">
        <v>33.097000000000001</v>
      </c>
      <c r="HE86">
        <v>1</v>
      </c>
      <c r="HF86">
        <v>0.73363800000000001</v>
      </c>
      <c r="HG86">
        <v>2.7938900000000002</v>
      </c>
      <c r="HH86">
        <v>20.357800000000001</v>
      </c>
      <c r="HI86">
        <v>5.23691</v>
      </c>
      <c r="HJ86">
        <v>12.0219</v>
      </c>
      <c r="HK86">
        <v>4.9573499999999999</v>
      </c>
      <c r="HL86">
        <v>3.306</v>
      </c>
      <c r="HM86">
        <v>9999</v>
      </c>
      <c r="HN86">
        <v>9999</v>
      </c>
      <c r="HO86">
        <v>9999</v>
      </c>
      <c r="HP86">
        <v>440.1</v>
      </c>
      <c r="HQ86">
        <v>1.8662799999999999</v>
      </c>
      <c r="HR86">
        <v>1.87087</v>
      </c>
      <c r="HS86">
        <v>1.8736299999999999</v>
      </c>
      <c r="HT86">
        <v>1.8757999999999999</v>
      </c>
      <c r="HU86">
        <v>1.86842</v>
      </c>
      <c r="HV86">
        <v>1.8699600000000001</v>
      </c>
      <c r="HW86">
        <v>1.86704</v>
      </c>
      <c r="HX86">
        <v>1.87103</v>
      </c>
      <c r="HY86">
        <v>5</v>
      </c>
      <c r="HZ86">
        <v>0</v>
      </c>
      <c r="IA86">
        <v>0</v>
      </c>
      <c r="IB86">
        <v>0</v>
      </c>
      <c r="IC86" t="s">
        <v>429</v>
      </c>
      <c r="ID86" t="s">
        <v>430</v>
      </c>
      <c r="IE86" t="s">
        <v>431</v>
      </c>
      <c r="IF86" t="s">
        <v>431</v>
      </c>
      <c r="IG86" t="s">
        <v>431</v>
      </c>
      <c r="IH86" t="s">
        <v>431</v>
      </c>
      <c r="II86">
        <v>0</v>
      </c>
      <c r="IJ86">
        <v>100</v>
      </c>
      <c r="IK86">
        <v>100</v>
      </c>
      <c r="IL86">
        <v>0.31</v>
      </c>
      <c r="IM86">
        <v>-7.5999999999999998E-2</v>
      </c>
      <c r="IN86">
        <v>0.16620000000000351</v>
      </c>
      <c r="IO86">
        <v>0</v>
      </c>
      <c r="IP86">
        <v>0</v>
      </c>
      <c r="IQ86">
        <v>0</v>
      </c>
      <c r="IR86">
        <v>8.3705000000001917E-2</v>
      </c>
      <c r="IS86">
        <v>0</v>
      </c>
      <c r="IT86">
        <v>0</v>
      </c>
      <c r="IU86">
        <v>0</v>
      </c>
      <c r="IV86">
        <v>-1</v>
      </c>
      <c r="IW86">
        <v>-1</v>
      </c>
      <c r="IX86">
        <v>-1</v>
      </c>
      <c r="IY86">
        <v>-1</v>
      </c>
      <c r="IZ86">
        <v>83</v>
      </c>
      <c r="JA86">
        <v>85.3</v>
      </c>
      <c r="JB86">
        <v>1.07544</v>
      </c>
      <c r="JC86">
        <v>2.7343799999999998</v>
      </c>
      <c r="JD86">
        <v>1.64551</v>
      </c>
      <c r="JE86">
        <v>2.31812</v>
      </c>
      <c r="JF86">
        <v>1.64429</v>
      </c>
      <c r="JG86">
        <v>2.4523899999999998</v>
      </c>
      <c r="JH86">
        <v>43.155000000000001</v>
      </c>
      <c r="JI86">
        <v>16.075800000000001</v>
      </c>
      <c r="JJ86">
        <v>18</v>
      </c>
      <c r="JK86">
        <v>406.041</v>
      </c>
      <c r="JL86">
        <v>597.476</v>
      </c>
      <c r="JM86">
        <v>28.027100000000001</v>
      </c>
      <c r="JN86">
        <v>36.593699999999998</v>
      </c>
      <c r="JO86">
        <v>30</v>
      </c>
      <c r="JP86">
        <v>36.480600000000003</v>
      </c>
      <c r="JQ86">
        <v>36.4101</v>
      </c>
      <c r="JR86">
        <v>21.622699999999998</v>
      </c>
      <c r="JS86">
        <v>68.611500000000007</v>
      </c>
      <c r="JT86">
        <v>0</v>
      </c>
      <c r="JU86">
        <v>28.003599999999999</v>
      </c>
      <c r="JV86">
        <v>405</v>
      </c>
      <c r="JW86">
        <v>8.5936500000000002</v>
      </c>
      <c r="JX86">
        <v>97.9482</v>
      </c>
      <c r="JY86">
        <v>96.594200000000001</v>
      </c>
    </row>
    <row r="87" spans="1:285" x14ac:dyDescent="0.35">
      <c r="A87">
        <v>14</v>
      </c>
      <c r="B87">
        <v>1724961078</v>
      </c>
      <c r="C87">
        <v>19103.400000095371</v>
      </c>
      <c r="D87" t="s">
        <v>760</v>
      </c>
      <c r="E87" t="s">
        <v>761</v>
      </c>
      <c r="F87" t="s">
        <v>420</v>
      </c>
      <c r="G87" t="s">
        <v>458</v>
      </c>
      <c r="H87" t="s">
        <v>434</v>
      </c>
      <c r="I87" t="s">
        <v>679</v>
      </c>
      <c r="J87">
        <v>1724961078</v>
      </c>
      <c r="K87">
        <f t="shared" si="138"/>
        <v>1.5269282895733944E-2</v>
      </c>
      <c r="L87">
        <f t="shared" si="139"/>
        <v>15.269282895733944</v>
      </c>
      <c r="M87">
        <f t="shared" si="140"/>
        <v>30.188618825081413</v>
      </c>
      <c r="N87">
        <f t="shared" si="141"/>
        <v>351.61099999999999</v>
      </c>
      <c r="O87">
        <f t="shared" si="142"/>
        <v>298.71722193361018</v>
      </c>
      <c r="P87">
        <f t="shared" si="143"/>
        <v>29.777231155182477</v>
      </c>
      <c r="Q87">
        <f t="shared" si="144"/>
        <v>35.0498774591303</v>
      </c>
      <c r="R87">
        <f t="shared" si="145"/>
        <v>1.2817865582508243</v>
      </c>
      <c r="S87">
        <f t="shared" si="146"/>
        <v>2.9261752329116533</v>
      </c>
      <c r="T87">
        <f t="shared" si="147"/>
        <v>1.0342069856507254</v>
      </c>
      <c r="U87">
        <f t="shared" si="148"/>
        <v>0.66460825654862776</v>
      </c>
      <c r="V87">
        <f t="shared" si="149"/>
        <v>275.54877033272226</v>
      </c>
      <c r="W87">
        <f t="shared" si="150"/>
        <v>29.637763599022158</v>
      </c>
      <c r="X87">
        <f t="shared" si="151"/>
        <v>30.1937</v>
      </c>
      <c r="Y87">
        <f t="shared" si="152"/>
        <v>4.308081841765337</v>
      </c>
      <c r="Z87">
        <f t="shared" si="153"/>
        <v>60.585933415384638</v>
      </c>
      <c r="AA87">
        <f t="shared" si="154"/>
        <v>2.8894609753209903</v>
      </c>
      <c r="AB87">
        <f t="shared" si="155"/>
        <v>4.7691944523004857</v>
      </c>
      <c r="AC87">
        <f t="shared" si="156"/>
        <v>1.4186208664443467</v>
      </c>
      <c r="AD87">
        <f t="shared" si="157"/>
        <v>-673.37537570186691</v>
      </c>
      <c r="AE87">
        <f t="shared" si="158"/>
        <v>281.51550911519035</v>
      </c>
      <c r="AF87">
        <f t="shared" si="159"/>
        <v>21.622504983278787</v>
      </c>
      <c r="AG87">
        <f t="shared" si="160"/>
        <v>-94.688591270675545</v>
      </c>
      <c r="AH87">
        <v>0</v>
      </c>
      <c r="AI87">
        <v>0</v>
      </c>
      <c r="AJ87">
        <f t="shared" si="161"/>
        <v>1</v>
      </c>
      <c r="AK87">
        <f t="shared" si="162"/>
        <v>0</v>
      </c>
      <c r="AL87">
        <f t="shared" si="163"/>
        <v>51909.259992072541</v>
      </c>
      <c r="AM87" t="s">
        <v>424</v>
      </c>
      <c r="AN87">
        <v>0</v>
      </c>
      <c r="AO87">
        <v>0</v>
      </c>
      <c r="AP87">
        <v>0</v>
      </c>
      <c r="AQ87" t="e">
        <f t="shared" si="164"/>
        <v>#DIV/0!</v>
      </c>
      <c r="AR87">
        <v>-1</v>
      </c>
      <c r="AS87" t="s">
        <v>762</v>
      </c>
      <c r="AT87">
        <v>10132.6</v>
      </c>
      <c r="AU87">
        <v>1114.2963999999999</v>
      </c>
      <c r="AV87">
        <v>1613.096030181131</v>
      </c>
      <c r="AW87">
        <f t="shared" si="165"/>
        <v>0.30921880709428184</v>
      </c>
      <c r="AX87">
        <v>0.5</v>
      </c>
      <c r="AY87">
        <f t="shared" si="166"/>
        <v>1444.6026001723949</v>
      </c>
      <c r="AZ87">
        <f t="shared" si="167"/>
        <v>30.188618825081413</v>
      </c>
      <c r="BA87">
        <f t="shared" si="168"/>
        <v>223.34914637530287</v>
      </c>
      <c r="BB87">
        <f t="shared" si="169"/>
        <v>2.1589756810183956E-2</v>
      </c>
      <c r="BC87">
        <f t="shared" si="170"/>
        <v>-1</v>
      </c>
      <c r="BD87" t="e">
        <f t="shared" si="171"/>
        <v>#DIV/0!</v>
      </c>
      <c r="BE87" t="s">
        <v>424</v>
      </c>
      <c r="BF87">
        <v>0</v>
      </c>
      <c r="BG87" t="e">
        <f t="shared" si="172"/>
        <v>#DIV/0!</v>
      </c>
      <c r="BH87" t="e">
        <f t="shared" si="173"/>
        <v>#DIV/0!</v>
      </c>
      <c r="BI87" t="e">
        <f t="shared" si="174"/>
        <v>#DIV/0!</v>
      </c>
      <c r="BJ87" t="e">
        <f t="shared" si="175"/>
        <v>#DIV/0!</v>
      </c>
      <c r="BK87">
        <f t="shared" si="176"/>
        <v>0.3092188070942819</v>
      </c>
      <c r="BL87" t="e">
        <f t="shared" si="177"/>
        <v>#DIV/0!</v>
      </c>
      <c r="BM87" t="e">
        <f t="shared" si="178"/>
        <v>#DIV/0!</v>
      </c>
      <c r="BN87" t="e">
        <f t="shared" si="179"/>
        <v>#DIV/0!</v>
      </c>
      <c r="BO87">
        <v>8441</v>
      </c>
      <c r="BP87">
        <v>290.00000000000011</v>
      </c>
      <c r="BQ87">
        <v>1498.45</v>
      </c>
      <c r="BR87">
        <v>115</v>
      </c>
      <c r="BS87">
        <v>10132.6</v>
      </c>
      <c r="BT87">
        <v>1495.32</v>
      </c>
      <c r="BU87">
        <v>3.13</v>
      </c>
      <c r="BV87">
        <v>300.00000000000011</v>
      </c>
      <c r="BW87">
        <v>24.2</v>
      </c>
      <c r="BX87">
        <v>1613.096030181131</v>
      </c>
      <c r="BY87">
        <v>1.972886055068404</v>
      </c>
      <c r="BZ87">
        <v>-119.3379149308626</v>
      </c>
      <c r="CA87">
        <v>1.773829100104535</v>
      </c>
      <c r="CB87">
        <v>0.99385182345637935</v>
      </c>
      <c r="CC87">
        <v>-6.9364611790878666E-3</v>
      </c>
      <c r="CD87">
        <v>289.99999999999989</v>
      </c>
      <c r="CE87">
        <v>1494.02</v>
      </c>
      <c r="CF87">
        <v>835</v>
      </c>
      <c r="CG87">
        <v>10071.299999999999</v>
      </c>
      <c r="CH87">
        <v>1494.6</v>
      </c>
      <c r="CI87">
        <v>-0.57999999999999996</v>
      </c>
      <c r="CW87">
        <f t="shared" si="180"/>
        <v>1719.03</v>
      </c>
      <c r="CX87">
        <f t="shared" si="181"/>
        <v>1444.6026001723949</v>
      </c>
      <c r="CY87">
        <f t="shared" si="182"/>
        <v>0.84035915613595746</v>
      </c>
      <c r="CZ87">
        <f t="shared" si="183"/>
        <v>0.1602931713423979</v>
      </c>
      <c r="DA87">
        <v>6</v>
      </c>
      <c r="DB87">
        <v>0.5</v>
      </c>
      <c r="DC87" t="s">
        <v>426</v>
      </c>
      <c r="DD87">
        <v>2</v>
      </c>
      <c r="DE87">
        <v>1724961078</v>
      </c>
      <c r="DF87">
        <v>351.61099999999999</v>
      </c>
      <c r="DG87">
        <v>404.94400000000002</v>
      </c>
      <c r="DH87">
        <v>28.9863</v>
      </c>
      <c r="DI87">
        <v>6.7476099999999999</v>
      </c>
      <c r="DJ87">
        <v>351.33699999999999</v>
      </c>
      <c r="DK87">
        <v>29.075299999999999</v>
      </c>
      <c r="DL87">
        <v>400.024</v>
      </c>
      <c r="DM87">
        <v>99.583699999999993</v>
      </c>
      <c r="DN87">
        <v>9.9977300000000005E-2</v>
      </c>
      <c r="DO87">
        <v>31.978200000000001</v>
      </c>
      <c r="DP87">
        <v>30.1937</v>
      </c>
      <c r="DQ87">
        <v>999.9</v>
      </c>
      <c r="DR87">
        <v>0</v>
      </c>
      <c r="DS87">
        <v>0</v>
      </c>
      <c r="DT87">
        <v>10022.5</v>
      </c>
      <c r="DU87">
        <v>0</v>
      </c>
      <c r="DV87">
        <v>324.84199999999998</v>
      </c>
      <c r="DW87">
        <v>-53.2971</v>
      </c>
      <c r="DX87">
        <v>362.149</v>
      </c>
      <c r="DY87">
        <v>407.69499999999999</v>
      </c>
      <c r="DZ87">
        <v>22.2515</v>
      </c>
      <c r="EA87">
        <v>404.94400000000002</v>
      </c>
      <c r="EB87">
        <v>6.7476099999999999</v>
      </c>
      <c r="EC87">
        <v>2.8878400000000002</v>
      </c>
      <c r="ED87">
        <v>0.67195199999999999</v>
      </c>
      <c r="EE87">
        <v>23.395</v>
      </c>
      <c r="EF87">
        <v>1.2561500000000001</v>
      </c>
      <c r="EG87">
        <v>1719.03</v>
      </c>
      <c r="EH87">
        <v>0.98799300000000001</v>
      </c>
      <c r="EI87">
        <v>1.2006599999999999E-2</v>
      </c>
      <c r="EJ87">
        <v>0</v>
      </c>
      <c r="EK87">
        <v>1107.0999999999999</v>
      </c>
      <c r="EL87">
        <v>4.9995200000000004</v>
      </c>
      <c r="EM87">
        <v>26619.599999999999</v>
      </c>
      <c r="EN87">
        <v>15609.6</v>
      </c>
      <c r="EO87">
        <v>49.061999999999998</v>
      </c>
      <c r="EP87">
        <v>50.561999999999998</v>
      </c>
      <c r="EQ87">
        <v>49.561999999999998</v>
      </c>
      <c r="ER87">
        <v>49.936999999999998</v>
      </c>
      <c r="ES87">
        <v>50.811999999999998</v>
      </c>
      <c r="ET87">
        <v>1693.45</v>
      </c>
      <c r="EU87">
        <v>20.58</v>
      </c>
      <c r="EV87">
        <v>0</v>
      </c>
      <c r="EW87">
        <v>141.70000004768369</v>
      </c>
      <c r="EX87">
        <v>0</v>
      </c>
      <c r="EY87">
        <v>1114.2963999999999</v>
      </c>
      <c r="EZ87">
        <v>-60.309999913775023</v>
      </c>
      <c r="FA87">
        <v>-1346.607689962058</v>
      </c>
      <c r="FB87">
        <v>26783.576000000001</v>
      </c>
      <c r="FC87">
        <v>15</v>
      </c>
      <c r="FD87">
        <v>1724961118.5</v>
      </c>
      <c r="FE87" t="s">
        <v>763</v>
      </c>
      <c r="FF87">
        <v>1724961109</v>
      </c>
      <c r="FG87">
        <v>1724961118.5</v>
      </c>
      <c r="FH87">
        <v>20</v>
      </c>
      <c r="FI87">
        <v>-3.5000000000000003E-2</v>
      </c>
      <c r="FJ87">
        <v>-1.2999999999999999E-2</v>
      </c>
      <c r="FK87">
        <v>0.27400000000000002</v>
      </c>
      <c r="FL87">
        <v>-8.8999999999999996E-2</v>
      </c>
      <c r="FM87">
        <v>405</v>
      </c>
      <c r="FN87">
        <v>7</v>
      </c>
      <c r="FO87">
        <v>7.0000000000000007E-2</v>
      </c>
      <c r="FP87">
        <v>0.01</v>
      </c>
      <c r="FQ87">
        <v>29.740260475558159</v>
      </c>
      <c r="FR87">
        <v>1.380314510406923</v>
      </c>
      <c r="FS87">
        <v>0.2120907041356784</v>
      </c>
      <c r="FT87">
        <v>1</v>
      </c>
      <c r="FU87">
        <v>1123.3272549019609</v>
      </c>
      <c r="FV87">
        <v>-59.583529423052518</v>
      </c>
      <c r="FW87">
        <v>8.778268639519645</v>
      </c>
      <c r="FX87">
        <v>-1</v>
      </c>
      <c r="FY87">
        <v>1.294927520389282</v>
      </c>
      <c r="FZ87">
        <v>-5.2394357144179893E-2</v>
      </c>
      <c r="GA87">
        <v>8.0970836788329132E-3</v>
      </c>
      <c r="GB87">
        <v>0</v>
      </c>
      <c r="GC87">
        <v>1</v>
      </c>
      <c r="GD87">
        <v>2</v>
      </c>
      <c r="GE87" t="s">
        <v>442</v>
      </c>
      <c r="GF87">
        <v>3.0282100000000001</v>
      </c>
      <c r="GG87">
        <v>2.7517999999999998</v>
      </c>
      <c r="GH87">
        <v>8.5918700000000001E-2</v>
      </c>
      <c r="GI87">
        <v>9.7606899999999996E-2</v>
      </c>
      <c r="GJ87">
        <v>0.126247</v>
      </c>
      <c r="GK87">
        <v>4.2229000000000003E-2</v>
      </c>
      <c r="GL87">
        <v>24264.3</v>
      </c>
      <c r="GM87">
        <v>20977.9</v>
      </c>
      <c r="GN87">
        <v>24497.8</v>
      </c>
      <c r="GO87">
        <v>22319.1</v>
      </c>
      <c r="GP87">
        <v>29145.1</v>
      </c>
      <c r="GQ87">
        <v>29701.5</v>
      </c>
      <c r="GR87">
        <v>34151.4</v>
      </c>
      <c r="GS87">
        <v>31817.4</v>
      </c>
      <c r="GT87">
        <v>1.7351700000000001</v>
      </c>
      <c r="GU87">
        <v>2.0271499999999998</v>
      </c>
      <c r="GV87">
        <v>-0.107352</v>
      </c>
      <c r="GW87">
        <v>0</v>
      </c>
      <c r="GX87">
        <v>31.9376</v>
      </c>
      <c r="GY87">
        <v>999.9</v>
      </c>
      <c r="GZ87">
        <v>43.2</v>
      </c>
      <c r="HA87">
        <v>41.4</v>
      </c>
      <c r="HB87">
        <v>34.645099999999999</v>
      </c>
      <c r="HC87">
        <v>59.832700000000003</v>
      </c>
      <c r="HD87">
        <v>33.6098</v>
      </c>
      <c r="HE87">
        <v>1</v>
      </c>
      <c r="HF87">
        <v>0.73247499999999999</v>
      </c>
      <c r="HG87">
        <v>2.5783200000000002</v>
      </c>
      <c r="HH87">
        <v>20.361499999999999</v>
      </c>
      <c r="HI87">
        <v>5.2400500000000001</v>
      </c>
      <c r="HJ87">
        <v>12.0219</v>
      </c>
      <c r="HK87">
        <v>4.9577499999999999</v>
      </c>
      <c r="HL87">
        <v>3.306</v>
      </c>
      <c r="HM87">
        <v>9999</v>
      </c>
      <c r="HN87">
        <v>9999</v>
      </c>
      <c r="HO87">
        <v>9999</v>
      </c>
      <c r="HP87">
        <v>440.2</v>
      </c>
      <c r="HQ87">
        <v>1.8663000000000001</v>
      </c>
      <c r="HR87">
        <v>1.87087</v>
      </c>
      <c r="HS87">
        <v>1.8735999999999999</v>
      </c>
      <c r="HT87">
        <v>1.8757999999999999</v>
      </c>
      <c r="HU87">
        <v>1.86836</v>
      </c>
      <c r="HV87">
        <v>1.8699600000000001</v>
      </c>
      <c r="HW87">
        <v>1.8670500000000001</v>
      </c>
      <c r="HX87">
        <v>1.87103</v>
      </c>
      <c r="HY87">
        <v>5</v>
      </c>
      <c r="HZ87">
        <v>0</v>
      </c>
      <c r="IA87">
        <v>0</v>
      </c>
      <c r="IB87">
        <v>0</v>
      </c>
      <c r="IC87" t="s">
        <v>429</v>
      </c>
      <c r="ID87" t="s">
        <v>430</v>
      </c>
      <c r="IE87" t="s">
        <v>431</v>
      </c>
      <c r="IF87" t="s">
        <v>431</v>
      </c>
      <c r="IG87" t="s">
        <v>431</v>
      </c>
      <c r="IH87" t="s">
        <v>431</v>
      </c>
      <c r="II87">
        <v>0</v>
      </c>
      <c r="IJ87">
        <v>100</v>
      </c>
      <c r="IK87">
        <v>100</v>
      </c>
      <c r="IL87">
        <v>0.27400000000000002</v>
      </c>
      <c r="IM87">
        <v>-8.8999999999999996E-2</v>
      </c>
      <c r="IN87">
        <v>0.30952380952379599</v>
      </c>
      <c r="IO87">
        <v>0</v>
      </c>
      <c r="IP87">
        <v>0</v>
      </c>
      <c r="IQ87">
        <v>0</v>
      </c>
      <c r="IR87">
        <v>-7.6136190476187693E-2</v>
      </c>
      <c r="IS87">
        <v>0</v>
      </c>
      <c r="IT87">
        <v>0</v>
      </c>
      <c r="IU87">
        <v>0</v>
      </c>
      <c r="IV87">
        <v>-1</v>
      </c>
      <c r="IW87">
        <v>-1</v>
      </c>
      <c r="IX87">
        <v>-1</v>
      </c>
      <c r="IY87">
        <v>-1</v>
      </c>
      <c r="IZ87">
        <v>2</v>
      </c>
      <c r="JA87">
        <v>1.7</v>
      </c>
      <c r="JB87">
        <v>1.07422</v>
      </c>
      <c r="JC87">
        <v>2.7307100000000002</v>
      </c>
      <c r="JD87">
        <v>1.64551</v>
      </c>
      <c r="JE87">
        <v>2.31934</v>
      </c>
      <c r="JF87">
        <v>1.64429</v>
      </c>
      <c r="JG87">
        <v>2.4475099999999999</v>
      </c>
      <c r="JH87">
        <v>43.073900000000002</v>
      </c>
      <c r="JI87">
        <v>16.058299999999999</v>
      </c>
      <c r="JJ87">
        <v>18</v>
      </c>
      <c r="JK87">
        <v>405.279</v>
      </c>
      <c r="JL87">
        <v>596.64800000000002</v>
      </c>
      <c r="JM87">
        <v>28.036300000000001</v>
      </c>
      <c r="JN87">
        <v>36.552700000000002</v>
      </c>
      <c r="JO87">
        <v>30.0001</v>
      </c>
      <c r="JP87">
        <v>36.450600000000001</v>
      </c>
      <c r="JQ87">
        <v>36.386000000000003</v>
      </c>
      <c r="JR87">
        <v>21.582699999999999</v>
      </c>
      <c r="JS87">
        <v>72.409499999999994</v>
      </c>
      <c r="JT87">
        <v>0</v>
      </c>
      <c r="JU87">
        <v>28.0505</v>
      </c>
      <c r="JV87">
        <v>405</v>
      </c>
      <c r="JW87">
        <v>6.6146900000000004</v>
      </c>
      <c r="JX87">
        <v>97.944900000000004</v>
      </c>
      <c r="JY87">
        <v>96.594700000000003</v>
      </c>
    </row>
    <row r="88" spans="1:285" x14ac:dyDescent="0.35">
      <c r="A88">
        <v>14</v>
      </c>
      <c r="B88">
        <v>1724961631.5</v>
      </c>
      <c r="C88">
        <v>19656.900000095371</v>
      </c>
      <c r="D88" t="s">
        <v>764</v>
      </c>
      <c r="E88" t="s">
        <v>765</v>
      </c>
      <c r="F88" t="s">
        <v>420</v>
      </c>
      <c r="G88" t="s">
        <v>697</v>
      </c>
      <c r="H88" t="s">
        <v>422</v>
      </c>
      <c r="I88" t="s">
        <v>679</v>
      </c>
      <c r="J88">
        <v>1724961631.5</v>
      </c>
      <c r="K88">
        <f t="shared" si="138"/>
        <v>9.1583321187982628E-3</v>
      </c>
      <c r="L88">
        <f t="shared" si="139"/>
        <v>9.1583321187982634</v>
      </c>
      <c r="M88">
        <f t="shared" si="140"/>
        <v>22.03125224389764</v>
      </c>
      <c r="N88">
        <f t="shared" si="141"/>
        <v>366.86</v>
      </c>
      <c r="O88">
        <f t="shared" si="142"/>
        <v>272.44078881555816</v>
      </c>
      <c r="P88">
        <f t="shared" si="143"/>
        <v>27.152547576351271</v>
      </c>
      <c r="Q88">
        <f t="shared" si="144"/>
        <v>36.562746889578001</v>
      </c>
      <c r="R88">
        <f t="shared" si="145"/>
        <v>0.45397695879380368</v>
      </c>
      <c r="S88">
        <f t="shared" si="146"/>
        <v>2.9267080821601641</v>
      </c>
      <c r="T88">
        <f t="shared" si="147"/>
        <v>0.41817324041245191</v>
      </c>
      <c r="U88">
        <f t="shared" si="148"/>
        <v>0.26433939030727216</v>
      </c>
      <c r="V88">
        <f t="shared" si="149"/>
        <v>275.51525433276288</v>
      </c>
      <c r="W88">
        <f t="shared" si="150"/>
        <v>33.267232923010063</v>
      </c>
      <c r="X88">
        <f t="shared" si="151"/>
        <v>33.785800000000002</v>
      </c>
      <c r="Y88">
        <f t="shared" si="152"/>
        <v>5.2795018339118807</v>
      </c>
      <c r="Z88">
        <f t="shared" si="153"/>
        <v>59.624610021165225</v>
      </c>
      <c r="AA88">
        <f t="shared" si="154"/>
        <v>3.1895181264872097</v>
      </c>
      <c r="AB88">
        <f t="shared" si="155"/>
        <v>5.3493316356367133</v>
      </c>
      <c r="AC88">
        <f t="shared" si="156"/>
        <v>2.089983707424671</v>
      </c>
      <c r="AD88">
        <f t="shared" si="157"/>
        <v>-403.88244643900339</v>
      </c>
      <c r="AE88">
        <f t="shared" si="158"/>
        <v>37.142515113923352</v>
      </c>
      <c r="AF88">
        <f t="shared" si="159"/>
        <v>2.9323020049806283</v>
      </c>
      <c r="AG88">
        <f t="shared" si="160"/>
        <v>-88.292374987336544</v>
      </c>
      <c r="AH88">
        <v>0</v>
      </c>
      <c r="AI88">
        <v>0</v>
      </c>
      <c r="AJ88">
        <f t="shared" si="161"/>
        <v>1</v>
      </c>
      <c r="AK88">
        <f t="shared" si="162"/>
        <v>0</v>
      </c>
      <c r="AL88">
        <f t="shared" si="163"/>
        <v>51578.448999652574</v>
      </c>
      <c r="AM88" t="s">
        <v>424</v>
      </c>
      <c r="AN88">
        <v>0</v>
      </c>
      <c r="AO88">
        <v>0</v>
      </c>
      <c r="AP88">
        <v>0</v>
      </c>
      <c r="AQ88" t="e">
        <f t="shared" si="164"/>
        <v>#DIV/0!</v>
      </c>
      <c r="AR88">
        <v>-1</v>
      </c>
      <c r="AS88" t="s">
        <v>766</v>
      </c>
      <c r="AT88">
        <v>10097.299999999999</v>
      </c>
      <c r="AU88">
        <v>1085.1224</v>
      </c>
      <c r="AV88">
        <v>1468.1950723439061</v>
      </c>
      <c r="AW88">
        <f t="shared" si="165"/>
        <v>0.26091401582784779</v>
      </c>
      <c r="AX88">
        <v>0.5</v>
      </c>
      <c r="AY88">
        <f t="shared" si="166"/>
        <v>1444.426200172416</v>
      </c>
      <c r="AZ88">
        <f t="shared" si="167"/>
        <v>22.03125224389764</v>
      </c>
      <c r="BA88">
        <f t="shared" si="168"/>
        <v>188.4355202269719</v>
      </c>
      <c r="BB88">
        <f t="shared" si="169"/>
        <v>1.5944914486561157E-2</v>
      </c>
      <c r="BC88">
        <f t="shared" si="170"/>
        <v>-1</v>
      </c>
      <c r="BD88" t="e">
        <f t="shared" si="171"/>
        <v>#DIV/0!</v>
      </c>
      <c r="BE88" t="s">
        <v>424</v>
      </c>
      <c r="BF88">
        <v>0</v>
      </c>
      <c r="BG88" t="e">
        <f t="shared" si="172"/>
        <v>#DIV/0!</v>
      </c>
      <c r="BH88" t="e">
        <f t="shared" si="173"/>
        <v>#DIV/0!</v>
      </c>
      <c r="BI88" t="e">
        <f t="shared" si="174"/>
        <v>#DIV/0!</v>
      </c>
      <c r="BJ88" t="e">
        <f t="shared" si="175"/>
        <v>#DIV/0!</v>
      </c>
      <c r="BK88">
        <f t="shared" si="176"/>
        <v>0.26091401582784784</v>
      </c>
      <c r="BL88" t="e">
        <f t="shared" si="177"/>
        <v>#DIV/0!</v>
      </c>
      <c r="BM88" t="e">
        <f t="shared" si="178"/>
        <v>#DIV/0!</v>
      </c>
      <c r="BN88" t="e">
        <f t="shared" si="179"/>
        <v>#DIV/0!</v>
      </c>
      <c r="BO88">
        <v>8442</v>
      </c>
      <c r="BP88">
        <v>290.00000000000011</v>
      </c>
      <c r="BQ88">
        <v>1381.67</v>
      </c>
      <c r="BR88">
        <v>215</v>
      </c>
      <c r="BS88">
        <v>10097.299999999999</v>
      </c>
      <c r="BT88">
        <v>1380.59</v>
      </c>
      <c r="BU88">
        <v>1.08</v>
      </c>
      <c r="BV88">
        <v>300.00000000000011</v>
      </c>
      <c r="BW88">
        <v>24.2</v>
      </c>
      <c r="BX88">
        <v>1468.1950723439061</v>
      </c>
      <c r="BY88">
        <v>2.6220650290534682</v>
      </c>
      <c r="BZ88">
        <v>-88.456355760298862</v>
      </c>
      <c r="CA88">
        <v>2.3537441323802231</v>
      </c>
      <c r="CB88">
        <v>0.98056015985163669</v>
      </c>
      <c r="CC88">
        <v>-6.9270184649610766E-3</v>
      </c>
      <c r="CD88">
        <v>289.99999999999989</v>
      </c>
      <c r="CE88">
        <v>1381.97</v>
      </c>
      <c r="CF88">
        <v>895</v>
      </c>
      <c r="CG88">
        <v>10052.200000000001</v>
      </c>
      <c r="CH88">
        <v>1380.2</v>
      </c>
      <c r="CI88">
        <v>1.77</v>
      </c>
      <c r="CW88">
        <f t="shared" si="180"/>
        <v>1718.82</v>
      </c>
      <c r="CX88">
        <f t="shared" si="181"/>
        <v>1444.426200172416</v>
      </c>
      <c r="CY88">
        <f t="shared" si="182"/>
        <v>0.8403592000165323</v>
      </c>
      <c r="CZ88">
        <f t="shared" si="183"/>
        <v>0.16029325603190731</v>
      </c>
      <c r="DA88">
        <v>6</v>
      </c>
      <c r="DB88">
        <v>0.5</v>
      </c>
      <c r="DC88" t="s">
        <v>426</v>
      </c>
      <c r="DD88">
        <v>2</v>
      </c>
      <c r="DE88">
        <v>1724961631.5</v>
      </c>
      <c r="DF88">
        <v>366.86</v>
      </c>
      <c r="DG88">
        <v>404.94099999999997</v>
      </c>
      <c r="DH88">
        <v>32.002699999999997</v>
      </c>
      <c r="DI88">
        <v>18.706800000000001</v>
      </c>
      <c r="DJ88">
        <v>366.69099999999997</v>
      </c>
      <c r="DK88">
        <v>31.991700000000002</v>
      </c>
      <c r="DL88">
        <v>400.05900000000003</v>
      </c>
      <c r="DM88">
        <v>99.564300000000003</v>
      </c>
      <c r="DN88">
        <v>9.9732299999999996E-2</v>
      </c>
      <c r="DO88">
        <v>34.0212</v>
      </c>
      <c r="DP88">
        <v>33.785800000000002</v>
      </c>
      <c r="DQ88">
        <v>999.9</v>
      </c>
      <c r="DR88">
        <v>0</v>
      </c>
      <c r="DS88">
        <v>0</v>
      </c>
      <c r="DT88">
        <v>10027.5</v>
      </c>
      <c r="DU88">
        <v>0</v>
      </c>
      <c r="DV88">
        <v>1472.82</v>
      </c>
      <c r="DW88">
        <v>-37.976100000000002</v>
      </c>
      <c r="DX88">
        <v>379.05799999999999</v>
      </c>
      <c r="DY88">
        <v>412.661</v>
      </c>
      <c r="DZ88">
        <v>13.1957</v>
      </c>
      <c r="EA88">
        <v>404.94099999999997</v>
      </c>
      <c r="EB88">
        <v>18.706800000000001</v>
      </c>
      <c r="EC88">
        <v>3.1763400000000002</v>
      </c>
      <c r="ED88">
        <v>1.86253</v>
      </c>
      <c r="EE88">
        <v>24.982399999999998</v>
      </c>
      <c r="EF88">
        <v>16.3217</v>
      </c>
      <c r="EG88">
        <v>1718.82</v>
      </c>
      <c r="EH88">
        <v>0.98799199999999998</v>
      </c>
      <c r="EI88">
        <v>1.20077E-2</v>
      </c>
      <c r="EJ88">
        <v>0</v>
      </c>
      <c r="EK88">
        <v>1084.29</v>
      </c>
      <c r="EL88">
        <v>4.9995200000000004</v>
      </c>
      <c r="EM88">
        <v>24850.2</v>
      </c>
      <c r="EN88">
        <v>15607.6</v>
      </c>
      <c r="EO88">
        <v>50.5</v>
      </c>
      <c r="EP88">
        <v>51.936999999999998</v>
      </c>
      <c r="EQ88">
        <v>50.811999999999998</v>
      </c>
      <c r="ER88">
        <v>52.061999999999998</v>
      </c>
      <c r="ES88">
        <v>52.375</v>
      </c>
      <c r="ET88">
        <v>1693.24</v>
      </c>
      <c r="EU88">
        <v>20.58</v>
      </c>
      <c r="EV88">
        <v>0</v>
      </c>
      <c r="EW88">
        <v>552.70000004768372</v>
      </c>
      <c r="EX88">
        <v>0</v>
      </c>
      <c r="EY88">
        <v>1085.1224</v>
      </c>
      <c r="EZ88">
        <v>-8.5984615308307486</v>
      </c>
      <c r="FA88">
        <v>-648.9769219241341</v>
      </c>
      <c r="FB88">
        <v>24950.252</v>
      </c>
      <c r="FC88">
        <v>15</v>
      </c>
      <c r="FD88">
        <v>1724961662.5</v>
      </c>
      <c r="FE88" t="s">
        <v>767</v>
      </c>
      <c r="FF88">
        <v>1724961651</v>
      </c>
      <c r="FG88">
        <v>1724961662.5</v>
      </c>
      <c r="FH88">
        <v>21</v>
      </c>
      <c r="FI88">
        <v>-0.105</v>
      </c>
      <c r="FJ88">
        <v>0.1</v>
      </c>
      <c r="FK88">
        <v>0.16900000000000001</v>
      </c>
      <c r="FL88">
        <v>1.0999999999999999E-2</v>
      </c>
      <c r="FM88">
        <v>405</v>
      </c>
      <c r="FN88">
        <v>19</v>
      </c>
      <c r="FO88">
        <v>0.06</v>
      </c>
      <c r="FP88">
        <v>0.01</v>
      </c>
      <c r="FQ88">
        <v>22.133154993493481</v>
      </c>
      <c r="FR88">
        <v>-0.48303736986787649</v>
      </c>
      <c r="FS88">
        <v>7.1891121664775792E-2</v>
      </c>
      <c r="FT88">
        <v>1</v>
      </c>
      <c r="FU88">
        <v>1086.3670588235291</v>
      </c>
      <c r="FV88">
        <v>-9.5307692283033241</v>
      </c>
      <c r="FW88">
        <v>1.4278110136350171</v>
      </c>
      <c r="FX88">
        <v>-1</v>
      </c>
      <c r="FY88">
        <v>0.46187818734529529</v>
      </c>
      <c r="FZ88">
        <v>-4.8686122623753929E-2</v>
      </c>
      <c r="GA88">
        <v>7.1040661391106796E-3</v>
      </c>
      <c r="GB88">
        <v>1</v>
      </c>
      <c r="GC88">
        <v>2</v>
      </c>
      <c r="GD88">
        <v>2</v>
      </c>
      <c r="GE88" t="s">
        <v>428</v>
      </c>
      <c r="GF88">
        <v>3.0353599999999998</v>
      </c>
      <c r="GG88">
        <v>2.7515999999999998</v>
      </c>
      <c r="GH88">
        <v>8.8705500000000007E-2</v>
      </c>
      <c r="GI88">
        <v>9.7498299999999996E-2</v>
      </c>
      <c r="GJ88">
        <v>0.13469200000000001</v>
      </c>
      <c r="GK88">
        <v>9.3593700000000002E-2</v>
      </c>
      <c r="GL88">
        <v>24128.9</v>
      </c>
      <c r="GM88">
        <v>20933.400000000001</v>
      </c>
      <c r="GN88">
        <v>24440.1</v>
      </c>
      <c r="GO88">
        <v>22272.3</v>
      </c>
      <c r="GP88">
        <v>28803.3</v>
      </c>
      <c r="GQ88">
        <v>28050.7</v>
      </c>
      <c r="GR88">
        <v>34072.699999999997</v>
      </c>
      <c r="GS88">
        <v>31749.200000000001</v>
      </c>
      <c r="GT88">
        <v>1.7311300000000001</v>
      </c>
      <c r="GU88">
        <v>2.0229699999999999</v>
      </c>
      <c r="GV88">
        <v>8.7097300000000006E-3</v>
      </c>
      <c r="GW88">
        <v>0</v>
      </c>
      <c r="GX88">
        <v>33.6449</v>
      </c>
      <c r="GY88">
        <v>999.9</v>
      </c>
      <c r="GZ88">
        <v>43.8</v>
      </c>
      <c r="HA88">
        <v>41.4</v>
      </c>
      <c r="HB88">
        <v>35.135399999999997</v>
      </c>
      <c r="HC88">
        <v>59.552799999999998</v>
      </c>
      <c r="HD88">
        <v>32.9527</v>
      </c>
      <c r="HE88">
        <v>1</v>
      </c>
      <c r="HF88">
        <v>0.82194599999999995</v>
      </c>
      <c r="HG88">
        <v>3.2065700000000001</v>
      </c>
      <c r="HH88">
        <v>20.348400000000002</v>
      </c>
      <c r="HI88">
        <v>5.2403500000000003</v>
      </c>
      <c r="HJ88">
        <v>12.0219</v>
      </c>
      <c r="HK88">
        <v>4.9577</v>
      </c>
      <c r="HL88">
        <v>3.3060800000000001</v>
      </c>
      <c r="HM88">
        <v>9999</v>
      </c>
      <c r="HN88">
        <v>9999</v>
      </c>
      <c r="HO88">
        <v>9999</v>
      </c>
      <c r="HP88">
        <v>440.3</v>
      </c>
      <c r="HQ88">
        <v>1.8663000000000001</v>
      </c>
      <c r="HR88">
        <v>1.8708800000000001</v>
      </c>
      <c r="HS88">
        <v>1.8736299999999999</v>
      </c>
      <c r="HT88">
        <v>1.87584</v>
      </c>
      <c r="HU88">
        <v>1.86843</v>
      </c>
      <c r="HV88">
        <v>1.8699600000000001</v>
      </c>
      <c r="HW88">
        <v>1.86707</v>
      </c>
      <c r="HX88">
        <v>1.8710500000000001</v>
      </c>
      <c r="HY88">
        <v>5</v>
      </c>
      <c r="HZ88">
        <v>0</v>
      </c>
      <c r="IA88">
        <v>0</v>
      </c>
      <c r="IB88">
        <v>0</v>
      </c>
      <c r="IC88" t="s">
        <v>429</v>
      </c>
      <c r="ID88" t="s">
        <v>430</v>
      </c>
      <c r="IE88" t="s">
        <v>431</v>
      </c>
      <c r="IF88" t="s">
        <v>431</v>
      </c>
      <c r="IG88" t="s">
        <v>431</v>
      </c>
      <c r="IH88" t="s">
        <v>431</v>
      </c>
      <c r="II88">
        <v>0</v>
      </c>
      <c r="IJ88">
        <v>100</v>
      </c>
      <c r="IK88">
        <v>100</v>
      </c>
      <c r="IL88">
        <v>0.16900000000000001</v>
      </c>
      <c r="IM88">
        <v>1.0999999999999999E-2</v>
      </c>
      <c r="IN88">
        <v>0.2743499999999699</v>
      </c>
      <c r="IO88">
        <v>0</v>
      </c>
      <c r="IP88">
        <v>0</v>
      </c>
      <c r="IQ88">
        <v>0</v>
      </c>
      <c r="IR88">
        <v>-8.9217619047619046E-2</v>
      </c>
      <c r="IS88">
        <v>0</v>
      </c>
      <c r="IT88">
        <v>0</v>
      </c>
      <c r="IU88">
        <v>0</v>
      </c>
      <c r="IV88">
        <v>-1</v>
      </c>
      <c r="IW88">
        <v>-1</v>
      </c>
      <c r="IX88">
        <v>-1</v>
      </c>
      <c r="IY88">
        <v>-1</v>
      </c>
      <c r="IZ88">
        <v>8.6999999999999993</v>
      </c>
      <c r="JA88">
        <v>8.6</v>
      </c>
      <c r="JB88">
        <v>1.0815399999999999</v>
      </c>
      <c r="JC88">
        <v>2.7307100000000002</v>
      </c>
      <c r="JD88">
        <v>1.64551</v>
      </c>
      <c r="JE88">
        <v>2.31934</v>
      </c>
      <c r="JF88">
        <v>1.64429</v>
      </c>
      <c r="JG88">
        <v>2.4414099999999999</v>
      </c>
      <c r="JH88">
        <v>43.182000000000002</v>
      </c>
      <c r="JI88">
        <v>15.988300000000001</v>
      </c>
      <c r="JJ88">
        <v>18</v>
      </c>
      <c r="JK88">
        <v>407.78199999999998</v>
      </c>
      <c r="JL88">
        <v>601.08100000000002</v>
      </c>
      <c r="JM88">
        <v>29.5121</v>
      </c>
      <c r="JN88">
        <v>37.577800000000003</v>
      </c>
      <c r="JO88">
        <v>30.000699999999998</v>
      </c>
      <c r="JP88">
        <v>37.2958</v>
      </c>
      <c r="JQ88">
        <v>37.209099999999999</v>
      </c>
      <c r="JR88">
        <v>21.7576</v>
      </c>
      <c r="JS88">
        <v>43.719299999999997</v>
      </c>
      <c r="JT88">
        <v>0</v>
      </c>
      <c r="JU88">
        <v>29.503900000000002</v>
      </c>
      <c r="JV88">
        <v>405</v>
      </c>
      <c r="JW88">
        <v>18.866900000000001</v>
      </c>
      <c r="JX88">
        <v>97.716999999999999</v>
      </c>
      <c r="JY88">
        <v>96.389700000000005</v>
      </c>
    </row>
    <row r="89" spans="1:285" x14ac:dyDescent="0.35">
      <c r="A89">
        <v>14</v>
      </c>
      <c r="B89">
        <v>1724961907.5</v>
      </c>
      <c r="C89">
        <v>19932.900000095371</v>
      </c>
      <c r="D89" t="s">
        <v>768</v>
      </c>
      <c r="E89" t="s">
        <v>769</v>
      </c>
      <c r="F89" t="s">
        <v>420</v>
      </c>
      <c r="G89" t="s">
        <v>697</v>
      </c>
      <c r="H89" t="s">
        <v>434</v>
      </c>
      <c r="I89" t="s">
        <v>679</v>
      </c>
      <c r="J89">
        <v>1724961907.5</v>
      </c>
      <c r="K89">
        <f t="shared" si="138"/>
        <v>1.3797294347404751E-2</v>
      </c>
      <c r="L89">
        <f t="shared" si="139"/>
        <v>13.797294347404751</v>
      </c>
      <c r="M89">
        <f t="shared" si="140"/>
        <v>26.56391435585525</v>
      </c>
      <c r="N89">
        <f t="shared" si="141"/>
        <v>357.86900000000003</v>
      </c>
      <c r="O89">
        <f t="shared" si="142"/>
        <v>296.19616489610496</v>
      </c>
      <c r="P89">
        <f t="shared" si="143"/>
        <v>29.520710755087237</v>
      </c>
      <c r="Q89">
        <f t="shared" si="144"/>
        <v>35.667400490880695</v>
      </c>
      <c r="R89">
        <f t="shared" si="145"/>
        <v>0.92654745000432359</v>
      </c>
      <c r="S89">
        <f t="shared" si="146"/>
        <v>2.9212716188125176</v>
      </c>
      <c r="T89">
        <f t="shared" si="147"/>
        <v>0.78920253418786401</v>
      </c>
      <c r="U89">
        <f t="shared" si="148"/>
        <v>0.50388601569445712</v>
      </c>
      <c r="V89">
        <f t="shared" si="149"/>
        <v>275.54442033240281</v>
      </c>
      <c r="W89">
        <f t="shared" si="150"/>
        <v>31.962898672008095</v>
      </c>
      <c r="X89">
        <f t="shared" si="151"/>
        <v>32.379899999999999</v>
      </c>
      <c r="Y89">
        <f t="shared" si="152"/>
        <v>4.8787257881516712</v>
      </c>
      <c r="Z89">
        <f t="shared" si="153"/>
        <v>60.284535976179797</v>
      </c>
      <c r="AA89">
        <f t="shared" si="154"/>
        <v>3.2069853656371898</v>
      </c>
      <c r="AB89">
        <f t="shared" si="155"/>
        <v>5.3197479481377519</v>
      </c>
      <c r="AC89">
        <f t="shared" si="156"/>
        <v>1.6717404225144814</v>
      </c>
      <c r="AD89">
        <f t="shared" si="157"/>
        <v>-608.46068072054948</v>
      </c>
      <c r="AE89">
        <f t="shared" si="158"/>
        <v>242.83629112214274</v>
      </c>
      <c r="AF89">
        <f t="shared" si="159"/>
        <v>19.066106837402273</v>
      </c>
      <c r="AG89">
        <f t="shared" si="160"/>
        <v>-71.013862428601641</v>
      </c>
      <c r="AH89">
        <v>0</v>
      </c>
      <c r="AI89">
        <v>0</v>
      </c>
      <c r="AJ89">
        <f t="shared" si="161"/>
        <v>1</v>
      </c>
      <c r="AK89">
        <f t="shared" si="162"/>
        <v>0</v>
      </c>
      <c r="AL89">
        <f t="shared" si="163"/>
        <v>51441.950255167008</v>
      </c>
      <c r="AM89" t="s">
        <v>424</v>
      </c>
      <c r="AN89">
        <v>0</v>
      </c>
      <c r="AO89">
        <v>0</v>
      </c>
      <c r="AP89">
        <v>0</v>
      </c>
      <c r="AQ89" t="e">
        <f t="shared" si="164"/>
        <v>#DIV/0!</v>
      </c>
      <c r="AR89">
        <v>-1</v>
      </c>
      <c r="AS89" t="s">
        <v>770</v>
      </c>
      <c r="AT89">
        <v>10130.799999999999</v>
      </c>
      <c r="AU89">
        <v>1213.5403846153849</v>
      </c>
      <c r="AV89">
        <v>1651.481905784548</v>
      </c>
      <c r="AW89">
        <f t="shared" si="165"/>
        <v>0.26518093818358601</v>
      </c>
      <c r="AX89">
        <v>0.5</v>
      </c>
      <c r="AY89">
        <f t="shared" si="166"/>
        <v>1444.5852001722294</v>
      </c>
      <c r="AZ89">
        <f t="shared" si="167"/>
        <v>26.56391435585525</v>
      </c>
      <c r="BA89">
        <f t="shared" si="168"/>
        <v>191.53822933389759</v>
      </c>
      <c r="BB89">
        <f t="shared" si="169"/>
        <v>1.9080850580892678E-2</v>
      </c>
      <c r="BC89">
        <f t="shared" si="170"/>
        <v>-1</v>
      </c>
      <c r="BD89" t="e">
        <f t="shared" si="171"/>
        <v>#DIV/0!</v>
      </c>
      <c r="BE89" t="s">
        <v>424</v>
      </c>
      <c r="BF89">
        <v>0</v>
      </c>
      <c r="BG89" t="e">
        <f t="shared" si="172"/>
        <v>#DIV/0!</v>
      </c>
      <c r="BH89" t="e">
        <f t="shared" si="173"/>
        <v>#DIV/0!</v>
      </c>
      <c r="BI89" t="e">
        <f t="shared" si="174"/>
        <v>#DIV/0!</v>
      </c>
      <c r="BJ89" t="e">
        <f t="shared" si="175"/>
        <v>#DIV/0!</v>
      </c>
      <c r="BK89">
        <f t="shared" si="176"/>
        <v>0.26518093818358601</v>
      </c>
      <c r="BL89" t="e">
        <f t="shared" si="177"/>
        <v>#DIV/0!</v>
      </c>
      <c r="BM89" t="e">
        <f t="shared" si="178"/>
        <v>#DIV/0!</v>
      </c>
      <c r="BN89" t="e">
        <f t="shared" si="179"/>
        <v>#DIV/0!</v>
      </c>
      <c r="BO89">
        <v>8443</v>
      </c>
      <c r="BP89">
        <v>290.00000000000011</v>
      </c>
      <c r="BQ89">
        <v>1550.83</v>
      </c>
      <c r="BR89">
        <v>85</v>
      </c>
      <c r="BS89">
        <v>10130.799999999999</v>
      </c>
      <c r="BT89">
        <v>1546.98</v>
      </c>
      <c r="BU89">
        <v>3.85</v>
      </c>
      <c r="BV89">
        <v>300.00000000000011</v>
      </c>
      <c r="BW89">
        <v>24.2</v>
      </c>
      <c r="BX89">
        <v>1651.481905784548</v>
      </c>
      <c r="BY89">
        <v>2.3597543711741191</v>
      </c>
      <c r="BZ89">
        <v>-105.8648719088682</v>
      </c>
      <c r="CA89">
        <v>2.1193991556350449</v>
      </c>
      <c r="CB89">
        <v>0.98890229497093496</v>
      </c>
      <c r="CC89">
        <v>-6.9308131256952199E-3</v>
      </c>
      <c r="CD89">
        <v>289.99999999999989</v>
      </c>
      <c r="CE89">
        <v>1548.61</v>
      </c>
      <c r="CF89">
        <v>865</v>
      </c>
      <c r="CG89">
        <v>10058.6</v>
      </c>
      <c r="CH89">
        <v>1546.23</v>
      </c>
      <c r="CI89">
        <v>2.38</v>
      </c>
      <c r="CW89">
        <f t="shared" si="180"/>
        <v>1719.01</v>
      </c>
      <c r="CX89">
        <f t="shared" si="181"/>
        <v>1444.5852001722294</v>
      </c>
      <c r="CY89">
        <f t="shared" si="182"/>
        <v>0.84035881127639134</v>
      </c>
      <c r="CZ89">
        <f t="shared" si="183"/>
        <v>0.16029250576343523</v>
      </c>
      <c r="DA89">
        <v>6</v>
      </c>
      <c r="DB89">
        <v>0.5</v>
      </c>
      <c r="DC89" t="s">
        <v>426</v>
      </c>
      <c r="DD89">
        <v>2</v>
      </c>
      <c r="DE89">
        <v>1724961907.5</v>
      </c>
      <c r="DF89">
        <v>357.86900000000003</v>
      </c>
      <c r="DG89">
        <v>405.11799999999999</v>
      </c>
      <c r="DH89">
        <v>32.177300000000002</v>
      </c>
      <c r="DI89">
        <v>12.1487</v>
      </c>
      <c r="DJ89">
        <v>357.79</v>
      </c>
      <c r="DK89">
        <v>32.221299999999999</v>
      </c>
      <c r="DL89">
        <v>400.02800000000002</v>
      </c>
      <c r="DM89">
        <v>99.566199999999995</v>
      </c>
      <c r="DN89">
        <v>9.9880300000000005E-2</v>
      </c>
      <c r="DO89">
        <v>33.921799999999998</v>
      </c>
      <c r="DP89">
        <v>32.379899999999999</v>
      </c>
      <c r="DQ89">
        <v>999.9</v>
      </c>
      <c r="DR89">
        <v>0</v>
      </c>
      <c r="DS89">
        <v>0</v>
      </c>
      <c r="DT89">
        <v>9996.25</v>
      </c>
      <c r="DU89">
        <v>0</v>
      </c>
      <c r="DV89">
        <v>697.32899999999995</v>
      </c>
      <c r="DW89">
        <v>-47.159700000000001</v>
      </c>
      <c r="DX89">
        <v>369.88099999999997</v>
      </c>
      <c r="DY89">
        <v>410.1</v>
      </c>
      <c r="DZ89">
        <v>20.083400000000001</v>
      </c>
      <c r="EA89">
        <v>405.11799999999999</v>
      </c>
      <c r="EB89">
        <v>12.1487</v>
      </c>
      <c r="EC89">
        <v>3.2092299999999998</v>
      </c>
      <c r="ED89">
        <v>1.2096</v>
      </c>
      <c r="EE89">
        <v>25.1553</v>
      </c>
      <c r="EF89">
        <v>9.7202300000000008</v>
      </c>
      <c r="EG89">
        <v>1719.01</v>
      </c>
      <c r="EH89">
        <v>0.98800399999999999</v>
      </c>
      <c r="EI89">
        <v>1.19959E-2</v>
      </c>
      <c r="EJ89">
        <v>0</v>
      </c>
      <c r="EK89">
        <v>1206.99</v>
      </c>
      <c r="EL89">
        <v>4.9995200000000004</v>
      </c>
      <c r="EM89">
        <v>24424.6</v>
      </c>
      <c r="EN89">
        <v>15609.4</v>
      </c>
      <c r="EO89">
        <v>50.436999999999998</v>
      </c>
      <c r="EP89">
        <v>51.375</v>
      </c>
      <c r="EQ89">
        <v>50.811999999999998</v>
      </c>
      <c r="ER89">
        <v>51.25</v>
      </c>
      <c r="ES89">
        <v>52.25</v>
      </c>
      <c r="ET89">
        <v>1693.45</v>
      </c>
      <c r="EU89">
        <v>20.56</v>
      </c>
      <c r="EV89">
        <v>0</v>
      </c>
      <c r="EW89">
        <v>275.70000004768372</v>
      </c>
      <c r="EX89">
        <v>0</v>
      </c>
      <c r="EY89">
        <v>1213.5403846153849</v>
      </c>
      <c r="EZ89">
        <v>-57.818461456950942</v>
      </c>
      <c r="FA89">
        <v>-1162.1675199493241</v>
      </c>
      <c r="FB89">
        <v>24541.376923076921</v>
      </c>
      <c r="FC89">
        <v>15</v>
      </c>
      <c r="FD89">
        <v>1724961946.5</v>
      </c>
      <c r="FE89" t="s">
        <v>771</v>
      </c>
      <c r="FF89">
        <v>1724961935.5</v>
      </c>
      <c r="FG89">
        <v>1724961946.5</v>
      </c>
      <c r="FH89">
        <v>22</v>
      </c>
      <c r="FI89">
        <v>-0.09</v>
      </c>
      <c r="FJ89">
        <v>-5.5E-2</v>
      </c>
      <c r="FK89">
        <v>7.9000000000000001E-2</v>
      </c>
      <c r="FL89">
        <v>-4.3999999999999997E-2</v>
      </c>
      <c r="FM89">
        <v>405</v>
      </c>
      <c r="FN89">
        <v>12</v>
      </c>
      <c r="FO89">
        <v>0.03</v>
      </c>
      <c r="FP89">
        <v>0</v>
      </c>
      <c r="FQ89">
        <v>26.101383181000291</v>
      </c>
      <c r="FR89">
        <v>1.388050521370064</v>
      </c>
      <c r="FS89">
        <v>0.2051313317457685</v>
      </c>
      <c r="FT89">
        <v>1</v>
      </c>
      <c r="FU89">
        <v>1222.6587999999999</v>
      </c>
      <c r="FV89">
        <v>-66.438991622053436</v>
      </c>
      <c r="FW89">
        <v>9.608085894703482</v>
      </c>
      <c r="FX89">
        <v>-1</v>
      </c>
      <c r="FY89">
        <v>0.9341022687303786</v>
      </c>
      <c r="FZ89">
        <v>-4.2689395869690762E-2</v>
      </c>
      <c r="GA89">
        <v>6.9290439475170051E-3</v>
      </c>
      <c r="GB89">
        <v>1</v>
      </c>
      <c r="GC89">
        <v>2</v>
      </c>
      <c r="GD89">
        <v>2</v>
      </c>
      <c r="GE89" t="s">
        <v>428</v>
      </c>
      <c r="GF89">
        <v>3.0312100000000002</v>
      </c>
      <c r="GG89">
        <v>2.7514699999999999</v>
      </c>
      <c r="GH89">
        <v>8.6934700000000004E-2</v>
      </c>
      <c r="GI89">
        <v>9.7410800000000006E-2</v>
      </c>
      <c r="GJ89">
        <v>0.13528599999999999</v>
      </c>
      <c r="GK89">
        <v>6.7523299999999994E-2</v>
      </c>
      <c r="GL89">
        <v>24164.1</v>
      </c>
      <c r="GM89">
        <v>20928.3</v>
      </c>
      <c r="GN89">
        <v>24429.1</v>
      </c>
      <c r="GO89">
        <v>22265.7</v>
      </c>
      <c r="GP89">
        <v>28772.3</v>
      </c>
      <c r="GQ89">
        <v>28847</v>
      </c>
      <c r="GR89">
        <v>34058.1</v>
      </c>
      <c r="GS89">
        <v>31738.1</v>
      </c>
      <c r="GT89">
        <v>1.7282200000000001</v>
      </c>
      <c r="GU89">
        <v>2.0152800000000002</v>
      </c>
      <c r="GV89">
        <v>-5.1733099999999997E-2</v>
      </c>
      <c r="GW89">
        <v>0</v>
      </c>
      <c r="GX89">
        <v>33.218000000000004</v>
      </c>
      <c r="GY89">
        <v>999.9</v>
      </c>
      <c r="GZ89">
        <v>44.3</v>
      </c>
      <c r="HA89">
        <v>41.3</v>
      </c>
      <c r="HB89">
        <v>35.3446</v>
      </c>
      <c r="HC89">
        <v>59.822800000000001</v>
      </c>
      <c r="HD89">
        <v>33.605800000000002</v>
      </c>
      <c r="HE89">
        <v>1</v>
      </c>
      <c r="HF89">
        <v>0.83492599999999995</v>
      </c>
      <c r="HG89">
        <v>1.99102</v>
      </c>
      <c r="HH89">
        <v>20.3673</v>
      </c>
      <c r="HI89">
        <v>5.2406499999999996</v>
      </c>
      <c r="HJ89">
        <v>12.0219</v>
      </c>
      <c r="HK89">
        <v>4.9577499999999999</v>
      </c>
      <c r="HL89">
        <v>3.306</v>
      </c>
      <c r="HM89">
        <v>9999</v>
      </c>
      <c r="HN89">
        <v>9999</v>
      </c>
      <c r="HO89">
        <v>9999</v>
      </c>
      <c r="HP89">
        <v>440.4</v>
      </c>
      <c r="HQ89">
        <v>1.8663000000000001</v>
      </c>
      <c r="HR89">
        <v>1.87087</v>
      </c>
      <c r="HS89">
        <v>1.8736200000000001</v>
      </c>
      <c r="HT89">
        <v>1.8758600000000001</v>
      </c>
      <c r="HU89">
        <v>1.86842</v>
      </c>
      <c r="HV89">
        <v>1.8699600000000001</v>
      </c>
      <c r="HW89">
        <v>1.86707</v>
      </c>
      <c r="HX89">
        <v>1.87103</v>
      </c>
      <c r="HY89">
        <v>5</v>
      </c>
      <c r="HZ89">
        <v>0</v>
      </c>
      <c r="IA89">
        <v>0</v>
      </c>
      <c r="IB89">
        <v>0</v>
      </c>
      <c r="IC89" t="s">
        <v>429</v>
      </c>
      <c r="ID89" t="s">
        <v>430</v>
      </c>
      <c r="IE89" t="s">
        <v>431</v>
      </c>
      <c r="IF89" t="s">
        <v>431</v>
      </c>
      <c r="IG89" t="s">
        <v>431</v>
      </c>
      <c r="IH89" t="s">
        <v>431</v>
      </c>
      <c r="II89">
        <v>0</v>
      </c>
      <c r="IJ89">
        <v>100</v>
      </c>
      <c r="IK89">
        <v>100</v>
      </c>
      <c r="IL89">
        <v>7.9000000000000001E-2</v>
      </c>
      <c r="IM89">
        <v>-4.3999999999999997E-2</v>
      </c>
      <c r="IN89">
        <v>0.16890476190479831</v>
      </c>
      <c r="IO89">
        <v>0</v>
      </c>
      <c r="IP89">
        <v>0</v>
      </c>
      <c r="IQ89">
        <v>0</v>
      </c>
      <c r="IR89">
        <v>1.075500000000318E-2</v>
      </c>
      <c r="IS89">
        <v>0</v>
      </c>
      <c r="IT89">
        <v>0</v>
      </c>
      <c r="IU89">
        <v>0</v>
      </c>
      <c r="IV89">
        <v>-1</v>
      </c>
      <c r="IW89">
        <v>-1</v>
      </c>
      <c r="IX89">
        <v>-1</v>
      </c>
      <c r="IY89">
        <v>-1</v>
      </c>
      <c r="IZ89">
        <v>4.3</v>
      </c>
      <c r="JA89">
        <v>4.0999999999999996</v>
      </c>
      <c r="JB89">
        <v>1.07666</v>
      </c>
      <c r="JC89">
        <v>2.7331500000000002</v>
      </c>
      <c r="JD89">
        <v>1.64551</v>
      </c>
      <c r="JE89">
        <v>2.31934</v>
      </c>
      <c r="JF89">
        <v>1.64429</v>
      </c>
      <c r="JG89">
        <v>2.48047</v>
      </c>
      <c r="JH89">
        <v>43.100900000000003</v>
      </c>
      <c r="JI89">
        <v>15.970800000000001</v>
      </c>
      <c r="JJ89">
        <v>18</v>
      </c>
      <c r="JK89">
        <v>407.64699999999999</v>
      </c>
      <c r="JL89">
        <v>597.43600000000004</v>
      </c>
      <c r="JM89">
        <v>30.297000000000001</v>
      </c>
      <c r="JN89">
        <v>37.789499999999997</v>
      </c>
      <c r="JO89">
        <v>29.999500000000001</v>
      </c>
      <c r="JP89">
        <v>37.560200000000002</v>
      </c>
      <c r="JQ89">
        <v>37.465299999999999</v>
      </c>
      <c r="JR89">
        <v>21.657</v>
      </c>
      <c r="JS89">
        <v>60.659100000000002</v>
      </c>
      <c r="JT89">
        <v>0</v>
      </c>
      <c r="JU89">
        <v>30.318200000000001</v>
      </c>
      <c r="JV89">
        <v>405</v>
      </c>
      <c r="JW89">
        <v>12.2097</v>
      </c>
      <c r="JX89">
        <v>97.674300000000002</v>
      </c>
      <c r="JY89">
        <v>96.358000000000004</v>
      </c>
    </row>
    <row r="90" spans="1:285" x14ac:dyDescent="0.35">
      <c r="A90">
        <v>14</v>
      </c>
      <c r="B90">
        <v>1724962258.0999999</v>
      </c>
      <c r="C90">
        <v>20283.5</v>
      </c>
      <c r="D90" t="s">
        <v>772</v>
      </c>
      <c r="E90" t="s">
        <v>773</v>
      </c>
      <c r="F90" t="s">
        <v>420</v>
      </c>
      <c r="G90" t="s">
        <v>688</v>
      </c>
      <c r="H90" t="s">
        <v>422</v>
      </c>
      <c r="I90" t="s">
        <v>679</v>
      </c>
      <c r="J90">
        <v>1724962258.0999999</v>
      </c>
      <c r="K90">
        <f t="shared" ref="K90:K96" si="184">(L90)/1000</f>
        <v>1.2266903680927196E-2</v>
      </c>
      <c r="L90">
        <f t="shared" ref="L90:L96" si="185">1000*DL90*AJ90*(DH90-DI90)/(100*DA90*(1000-AJ90*DH90))</f>
        <v>12.266903680927197</v>
      </c>
      <c r="M90">
        <f t="shared" ref="M90:M96" si="186">DL90*AJ90*(DG90-DF90*(1000-AJ90*DI90)/(1000-AJ90*DH90))/(100*DA90)</f>
        <v>30.843816251283023</v>
      </c>
      <c r="N90">
        <f t="shared" ref="N90:N96" si="187">DF90 - IF(AJ90&gt;1, M90*DA90*100/(AL90), 0)</f>
        <v>352.28</v>
      </c>
      <c r="O90">
        <f t="shared" ref="O90:O96" si="188">((U90-K90/2)*N90-M90)/(U90+K90/2)</f>
        <v>273.97318031763592</v>
      </c>
      <c r="P90">
        <f t="shared" ref="P90:P96" si="189">O90*(DM90+DN90)/1000</f>
        <v>27.302155228405937</v>
      </c>
      <c r="Q90">
        <f t="shared" ref="Q90:Q96" si="190">(DF90 - IF(AJ90&gt;1, M90*DA90*100/(AL90), 0))*(DM90+DN90)/1000</f>
        <v>35.105637831819998</v>
      </c>
      <c r="R90">
        <f t="shared" ref="R90:R96" si="191">2/((1/T90-1/S90)+SIGN(T90)*SQRT((1/T90-1/S90)*(1/T90-1/S90) + 4*DB90/((DB90+1)*(DB90+1))*(2*1/T90*1/S90-1/S90*1/S90)))</f>
        <v>0.80011494079718026</v>
      </c>
      <c r="S90">
        <f t="shared" ref="S90:S96" si="192">IF(LEFT(DC90,1)&lt;&gt;"0",IF(LEFT(DC90,1)="1",3,DD90),$D$4+$E$4*(DT90*DM90/($K$4*1000))+$F$4*(DT90*DM90/($K$4*1000))*MAX(MIN(DA90,$J$4),$I$4)*MAX(MIN(DA90,$J$4),$I$4)+$G$4*MAX(MIN(DA90,$J$4),$I$4)*(DT90*DM90/($K$4*1000))+$H$4*(DT90*DM90/($K$4*1000))*(DT90*DM90/($K$4*1000)))</f>
        <v>2.922778677485101</v>
      </c>
      <c r="T90">
        <f t="shared" ref="T90:T96" si="193">K90*(1000-(1000*0.61365*EXP(17.502*X90/(240.97+X90))/(DM90+DN90)+DH90)/2)/(1000*0.61365*EXP(17.502*X90/(240.97+X90))/(DM90+DN90)-DH90)</f>
        <v>0.69548935514747556</v>
      </c>
      <c r="U90">
        <f t="shared" ref="U90:U96" si="194">1/((DB90+1)/(R90/1.6)+1/(S90/1.37)) + DB90/((DB90+1)/(R90/1.6) + DB90/(S90/1.37))</f>
        <v>0.44293600625578711</v>
      </c>
      <c r="V90">
        <f t="shared" ref="V90:V96" si="195">(CW90*CZ90)</f>
        <v>275.54340333256636</v>
      </c>
      <c r="W90">
        <f t="shared" ref="W90:W96" si="196">(DO90+(V90+2*0.95*0.0000000567*(((DO90+$B$8)+273)^4-(DO90+273)^4)-44100*K90)/(1.84*29.3*S90+8*0.95*0.0000000567*(DO90+273)^3))</f>
        <v>32.413214546667362</v>
      </c>
      <c r="X90">
        <f t="shared" ref="X90:X96" si="197">($C$8*DP90+$D$8*DQ90+$E$8*W90)</f>
        <v>32.510199999999998</v>
      </c>
      <c r="Y90">
        <f t="shared" ref="Y90:Y96" si="198">0.61365*EXP(17.502*X90/(240.97+X90))</f>
        <v>4.914721760956926</v>
      </c>
      <c r="Z90">
        <f t="shared" ref="Z90:Z96" si="199">(AA90/AB90*100)</f>
        <v>60.518997936421428</v>
      </c>
      <c r="AA90">
        <f t="shared" ref="AA90:AA96" si="200">DH90*(DM90+DN90)/1000</f>
        <v>3.2288855843191002</v>
      </c>
      <c r="AB90">
        <f t="shared" ref="AB90:AB96" si="201">0.61365*EXP(17.502*DO90/(240.97+DO90))</f>
        <v>5.3353255910007373</v>
      </c>
      <c r="AC90">
        <f t="shared" ref="AC90:AC96" si="202">(Y90-DH90*(DM90+DN90)/1000)</f>
        <v>1.6858361766378258</v>
      </c>
      <c r="AD90">
        <f t="shared" ref="AD90:AD96" si="203">(-K90*44100)</f>
        <v>-540.97045232888934</v>
      </c>
      <c r="AE90">
        <f t="shared" ref="AE90:AE96" si="204">2*29.3*S90*0.92*(DO90-X90)</f>
        <v>230.68664370468531</v>
      </c>
      <c r="AF90">
        <f t="shared" ref="AF90:AF96" si="205">2*0.95*0.0000000567*(((DO90+$B$8)+273)^4-(X90+273)^4)</f>
        <v>18.119045568535896</v>
      </c>
      <c r="AG90">
        <f t="shared" ref="AG90:AG96" si="206">V90+AF90+AD90+AE90</f>
        <v>-16.621359723101762</v>
      </c>
      <c r="AH90">
        <v>0</v>
      </c>
      <c r="AI90">
        <v>0</v>
      </c>
      <c r="AJ90">
        <f t="shared" ref="AJ90:AJ96" si="207">IF(AH90*$H$14&gt;=AL90,1,(AL90/(AL90-AH90*$H$14)))</f>
        <v>1</v>
      </c>
      <c r="AK90">
        <f t="shared" ref="AK90:AK96" si="208">(AJ90-1)*100</f>
        <v>0</v>
      </c>
      <c r="AL90">
        <f t="shared" ref="AL90:AL96" si="209">MAX(0,($B$14+$C$14*DT90)/(1+$D$14*DT90)*DM90/(DO90+273)*$E$14)</f>
        <v>51475.34072367855</v>
      </c>
      <c r="AM90" t="s">
        <v>424</v>
      </c>
      <c r="AN90">
        <v>0</v>
      </c>
      <c r="AO90">
        <v>0</v>
      </c>
      <c r="AP90">
        <v>0</v>
      </c>
      <c r="AQ90" t="e">
        <f t="shared" ref="AQ90:AQ96" si="210">1-AO90/AP90</f>
        <v>#DIV/0!</v>
      </c>
      <c r="AR90">
        <v>-1</v>
      </c>
      <c r="AS90" t="s">
        <v>774</v>
      </c>
      <c r="AT90">
        <v>10186</v>
      </c>
      <c r="AU90">
        <v>989.5390000000001</v>
      </c>
      <c r="AV90">
        <v>1573.332565756057</v>
      </c>
      <c r="AW90">
        <f t="shared" ref="AW90:AW96" si="211">1-AU90/AV90</f>
        <v>0.37105541349772919</v>
      </c>
      <c r="AX90">
        <v>0.5</v>
      </c>
      <c r="AY90">
        <f t="shared" ref="AY90:AY96" si="212">CX90</f>
        <v>1444.5771001723142</v>
      </c>
      <c r="AZ90">
        <f t="shared" ref="AZ90:AZ96" si="213">M90</f>
        <v>30.843816251283023</v>
      </c>
      <c r="BA90">
        <f t="shared" ref="BA90:BA96" si="214">AW90*AX90*AY90</f>
        <v>268.00907661689433</v>
      </c>
      <c r="BB90">
        <f t="shared" ref="BB90:BB96" si="215">(AZ90-AR90)/AY90</f>
        <v>2.2043694481578436E-2</v>
      </c>
      <c r="BC90">
        <f t="shared" ref="BC90:BC96" si="216">(AP90-AV90)/AV90</f>
        <v>-1</v>
      </c>
      <c r="BD90" t="e">
        <f t="shared" ref="BD90:BD96" si="217">AO90/(AQ90+AO90/AV90)</f>
        <v>#DIV/0!</v>
      </c>
      <c r="BE90" t="s">
        <v>424</v>
      </c>
      <c r="BF90">
        <v>0</v>
      </c>
      <c r="BG90" t="e">
        <f t="shared" ref="BG90:BG96" si="218">IF(BF90&lt;&gt;0, BF90, BD90)</f>
        <v>#DIV/0!</v>
      </c>
      <c r="BH90" t="e">
        <f t="shared" ref="BH90:BH96" si="219">1-BG90/AV90</f>
        <v>#DIV/0!</v>
      </c>
      <c r="BI90" t="e">
        <f t="shared" ref="BI90:BI96" si="220">(AV90-AU90)/(AV90-BG90)</f>
        <v>#DIV/0!</v>
      </c>
      <c r="BJ90" t="e">
        <f t="shared" ref="BJ90:BJ96" si="221">(AP90-AV90)/(AP90-BG90)</f>
        <v>#DIV/0!</v>
      </c>
      <c r="BK90">
        <f t="shared" ref="BK90:BK96" si="222">(AV90-AU90)/(AV90-AO90)</f>
        <v>0.37105541349772914</v>
      </c>
      <c r="BL90" t="e">
        <f t="shared" ref="BL90:BL96" si="223">(AP90-AV90)/(AP90-AO90)</f>
        <v>#DIV/0!</v>
      </c>
      <c r="BM90" t="e">
        <f t="shared" ref="BM90:BM96" si="224">(BI90*BG90/AU90)</f>
        <v>#DIV/0!</v>
      </c>
      <c r="BN90" t="e">
        <f t="shared" ref="BN90:BN96" si="225">(1-BM90)</f>
        <v>#DIV/0!</v>
      </c>
      <c r="BO90">
        <v>8444</v>
      </c>
      <c r="BP90">
        <v>290.00000000000011</v>
      </c>
      <c r="BQ90">
        <v>1427.52</v>
      </c>
      <c r="BR90">
        <v>95</v>
      </c>
      <c r="BS90">
        <v>10186</v>
      </c>
      <c r="BT90">
        <v>1426.46</v>
      </c>
      <c r="BU90">
        <v>1.06</v>
      </c>
      <c r="BV90">
        <v>300.00000000000011</v>
      </c>
      <c r="BW90">
        <v>24.2</v>
      </c>
      <c r="BX90">
        <v>1573.332565756057</v>
      </c>
      <c r="BY90">
        <v>2.806624702800558</v>
      </c>
      <c r="BZ90">
        <v>-149.607496088429</v>
      </c>
      <c r="CA90">
        <v>2.5353377339344139</v>
      </c>
      <c r="CB90">
        <v>0.99202290684976258</v>
      </c>
      <c r="CC90">
        <v>-6.9704311457174711E-3</v>
      </c>
      <c r="CD90">
        <v>289.99999999999989</v>
      </c>
      <c r="CE90">
        <v>1438.55</v>
      </c>
      <c r="CF90">
        <v>865</v>
      </c>
      <c r="CG90">
        <v>10117.299999999999</v>
      </c>
      <c r="CH90">
        <v>1425.46</v>
      </c>
      <c r="CI90">
        <v>13.09</v>
      </c>
      <c r="CW90">
        <f t="shared" ref="CW90:CW96" si="226">$B$12*DU90+$C$12*DV90+$F$12*EG90*(1-EJ90)</f>
        <v>1719</v>
      </c>
      <c r="CX90">
        <f t="shared" ref="CX90:CX96" si="227">CW90*CY90</f>
        <v>1444.5771001723142</v>
      </c>
      <c r="CY90">
        <f t="shared" ref="CY90:CY96" si="228">($B$12*$D$10+$C$12*$D$10+$F$12*((ET90+EL90)/MAX(ET90+EL90+EU90, 0.1)*$I$10+EU90/MAX(ET90+EL90+EU90, 0.1)*$J$10))/($B$12+$C$12+$F$12)</f>
        <v>0.84035898788383612</v>
      </c>
      <c r="CZ90">
        <f t="shared" ref="CZ90:CZ96" si="229">($B$12*$K$10+$C$12*$K$10+$F$12*((ET90+EL90)/MAX(ET90+EL90+EU90, 0.1)*$P$10+EU90/MAX(ET90+EL90+EU90, 0.1)*$Q$10))/($B$12+$C$12+$F$12)</f>
        <v>0.16029284661580359</v>
      </c>
      <c r="DA90">
        <v>6</v>
      </c>
      <c r="DB90">
        <v>0.5</v>
      </c>
      <c r="DC90" t="s">
        <v>426</v>
      </c>
      <c r="DD90">
        <v>2</v>
      </c>
      <c r="DE90">
        <v>1724962258.0999999</v>
      </c>
      <c r="DF90">
        <v>352.28</v>
      </c>
      <c r="DG90">
        <v>405.02199999999999</v>
      </c>
      <c r="DH90">
        <v>32.401400000000002</v>
      </c>
      <c r="DI90">
        <v>14.5992</v>
      </c>
      <c r="DJ90">
        <v>352.24599999999998</v>
      </c>
      <c r="DK90">
        <v>32.428400000000003</v>
      </c>
      <c r="DL90">
        <v>400.04399999999998</v>
      </c>
      <c r="DM90">
        <v>99.552800000000005</v>
      </c>
      <c r="DN90">
        <v>9.9856500000000001E-2</v>
      </c>
      <c r="DO90">
        <v>33.974200000000003</v>
      </c>
      <c r="DP90">
        <v>32.510199999999998</v>
      </c>
      <c r="DQ90">
        <v>999.9</v>
      </c>
      <c r="DR90">
        <v>0</v>
      </c>
      <c r="DS90">
        <v>0</v>
      </c>
      <c r="DT90">
        <v>10006.200000000001</v>
      </c>
      <c r="DU90">
        <v>0</v>
      </c>
      <c r="DV90">
        <v>689.30600000000004</v>
      </c>
      <c r="DW90">
        <v>-52.697099999999999</v>
      </c>
      <c r="DX90">
        <v>364.11700000000002</v>
      </c>
      <c r="DY90">
        <v>411.02300000000002</v>
      </c>
      <c r="DZ90">
        <v>17.785</v>
      </c>
      <c r="EA90">
        <v>405.02199999999999</v>
      </c>
      <c r="EB90">
        <v>14.5992</v>
      </c>
      <c r="EC90">
        <v>3.2239300000000002</v>
      </c>
      <c r="ED90">
        <v>1.45339</v>
      </c>
      <c r="EE90">
        <v>25.232099999999999</v>
      </c>
      <c r="EF90">
        <v>12.4864</v>
      </c>
      <c r="EG90">
        <v>1719</v>
      </c>
      <c r="EH90">
        <v>0.98799999999999999</v>
      </c>
      <c r="EI90">
        <v>1.20003E-2</v>
      </c>
      <c r="EJ90">
        <v>0</v>
      </c>
      <c r="EK90">
        <v>987.02</v>
      </c>
      <c r="EL90">
        <v>4.9995200000000004</v>
      </c>
      <c r="EM90">
        <v>20135.7</v>
      </c>
      <c r="EN90">
        <v>15609.3</v>
      </c>
      <c r="EO90">
        <v>49.625</v>
      </c>
      <c r="EP90">
        <v>50.436999999999998</v>
      </c>
      <c r="EQ90">
        <v>50</v>
      </c>
      <c r="ER90">
        <v>50.186999999999998</v>
      </c>
      <c r="ES90">
        <v>51.436999999999998</v>
      </c>
      <c r="ET90">
        <v>1693.43</v>
      </c>
      <c r="EU90">
        <v>20.57</v>
      </c>
      <c r="EV90">
        <v>0</v>
      </c>
      <c r="EW90">
        <v>349.90000009536737</v>
      </c>
      <c r="EX90">
        <v>0</v>
      </c>
      <c r="EY90">
        <v>989.5390000000001</v>
      </c>
      <c r="EZ90">
        <v>-23.419282061665069</v>
      </c>
      <c r="FA90">
        <v>-1333.634188936446</v>
      </c>
      <c r="FB90">
        <v>20292.623076923079</v>
      </c>
      <c r="FC90">
        <v>15</v>
      </c>
      <c r="FD90">
        <v>1724962294.0999999</v>
      </c>
      <c r="FE90" t="s">
        <v>775</v>
      </c>
      <c r="FF90">
        <v>1724962276.5999999</v>
      </c>
      <c r="FG90">
        <v>1724962294.0999999</v>
      </c>
      <c r="FH90">
        <v>23</v>
      </c>
      <c r="FI90">
        <v>-4.3999999999999997E-2</v>
      </c>
      <c r="FJ90">
        <v>1.7000000000000001E-2</v>
      </c>
      <c r="FK90">
        <v>3.4000000000000002E-2</v>
      </c>
      <c r="FL90">
        <v>-2.7E-2</v>
      </c>
      <c r="FM90">
        <v>405</v>
      </c>
      <c r="FN90">
        <v>15</v>
      </c>
      <c r="FO90">
        <v>0.03</v>
      </c>
      <c r="FP90">
        <v>0</v>
      </c>
      <c r="FQ90">
        <v>30.551694234133539</v>
      </c>
      <c r="FR90">
        <v>0.91192403585549053</v>
      </c>
      <c r="FS90">
        <v>0.13885756026437041</v>
      </c>
      <c r="FT90">
        <v>1</v>
      </c>
      <c r="FU90">
        <v>993.02286274509811</v>
      </c>
      <c r="FV90">
        <v>-25.88307692019325</v>
      </c>
      <c r="FW90">
        <v>3.8254096283010348</v>
      </c>
      <c r="FX90">
        <v>-1</v>
      </c>
      <c r="FY90">
        <v>0.79988978758812568</v>
      </c>
      <c r="FZ90">
        <v>-3.053013176740578E-2</v>
      </c>
      <c r="GA90">
        <v>5.3337313953258029E-3</v>
      </c>
      <c r="GB90">
        <v>1</v>
      </c>
      <c r="GC90">
        <v>2</v>
      </c>
      <c r="GD90">
        <v>2</v>
      </c>
      <c r="GE90" t="s">
        <v>428</v>
      </c>
      <c r="GF90">
        <v>3.03287</v>
      </c>
      <c r="GG90">
        <v>2.7515399999999999</v>
      </c>
      <c r="GH90">
        <v>8.5938200000000006E-2</v>
      </c>
      <c r="GI90">
        <v>9.7497600000000004E-2</v>
      </c>
      <c r="GJ90">
        <v>0.135995</v>
      </c>
      <c r="GK90">
        <v>7.7801400000000007E-2</v>
      </c>
      <c r="GL90">
        <v>24227.1</v>
      </c>
      <c r="GM90">
        <v>20952.900000000001</v>
      </c>
      <c r="GN90">
        <v>24463.7</v>
      </c>
      <c r="GO90">
        <v>22292.1</v>
      </c>
      <c r="GP90">
        <v>28786</v>
      </c>
      <c r="GQ90">
        <v>28563.4</v>
      </c>
      <c r="GR90">
        <v>34105.599999999999</v>
      </c>
      <c r="GS90">
        <v>31776.6</v>
      </c>
      <c r="GT90">
        <v>1.6916199999999999</v>
      </c>
      <c r="GU90">
        <v>2.0255999999999998</v>
      </c>
      <c r="GV90">
        <v>-2.5481E-2</v>
      </c>
      <c r="GW90">
        <v>0</v>
      </c>
      <c r="GX90">
        <v>32.923000000000002</v>
      </c>
      <c r="GY90">
        <v>999.9</v>
      </c>
      <c r="GZ90">
        <v>44.8</v>
      </c>
      <c r="HA90">
        <v>41</v>
      </c>
      <c r="HB90">
        <v>35.184899999999999</v>
      </c>
      <c r="HC90">
        <v>60.098300000000002</v>
      </c>
      <c r="HD90">
        <v>33.329300000000003</v>
      </c>
      <c r="HE90">
        <v>1</v>
      </c>
      <c r="HF90">
        <v>0.78064299999999998</v>
      </c>
      <c r="HG90">
        <v>1.2314499999999999</v>
      </c>
      <c r="HH90">
        <v>20.375800000000002</v>
      </c>
      <c r="HI90">
        <v>5.2386999999999997</v>
      </c>
      <c r="HJ90">
        <v>12.0219</v>
      </c>
      <c r="HK90">
        <v>4.9576500000000001</v>
      </c>
      <c r="HL90">
        <v>3.306</v>
      </c>
      <c r="HM90">
        <v>9999</v>
      </c>
      <c r="HN90">
        <v>9999</v>
      </c>
      <c r="HO90">
        <v>9999</v>
      </c>
      <c r="HP90">
        <v>440.5</v>
      </c>
      <c r="HQ90">
        <v>1.8663000000000001</v>
      </c>
      <c r="HR90">
        <v>1.8708499999999999</v>
      </c>
      <c r="HS90">
        <v>1.8736200000000001</v>
      </c>
      <c r="HT90">
        <v>1.87584</v>
      </c>
      <c r="HU90">
        <v>1.8684000000000001</v>
      </c>
      <c r="HV90">
        <v>1.8699600000000001</v>
      </c>
      <c r="HW90">
        <v>1.8670500000000001</v>
      </c>
      <c r="HX90">
        <v>1.87103</v>
      </c>
      <c r="HY90">
        <v>5</v>
      </c>
      <c r="HZ90">
        <v>0</v>
      </c>
      <c r="IA90">
        <v>0</v>
      </c>
      <c r="IB90">
        <v>0</v>
      </c>
      <c r="IC90" t="s">
        <v>429</v>
      </c>
      <c r="ID90" t="s">
        <v>430</v>
      </c>
      <c r="IE90" t="s">
        <v>431</v>
      </c>
      <c r="IF90" t="s">
        <v>431</v>
      </c>
      <c r="IG90" t="s">
        <v>431</v>
      </c>
      <c r="IH90" t="s">
        <v>431</v>
      </c>
      <c r="II90">
        <v>0</v>
      </c>
      <c r="IJ90">
        <v>100</v>
      </c>
      <c r="IK90">
        <v>100</v>
      </c>
      <c r="IL90">
        <v>3.4000000000000002E-2</v>
      </c>
      <c r="IM90">
        <v>-2.7E-2</v>
      </c>
      <c r="IN90">
        <v>7.854999999995016E-2</v>
      </c>
      <c r="IO90">
        <v>0</v>
      </c>
      <c r="IP90">
        <v>0</v>
      </c>
      <c r="IQ90">
        <v>0</v>
      </c>
      <c r="IR90">
        <v>-4.4265000000001109E-2</v>
      </c>
      <c r="IS90">
        <v>0</v>
      </c>
      <c r="IT90">
        <v>0</v>
      </c>
      <c r="IU90">
        <v>0</v>
      </c>
      <c r="IV90">
        <v>-1</v>
      </c>
      <c r="IW90">
        <v>-1</v>
      </c>
      <c r="IX90">
        <v>-1</v>
      </c>
      <c r="IY90">
        <v>-1</v>
      </c>
      <c r="IZ90">
        <v>5.4</v>
      </c>
      <c r="JA90">
        <v>5.2</v>
      </c>
      <c r="JB90">
        <v>1.0790999999999999</v>
      </c>
      <c r="JC90">
        <v>2.7355999999999998</v>
      </c>
      <c r="JD90">
        <v>1.64551</v>
      </c>
      <c r="JE90">
        <v>2.32056</v>
      </c>
      <c r="JF90">
        <v>1.64429</v>
      </c>
      <c r="JG90">
        <v>2.4658199999999999</v>
      </c>
      <c r="JH90">
        <v>42.831499999999998</v>
      </c>
      <c r="JI90">
        <v>15.918200000000001</v>
      </c>
      <c r="JJ90">
        <v>18</v>
      </c>
      <c r="JK90">
        <v>385.51400000000001</v>
      </c>
      <c r="JL90">
        <v>601.86900000000003</v>
      </c>
      <c r="JM90">
        <v>31.193000000000001</v>
      </c>
      <c r="JN90">
        <v>37.255200000000002</v>
      </c>
      <c r="JO90">
        <v>29.999300000000002</v>
      </c>
      <c r="JP90">
        <v>37.152900000000002</v>
      </c>
      <c r="JQ90">
        <v>37.072899999999997</v>
      </c>
      <c r="JR90">
        <v>21.6952</v>
      </c>
      <c r="JS90">
        <v>54.641199999999998</v>
      </c>
      <c r="JT90">
        <v>0</v>
      </c>
      <c r="JU90">
        <v>31.207599999999999</v>
      </c>
      <c r="JV90">
        <v>405</v>
      </c>
      <c r="JW90">
        <v>14.5992</v>
      </c>
      <c r="JX90">
        <v>97.811400000000006</v>
      </c>
      <c r="JY90">
        <v>96.473699999999994</v>
      </c>
    </row>
    <row r="91" spans="1:285" x14ac:dyDescent="0.35">
      <c r="A91">
        <v>14</v>
      </c>
      <c r="B91">
        <v>1724962426.0999999</v>
      </c>
      <c r="C91">
        <v>20451.5</v>
      </c>
      <c r="D91" t="s">
        <v>776</v>
      </c>
      <c r="E91" t="s">
        <v>777</v>
      </c>
      <c r="F91" t="s">
        <v>420</v>
      </c>
      <c r="G91" t="s">
        <v>688</v>
      </c>
      <c r="H91" t="s">
        <v>434</v>
      </c>
      <c r="I91" t="s">
        <v>679</v>
      </c>
      <c r="J91">
        <v>1724962426.0999999</v>
      </c>
      <c r="K91">
        <f t="shared" si="184"/>
        <v>1.2268213503241445E-2</v>
      </c>
      <c r="L91">
        <f t="shared" si="185"/>
        <v>12.268213503241444</v>
      </c>
      <c r="M91">
        <f t="shared" si="186"/>
        <v>28.693212477527027</v>
      </c>
      <c r="N91">
        <f t="shared" si="187"/>
        <v>355.28800000000001</v>
      </c>
      <c r="O91">
        <f t="shared" si="188"/>
        <v>278.43946522684917</v>
      </c>
      <c r="P91">
        <f t="shared" si="189"/>
        <v>27.750210433595225</v>
      </c>
      <c r="Q91">
        <f t="shared" si="190"/>
        <v>35.409193005376004</v>
      </c>
      <c r="R91">
        <f t="shared" si="191"/>
        <v>0.76169183341586755</v>
      </c>
      <c r="S91">
        <f t="shared" si="192"/>
        <v>2.9218758371588169</v>
      </c>
      <c r="T91">
        <f t="shared" si="193"/>
        <v>0.66620950814162094</v>
      </c>
      <c r="U91">
        <f t="shared" si="194"/>
        <v>0.42395817300664357</v>
      </c>
      <c r="V91">
        <f t="shared" si="195"/>
        <v>275.5312143327435</v>
      </c>
      <c r="W91">
        <f t="shared" si="196"/>
        <v>32.473124023641908</v>
      </c>
      <c r="X91">
        <f t="shared" si="197"/>
        <v>32.685899999999997</v>
      </c>
      <c r="Y91">
        <f t="shared" si="198"/>
        <v>4.9636255445939614</v>
      </c>
      <c r="Z91">
        <f t="shared" si="199"/>
        <v>59.840789591653767</v>
      </c>
      <c r="AA91">
        <f t="shared" si="200"/>
        <v>3.2035289550120001</v>
      </c>
      <c r="AB91">
        <f t="shared" si="201"/>
        <v>5.3534202621196849</v>
      </c>
      <c r="AC91">
        <f t="shared" si="202"/>
        <v>1.7600965895819614</v>
      </c>
      <c r="AD91">
        <f t="shared" si="203"/>
        <v>-541.02821549294777</v>
      </c>
      <c r="AE91">
        <f t="shared" si="204"/>
        <v>212.50010550929096</v>
      </c>
      <c r="AF91">
        <f t="shared" si="205"/>
        <v>16.715085009188162</v>
      </c>
      <c r="AG91">
        <f t="shared" si="206"/>
        <v>-36.281810641725144</v>
      </c>
      <c r="AH91">
        <v>0</v>
      </c>
      <c r="AI91">
        <v>0</v>
      </c>
      <c r="AJ91">
        <f t="shared" si="207"/>
        <v>1</v>
      </c>
      <c r="AK91">
        <f t="shared" si="208"/>
        <v>0</v>
      </c>
      <c r="AL91">
        <f t="shared" si="209"/>
        <v>51439.954143883529</v>
      </c>
      <c r="AM91" t="s">
        <v>424</v>
      </c>
      <c r="AN91">
        <v>0</v>
      </c>
      <c r="AO91">
        <v>0</v>
      </c>
      <c r="AP91">
        <v>0</v>
      </c>
      <c r="AQ91" t="e">
        <f t="shared" si="210"/>
        <v>#DIV/0!</v>
      </c>
      <c r="AR91">
        <v>-1</v>
      </c>
      <c r="AS91" t="s">
        <v>778</v>
      </c>
      <c r="AT91">
        <v>10154.6</v>
      </c>
      <c r="AU91">
        <v>1152.7126923076919</v>
      </c>
      <c r="AV91">
        <v>1655.76169749631</v>
      </c>
      <c r="AW91">
        <f t="shared" si="211"/>
        <v>0.30381727391645941</v>
      </c>
      <c r="AX91">
        <v>0.5</v>
      </c>
      <c r="AY91">
        <f t="shared" si="212"/>
        <v>1444.510200172406</v>
      </c>
      <c r="AZ91">
        <f t="shared" si="213"/>
        <v>28.693212477527027</v>
      </c>
      <c r="BA91">
        <f t="shared" si="214"/>
        <v>219.43357558044974</v>
      </c>
      <c r="BB91">
        <f t="shared" si="215"/>
        <v>2.0555903637082703E-2</v>
      </c>
      <c r="BC91">
        <f t="shared" si="216"/>
        <v>-1</v>
      </c>
      <c r="BD91" t="e">
        <f t="shared" si="217"/>
        <v>#DIV/0!</v>
      </c>
      <c r="BE91" t="s">
        <v>424</v>
      </c>
      <c r="BF91">
        <v>0</v>
      </c>
      <c r="BG91" t="e">
        <f t="shared" si="218"/>
        <v>#DIV/0!</v>
      </c>
      <c r="BH91" t="e">
        <f t="shared" si="219"/>
        <v>#DIV/0!</v>
      </c>
      <c r="BI91" t="e">
        <f t="shared" si="220"/>
        <v>#DIV/0!</v>
      </c>
      <c r="BJ91" t="e">
        <f t="shared" si="221"/>
        <v>#DIV/0!</v>
      </c>
      <c r="BK91">
        <f t="shared" si="222"/>
        <v>0.30381727391645935</v>
      </c>
      <c r="BL91" t="e">
        <f t="shared" si="223"/>
        <v>#DIV/0!</v>
      </c>
      <c r="BM91" t="e">
        <f t="shared" si="224"/>
        <v>#DIV/0!</v>
      </c>
      <c r="BN91" t="e">
        <f t="shared" si="225"/>
        <v>#DIV/0!</v>
      </c>
      <c r="BO91">
        <v>8445</v>
      </c>
      <c r="BP91">
        <v>290.00000000000011</v>
      </c>
      <c r="BQ91">
        <v>1539.8</v>
      </c>
      <c r="BR91">
        <v>85</v>
      </c>
      <c r="BS91">
        <v>10154.6</v>
      </c>
      <c r="BT91">
        <v>1536.52</v>
      </c>
      <c r="BU91">
        <v>3.28</v>
      </c>
      <c r="BV91">
        <v>300.00000000000011</v>
      </c>
      <c r="BW91">
        <v>24.2</v>
      </c>
      <c r="BX91">
        <v>1655.76169749631</v>
      </c>
      <c r="BY91">
        <v>2.5214014392326298</v>
      </c>
      <c r="BZ91">
        <v>-121.0817673125152</v>
      </c>
      <c r="CA91">
        <v>2.2702092073897622</v>
      </c>
      <c r="CB91">
        <v>0.99025283351652993</v>
      </c>
      <c r="CC91">
        <v>-6.9469303670745327E-3</v>
      </c>
      <c r="CD91">
        <v>289.99999999999989</v>
      </c>
      <c r="CE91">
        <v>1547.13</v>
      </c>
      <c r="CF91">
        <v>845</v>
      </c>
      <c r="CG91">
        <v>10085.1</v>
      </c>
      <c r="CH91">
        <v>1535.7</v>
      </c>
      <c r="CI91">
        <v>11.43</v>
      </c>
      <c r="CW91">
        <f t="shared" si="226"/>
        <v>1718.92</v>
      </c>
      <c r="CX91">
        <f t="shared" si="227"/>
        <v>1444.510200172406</v>
      </c>
      <c r="CY91">
        <f t="shared" si="228"/>
        <v>0.84035917911968327</v>
      </c>
      <c r="CZ91">
        <f t="shared" si="229"/>
        <v>0.1602932157009887</v>
      </c>
      <c r="DA91">
        <v>6</v>
      </c>
      <c r="DB91">
        <v>0.5</v>
      </c>
      <c r="DC91" t="s">
        <v>426</v>
      </c>
      <c r="DD91">
        <v>2</v>
      </c>
      <c r="DE91">
        <v>1724962426.0999999</v>
      </c>
      <c r="DF91">
        <v>355.28800000000001</v>
      </c>
      <c r="DG91">
        <v>404.87400000000002</v>
      </c>
      <c r="DH91">
        <v>32.143500000000003</v>
      </c>
      <c r="DI91">
        <v>14.329800000000001</v>
      </c>
      <c r="DJ91">
        <v>355.17599999999999</v>
      </c>
      <c r="DK91">
        <v>32.169499999999999</v>
      </c>
      <c r="DL91">
        <v>399.935</v>
      </c>
      <c r="DM91">
        <v>99.563199999999995</v>
      </c>
      <c r="DN91">
        <v>0.100152</v>
      </c>
      <c r="DO91">
        <v>34.0349</v>
      </c>
      <c r="DP91">
        <v>32.685899999999997</v>
      </c>
      <c r="DQ91">
        <v>999.9</v>
      </c>
      <c r="DR91">
        <v>0</v>
      </c>
      <c r="DS91">
        <v>0</v>
      </c>
      <c r="DT91">
        <v>10000</v>
      </c>
      <c r="DU91">
        <v>0</v>
      </c>
      <c r="DV91">
        <v>437.86399999999998</v>
      </c>
      <c r="DW91">
        <v>-49.664200000000001</v>
      </c>
      <c r="DX91">
        <v>367.00599999999997</v>
      </c>
      <c r="DY91">
        <v>410.76</v>
      </c>
      <c r="DZ91">
        <v>17.8126</v>
      </c>
      <c r="EA91">
        <v>404.87400000000002</v>
      </c>
      <c r="EB91">
        <v>14.329800000000001</v>
      </c>
      <c r="EC91">
        <v>3.2002000000000002</v>
      </c>
      <c r="ED91">
        <v>1.42672</v>
      </c>
      <c r="EE91">
        <v>25.108000000000001</v>
      </c>
      <c r="EF91">
        <v>12.204700000000001</v>
      </c>
      <c r="EG91">
        <v>1718.92</v>
      </c>
      <c r="EH91">
        <v>0.98799300000000001</v>
      </c>
      <c r="EI91">
        <v>1.20073E-2</v>
      </c>
      <c r="EJ91">
        <v>0</v>
      </c>
      <c r="EK91">
        <v>1145.08</v>
      </c>
      <c r="EL91">
        <v>4.9995200000000004</v>
      </c>
      <c r="EM91">
        <v>22446.9</v>
      </c>
      <c r="EN91">
        <v>15608.5</v>
      </c>
      <c r="EO91">
        <v>49.375</v>
      </c>
      <c r="EP91">
        <v>49.936999999999998</v>
      </c>
      <c r="EQ91">
        <v>49.625</v>
      </c>
      <c r="ER91">
        <v>49.875</v>
      </c>
      <c r="ES91">
        <v>51.186999999999998</v>
      </c>
      <c r="ET91">
        <v>1693.34</v>
      </c>
      <c r="EU91">
        <v>20.58</v>
      </c>
      <c r="EV91">
        <v>0</v>
      </c>
      <c r="EW91">
        <v>167.29999995231631</v>
      </c>
      <c r="EX91">
        <v>0</v>
      </c>
      <c r="EY91">
        <v>1152.7126923076919</v>
      </c>
      <c r="EZ91">
        <v>-66.757948761164528</v>
      </c>
      <c r="FA91">
        <v>-252.74872015518741</v>
      </c>
      <c r="FB91">
        <v>22148.45</v>
      </c>
      <c r="FC91">
        <v>15</v>
      </c>
      <c r="FD91">
        <v>1724962465.5999999</v>
      </c>
      <c r="FE91" t="s">
        <v>779</v>
      </c>
      <c r="FF91">
        <v>1724962449.0999999</v>
      </c>
      <c r="FG91">
        <v>1724962465.5999999</v>
      </c>
      <c r="FH91">
        <v>24</v>
      </c>
      <c r="FI91">
        <v>7.6999999999999999E-2</v>
      </c>
      <c r="FJ91">
        <v>1E-3</v>
      </c>
      <c r="FK91">
        <v>0.112</v>
      </c>
      <c r="FL91">
        <v>-2.5999999999999999E-2</v>
      </c>
      <c r="FM91">
        <v>405</v>
      </c>
      <c r="FN91">
        <v>14</v>
      </c>
      <c r="FO91">
        <v>0.03</v>
      </c>
      <c r="FP91">
        <v>0.01</v>
      </c>
      <c r="FQ91">
        <v>28.563648365713949</v>
      </c>
      <c r="FR91">
        <v>1.117618882982506</v>
      </c>
      <c r="FS91">
        <v>0.1650776945420164</v>
      </c>
      <c r="FT91">
        <v>1</v>
      </c>
      <c r="FU91">
        <v>1163.4518</v>
      </c>
      <c r="FV91">
        <v>-78.05786311490661</v>
      </c>
      <c r="FW91">
        <v>11.292270221704751</v>
      </c>
      <c r="FX91">
        <v>-1</v>
      </c>
      <c r="FY91">
        <v>0.76241324559781465</v>
      </c>
      <c r="FZ91">
        <v>-4.4243748724378381E-3</v>
      </c>
      <c r="GA91">
        <v>1.982643304211469E-3</v>
      </c>
      <c r="GB91">
        <v>1</v>
      </c>
      <c r="GC91">
        <v>2</v>
      </c>
      <c r="GD91">
        <v>2</v>
      </c>
      <c r="GE91" t="s">
        <v>428</v>
      </c>
      <c r="GF91">
        <v>3.0326499999999998</v>
      </c>
      <c r="GG91">
        <v>2.7517800000000001</v>
      </c>
      <c r="GH91">
        <v>8.6578699999999995E-2</v>
      </c>
      <c r="GI91">
        <v>9.7543699999999997E-2</v>
      </c>
      <c r="GJ91">
        <v>0.13533999999999999</v>
      </c>
      <c r="GK91">
        <v>7.6768799999999998E-2</v>
      </c>
      <c r="GL91">
        <v>24227.5</v>
      </c>
      <c r="GM91">
        <v>20964.900000000001</v>
      </c>
      <c r="GN91">
        <v>24479.9</v>
      </c>
      <c r="GO91">
        <v>22304.799999999999</v>
      </c>
      <c r="GP91">
        <v>28825</v>
      </c>
      <c r="GQ91">
        <v>28613</v>
      </c>
      <c r="GR91">
        <v>34127.9</v>
      </c>
      <c r="GS91">
        <v>31796.6</v>
      </c>
      <c r="GT91">
        <v>1.7330700000000001</v>
      </c>
      <c r="GU91">
        <v>2.0307300000000001</v>
      </c>
      <c r="GV91">
        <v>-3.7252899999999997E-5</v>
      </c>
      <c r="GW91">
        <v>0</v>
      </c>
      <c r="GX91">
        <v>32.686500000000002</v>
      </c>
      <c r="GY91">
        <v>999.9</v>
      </c>
      <c r="GZ91">
        <v>44.8</v>
      </c>
      <c r="HA91">
        <v>40.9</v>
      </c>
      <c r="HB91">
        <v>34.996899999999997</v>
      </c>
      <c r="HC91">
        <v>59.708300000000001</v>
      </c>
      <c r="HD91">
        <v>33.6218</v>
      </c>
      <c r="HE91">
        <v>1</v>
      </c>
      <c r="HF91">
        <v>0.75556699999999999</v>
      </c>
      <c r="HG91">
        <v>1.1368199999999999</v>
      </c>
      <c r="HH91">
        <v>20.376899999999999</v>
      </c>
      <c r="HI91">
        <v>5.2388500000000002</v>
      </c>
      <c r="HJ91">
        <v>12.0219</v>
      </c>
      <c r="HK91">
        <v>4.9576000000000002</v>
      </c>
      <c r="HL91">
        <v>3.306</v>
      </c>
      <c r="HM91">
        <v>9999</v>
      </c>
      <c r="HN91">
        <v>9999</v>
      </c>
      <c r="HO91">
        <v>9999</v>
      </c>
      <c r="HP91">
        <v>440.5</v>
      </c>
      <c r="HQ91">
        <v>1.8662799999999999</v>
      </c>
      <c r="HR91">
        <v>1.8708400000000001</v>
      </c>
      <c r="HS91">
        <v>1.8735999999999999</v>
      </c>
      <c r="HT91">
        <v>1.8757999999999999</v>
      </c>
      <c r="HU91">
        <v>1.86835</v>
      </c>
      <c r="HV91">
        <v>1.8699600000000001</v>
      </c>
      <c r="HW91">
        <v>1.8670199999999999</v>
      </c>
      <c r="HX91">
        <v>1.87103</v>
      </c>
      <c r="HY91">
        <v>5</v>
      </c>
      <c r="HZ91">
        <v>0</v>
      </c>
      <c r="IA91">
        <v>0</v>
      </c>
      <c r="IB91">
        <v>0</v>
      </c>
      <c r="IC91" t="s">
        <v>429</v>
      </c>
      <c r="ID91" t="s">
        <v>430</v>
      </c>
      <c r="IE91" t="s">
        <v>431</v>
      </c>
      <c r="IF91" t="s">
        <v>431</v>
      </c>
      <c r="IG91" t="s">
        <v>431</v>
      </c>
      <c r="IH91" t="s">
        <v>431</v>
      </c>
      <c r="II91">
        <v>0</v>
      </c>
      <c r="IJ91">
        <v>100</v>
      </c>
      <c r="IK91">
        <v>100</v>
      </c>
      <c r="IL91">
        <v>0.112</v>
      </c>
      <c r="IM91">
        <v>-2.5999999999999999E-2</v>
      </c>
      <c r="IN91">
        <v>3.4333333333393057E-2</v>
      </c>
      <c r="IO91">
        <v>0</v>
      </c>
      <c r="IP91">
        <v>0</v>
      </c>
      <c r="IQ91">
        <v>0</v>
      </c>
      <c r="IR91">
        <v>-2.7060000000000532E-2</v>
      </c>
      <c r="IS91">
        <v>0</v>
      </c>
      <c r="IT91">
        <v>0</v>
      </c>
      <c r="IU91">
        <v>0</v>
      </c>
      <c r="IV91">
        <v>-1</v>
      </c>
      <c r="IW91">
        <v>-1</v>
      </c>
      <c r="IX91">
        <v>-1</v>
      </c>
      <c r="IY91">
        <v>-1</v>
      </c>
      <c r="IZ91">
        <v>2.5</v>
      </c>
      <c r="JA91">
        <v>2.2000000000000002</v>
      </c>
      <c r="JB91">
        <v>1.0790999999999999</v>
      </c>
      <c r="JC91">
        <v>2.7453599999999998</v>
      </c>
      <c r="JD91">
        <v>1.64551</v>
      </c>
      <c r="JE91">
        <v>2.32056</v>
      </c>
      <c r="JF91">
        <v>1.64429</v>
      </c>
      <c r="JG91">
        <v>2.3535200000000001</v>
      </c>
      <c r="JH91">
        <v>42.697400000000002</v>
      </c>
      <c r="JI91">
        <v>15.874499999999999</v>
      </c>
      <c r="JJ91">
        <v>18</v>
      </c>
      <c r="JK91">
        <v>406.47199999999998</v>
      </c>
      <c r="JL91">
        <v>603.33100000000002</v>
      </c>
      <c r="JM91">
        <v>31.6435</v>
      </c>
      <c r="JN91">
        <v>36.941000000000003</v>
      </c>
      <c r="JO91">
        <v>29.999600000000001</v>
      </c>
      <c r="JP91">
        <v>36.868600000000001</v>
      </c>
      <c r="JQ91">
        <v>36.8005</v>
      </c>
      <c r="JR91">
        <v>21.694500000000001</v>
      </c>
      <c r="JS91">
        <v>54.540399999999998</v>
      </c>
      <c r="JT91">
        <v>0</v>
      </c>
      <c r="JU91">
        <v>31.624700000000001</v>
      </c>
      <c r="JV91">
        <v>405</v>
      </c>
      <c r="JW91">
        <v>14.419499999999999</v>
      </c>
      <c r="JX91">
        <v>97.875699999999995</v>
      </c>
      <c r="JY91">
        <v>96.531999999999996</v>
      </c>
    </row>
    <row r="92" spans="1:285" x14ac:dyDescent="0.35">
      <c r="A92">
        <v>16</v>
      </c>
      <c r="B92">
        <v>1724967194.5</v>
      </c>
      <c r="C92">
        <v>28606.400000095371</v>
      </c>
      <c r="D92" t="s">
        <v>529</v>
      </c>
      <c r="E92" t="s">
        <v>530</v>
      </c>
      <c r="F92" t="s">
        <v>420</v>
      </c>
      <c r="G92" t="s">
        <v>421</v>
      </c>
      <c r="H92" t="s">
        <v>422</v>
      </c>
      <c r="I92" t="s">
        <v>423</v>
      </c>
      <c r="J92">
        <v>1724967194.5</v>
      </c>
      <c r="K92">
        <f t="shared" si="184"/>
        <v>9.4411384866234741E-3</v>
      </c>
      <c r="L92">
        <f t="shared" si="185"/>
        <v>9.4411384866234744</v>
      </c>
      <c r="M92">
        <f t="shared" si="186"/>
        <v>21.455346616014459</v>
      </c>
      <c r="N92">
        <f t="shared" si="187"/>
        <v>367.60700000000003</v>
      </c>
      <c r="O92">
        <f t="shared" si="188"/>
        <v>299.76820488686866</v>
      </c>
      <c r="P92">
        <f t="shared" si="189"/>
        <v>29.851615403247152</v>
      </c>
      <c r="Q92">
        <f t="shared" si="190"/>
        <v>36.607160481489004</v>
      </c>
      <c r="R92">
        <f t="shared" si="191"/>
        <v>0.64049998313808976</v>
      </c>
      <c r="S92">
        <f t="shared" si="192"/>
        <v>2.9161753446215588</v>
      </c>
      <c r="T92">
        <f t="shared" si="193"/>
        <v>0.57139778482447012</v>
      </c>
      <c r="U92">
        <f t="shared" si="194"/>
        <v>0.36270894022982719</v>
      </c>
      <c r="V92">
        <f t="shared" si="195"/>
        <v>165.82029031730264</v>
      </c>
      <c r="W92">
        <f t="shared" si="196"/>
        <v>29.50166190378372</v>
      </c>
      <c r="X92">
        <f t="shared" si="197"/>
        <v>29.984400000000001</v>
      </c>
      <c r="Y92">
        <f t="shared" si="198"/>
        <v>4.2566336814945096</v>
      </c>
      <c r="Z92">
        <f t="shared" si="199"/>
        <v>59.212607341113753</v>
      </c>
      <c r="AA92">
        <f t="shared" si="200"/>
        <v>2.6684578254555005</v>
      </c>
      <c r="AB92">
        <f t="shared" si="201"/>
        <v>4.5065703830317236</v>
      </c>
      <c r="AC92">
        <f t="shared" si="202"/>
        <v>1.5881758560390091</v>
      </c>
      <c r="AD92">
        <f t="shared" si="203"/>
        <v>-416.35420726009522</v>
      </c>
      <c r="AE92">
        <f t="shared" si="204"/>
        <v>156.72947295918186</v>
      </c>
      <c r="AF92">
        <f t="shared" si="205"/>
        <v>12.007480231077199</v>
      </c>
      <c r="AG92">
        <f t="shared" si="206"/>
        <v>-81.796963752533514</v>
      </c>
      <c r="AH92">
        <v>0</v>
      </c>
      <c r="AI92">
        <v>0</v>
      </c>
      <c r="AJ92">
        <f t="shared" si="207"/>
        <v>1</v>
      </c>
      <c r="AK92">
        <f t="shared" si="208"/>
        <v>0</v>
      </c>
      <c r="AL92">
        <f t="shared" si="209"/>
        <v>51792.927710219294</v>
      </c>
      <c r="AM92" t="s">
        <v>424</v>
      </c>
      <c r="AN92">
        <v>0</v>
      </c>
      <c r="AO92">
        <v>0</v>
      </c>
      <c r="AP92">
        <v>0</v>
      </c>
      <c r="AQ92" t="e">
        <f t="shared" si="210"/>
        <v>#DIV/0!</v>
      </c>
      <c r="AR92">
        <v>-1</v>
      </c>
      <c r="AS92" t="s">
        <v>531</v>
      </c>
      <c r="AT92">
        <v>10224.799999999999</v>
      </c>
      <c r="AU92">
        <v>1206.323461538462</v>
      </c>
      <c r="AV92">
        <v>1838.227452647594</v>
      </c>
      <c r="AW92">
        <f t="shared" si="211"/>
        <v>0.34375723754914134</v>
      </c>
      <c r="AX92">
        <v>0.5</v>
      </c>
      <c r="AY92">
        <f t="shared" si="212"/>
        <v>867.38100016440546</v>
      </c>
      <c r="AZ92">
        <f t="shared" si="213"/>
        <v>21.455346616014459</v>
      </c>
      <c r="BA92">
        <f t="shared" si="214"/>
        <v>149.08424825956365</v>
      </c>
      <c r="BB92">
        <f t="shared" si="215"/>
        <v>2.588867707703791E-2</v>
      </c>
      <c r="BC92">
        <f t="shared" si="216"/>
        <v>-1</v>
      </c>
      <c r="BD92" t="e">
        <f t="shared" si="217"/>
        <v>#DIV/0!</v>
      </c>
      <c r="BE92" t="s">
        <v>424</v>
      </c>
      <c r="BF92">
        <v>0</v>
      </c>
      <c r="BG92" t="e">
        <f t="shared" si="218"/>
        <v>#DIV/0!</v>
      </c>
      <c r="BH92" t="e">
        <f t="shared" si="219"/>
        <v>#DIV/0!</v>
      </c>
      <c r="BI92" t="e">
        <f t="shared" si="220"/>
        <v>#DIV/0!</v>
      </c>
      <c r="BJ92" t="e">
        <f t="shared" si="221"/>
        <v>#DIV/0!</v>
      </c>
      <c r="BK92">
        <f t="shared" si="222"/>
        <v>0.34375723754914139</v>
      </c>
      <c r="BL92" t="e">
        <f t="shared" si="223"/>
        <v>#DIV/0!</v>
      </c>
      <c r="BM92" t="e">
        <f t="shared" si="224"/>
        <v>#DIV/0!</v>
      </c>
      <c r="BN92" t="e">
        <f t="shared" si="225"/>
        <v>#DIV/0!</v>
      </c>
      <c r="BO92">
        <v>7927</v>
      </c>
      <c r="BP92">
        <v>290.00000000000011</v>
      </c>
      <c r="BQ92">
        <v>1746.67</v>
      </c>
      <c r="BR92">
        <v>125</v>
      </c>
      <c r="BS92">
        <v>10224.799999999999</v>
      </c>
      <c r="BT92">
        <v>1744.9</v>
      </c>
      <c r="BU92">
        <v>1.77</v>
      </c>
      <c r="BV92">
        <v>300.00000000000011</v>
      </c>
      <c r="BW92">
        <v>24.1</v>
      </c>
      <c r="BX92">
        <v>1838.227452647594</v>
      </c>
      <c r="BY92">
        <v>2.2466468736156129</v>
      </c>
      <c r="BZ92">
        <v>-95.427486198729994</v>
      </c>
      <c r="CA92">
        <v>2.0188160188681139</v>
      </c>
      <c r="CB92">
        <v>0.98762355298462234</v>
      </c>
      <c r="CC92">
        <v>-7.606555061179081E-3</v>
      </c>
      <c r="CD92">
        <v>289.99999999999989</v>
      </c>
      <c r="CE92">
        <v>1746.46</v>
      </c>
      <c r="CF92">
        <v>895</v>
      </c>
      <c r="CG92">
        <v>10187.9</v>
      </c>
      <c r="CH92">
        <v>1744.56</v>
      </c>
      <c r="CI92">
        <v>1.9</v>
      </c>
      <c r="CW92">
        <f t="shared" si="226"/>
        <v>1031.9000000000001</v>
      </c>
      <c r="CX92">
        <f t="shared" si="227"/>
        <v>867.38100016440546</v>
      </c>
      <c r="CY92">
        <f t="shared" si="228"/>
        <v>0.84056691555810192</v>
      </c>
      <c r="CZ92">
        <f t="shared" si="229"/>
        <v>0.16069414702713694</v>
      </c>
      <c r="DA92">
        <v>6</v>
      </c>
      <c r="DB92">
        <v>0.5</v>
      </c>
      <c r="DC92" t="s">
        <v>426</v>
      </c>
      <c r="DD92">
        <v>2</v>
      </c>
      <c r="DE92">
        <v>1724967194.5</v>
      </c>
      <c r="DF92">
        <v>367.60700000000003</v>
      </c>
      <c r="DG92">
        <v>404.99400000000003</v>
      </c>
      <c r="DH92">
        <v>26.796500000000002</v>
      </c>
      <c r="DI92">
        <v>13.015000000000001</v>
      </c>
      <c r="DJ92">
        <v>367.666</v>
      </c>
      <c r="DK92">
        <v>27.0565</v>
      </c>
      <c r="DL92">
        <v>400.02100000000002</v>
      </c>
      <c r="DM92">
        <v>99.482100000000003</v>
      </c>
      <c r="DN92">
        <v>0.100227</v>
      </c>
      <c r="DO92">
        <v>30.981300000000001</v>
      </c>
      <c r="DP92">
        <v>29.984400000000001</v>
      </c>
      <c r="DQ92">
        <v>999.9</v>
      </c>
      <c r="DR92">
        <v>0</v>
      </c>
      <c r="DS92">
        <v>0</v>
      </c>
      <c r="DT92">
        <v>9975.6200000000008</v>
      </c>
      <c r="DU92">
        <v>0</v>
      </c>
      <c r="DV92">
        <v>769.61</v>
      </c>
      <c r="DW92">
        <v>-37.367199999999997</v>
      </c>
      <c r="DX92">
        <v>377.76100000000002</v>
      </c>
      <c r="DY92">
        <v>410.33499999999998</v>
      </c>
      <c r="DZ92">
        <v>13.8118</v>
      </c>
      <c r="EA92">
        <v>404.99400000000003</v>
      </c>
      <c r="EB92">
        <v>13.015000000000001</v>
      </c>
      <c r="EC92">
        <v>2.66879</v>
      </c>
      <c r="ED92">
        <v>1.2947599999999999</v>
      </c>
      <c r="EE92">
        <v>22.094200000000001</v>
      </c>
      <c r="EF92">
        <v>10.738200000000001</v>
      </c>
      <c r="EG92">
        <v>1031.9000000000001</v>
      </c>
      <c r="EH92">
        <v>0.98101499999999997</v>
      </c>
      <c r="EI92">
        <v>1.89853E-2</v>
      </c>
      <c r="EJ92">
        <v>0</v>
      </c>
      <c r="EK92">
        <v>1204.43</v>
      </c>
      <c r="EL92">
        <v>4.9997100000000003</v>
      </c>
      <c r="EM92">
        <v>13046</v>
      </c>
      <c r="EN92">
        <v>8691.7999999999993</v>
      </c>
      <c r="EO92">
        <v>47.186999999999998</v>
      </c>
      <c r="EP92">
        <v>49.436999999999998</v>
      </c>
      <c r="EQ92">
        <v>48.436999999999998</v>
      </c>
      <c r="ER92">
        <v>49.25</v>
      </c>
      <c r="ES92">
        <v>49.436999999999998</v>
      </c>
      <c r="ET92">
        <v>1007.4</v>
      </c>
      <c r="EU92">
        <v>19.5</v>
      </c>
      <c r="EV92">
        <v>0</v>
      </c>
      <c r="EW92">
        <v>3842.8999998569489</v>
      </c>
      <c r="EX92">
        <v>0</v>
      </c>
      <c r="EY92">
        <v>1206.323461538462</v>
      </c>
      <c r="EZ92">
        <v>-16.394188033881559</v>
      </c>
      <c r="FA92">
        <v>-275.38119682150028</v>
      </c>
      <c r="FB92">
        <v>13079.74230769231</v>
      </c>
      <c r="FC92">
        <v>15</v>
      </c>
      <c r="FD92">
        <v>1724967235</v>
      </c>
      <c r="FE92" t="s">
        <v>532</v>
      </c>
      <c r="FF92">
        <v>1724967219.5</v>
      </c>
      <c r="FG92">
        <v>1724967235</v>
      </c>
      <c r="FH92">
        <v>25</v>
      </c>
      <c r="FI92">
        <v>-0.02</v>
      </c>
      <c r="FJ92">
        <v>-3.1E-2</v>
      </c>
      <c r="FK92">
        <v>-5.8999999999999997E-2</v>
      </c>
      <c r="FL92">
        <v>-0.26</v>
      </c>
      <c r="FM92">
        <v>405</v>
      </c>
      <c r="FN92">
        <v>13</v>
      </c>
      <c r="FO92">
        <v>0.05</v>
      </c>
      <c r="FP92">
        <v>0.01</v>
      </c>
      <c r="FQ92">
        <v>21.436846306483229</v>
      </c>
      <c r="FR92">
        <v>-5.8150449103523398E-2</v>
      </c>
      <c r="FS92">
        <v>2.6983119703283039E-2</v>
      </c>
      <c r="FT92">
        <v>1</v>
      </c>
      <c r="FU92">
        <v>1208.8208</v>
      </c>
      <c r="FV92">
        <v>-17.85699879397248</v>
      </c>
      <c r="FW92">
        <v>2.5923285594229628</v>
      </c>
      <c r="FX92">
        <v>-1</v>
      </c>
      <c r="FY92">
        <v>0.65122218965231726</v>
      </c>
      <c r="FZ92">
        <v>-2.7928052147708791E-2</v>
      </c>
      <c r="GA92">
        <v>4.7076711711603334E-3</v>
      </c>
      <c r="GB92">
        <v>1</v>
      </c>
      <c r="GC92">
        <v>2</v>
      </c>
      <c r="GD92">
        <v>2</v>
      </c>
      <c r="GE92" t="s">
        <v>428</v>
      </c>
      <c r="GF92">
        <v>3.0003700000000002</v>
      </c>
      <c r="GG92">
        <v>2.7396600000000002</v>
      </c>
      <c r="GH92">
        <v>8.3286499999999999E-2</v>
      </c>
      <c r="GI92">
        <v>8.88515E-2</v>
      </c>
      <c r="GJ92">
        <v>0.12145499999999999</v>
      </c>
      <c r="GK92">
        <v>7.0071499999999995E-2</v>
      </c>
      <c r="GL92">
        <v>23844.400000000001</v>
      </c>
      <c r="GM92">
        <v>21003.9</v>
      </c>
      <c r="GN92">
        <v>23936.5</v>
      </c>
      <c r="GO92">
        <v>21790.2</v>
      </c>
      <c r="GP92">
        <v>29570.799999999999</v>
      </c>
      <c r="GQ92">
        <v>28264</v>
      </c>
      <c r="GR92">
        <v>34608.9</v>
      </c>
      <c r="GS92">
        <v>31344.6</v>
      </c>
      <c r="GT92">
        <v>1.6677</v>
      </c>
      <c r="GU92">
        <v>1.8040799999999999</v>
      </c>
      <c r="GV92">
        <v>-4.3004800000000003E-2</v>
      </c>
      <c r="GW92">
        <v>0</v>
      </c>
      <c r="GX92">
        <v>30.683900000000001</v>
      </c>
      <c r="GY92">
        <v>999.9</v>
      </c>
      <c r="GZ92">
        <v>37.299999999999997</v>
      </c>
      <c r="HA92">
        <v>48.9</v>
      </c>
      <c r="HB92">
        <v>44.067599999999999</v>
      </c>
      <c r="HC92">
        <v>60.9024</v>
      </c>
      <c r="HD92">
        <v>16.298100000000002</v>
      </c>
      <c r="HE92">
        <v>1</v>
      </c>
      <c r="HF92">
        <v>1.17357</v>
      </c>
      <c r="HG92">
        <v>3.4119899999999999</v>
      </c>
      <c r="HH92">
        <v>20.1389</v>
      </c>
      <c r="HI92">
        <v>5.2469400000000004</v>
      </c>
      <c r="HJ92">
        <v>12.062799999999999</v>
      </c>
      <c r="HK92">
        <v>4.9795999999999996</v>
      </c>
      <c r="HL92">
        <v>3.302</v>
      </c>
      <c r="HM92">
        <v>9999</v>
      </c>
      <c r="HN92">
        <v>9999</v>
      </c>
      <c r="HO92">
        <v>9999</v>
      </c>
      <c r="HP92">
        <v>429.5</v>
      </c>
      <c r="HQ92">
        <v>3.1929100000000002E-3</v>
      </c>
      <c r="HR92">
        <v>3.1394999999999999E-3</v>
      </c>
      <c r="HS92">
        <v>-6.1416699999999999E-4</v>
      </c>
      <c r="HT92">
        <v>-1.0452300000000001E-3</v>
      </c>
      <c r="HU92">
        <v>9.2315699999999997E-4</v>
      </c>
      <c r="HV92">
        <v>-1.2206999999999999E-3</v>
      </c>
      <c r="HW92">
        <v>-4.5509399999999998E-3</v>
      </c>
      <c r="HX92">
        <v>6.1035199999999999E-4</v>
      </c>
      <c r="HY92">
        <v>5</v>
      </c>
      <c r="HZ92">
        <v>0</v>
      </c>
      <c r="IA92">
        <v>0</v>
      </c>
      <c r="IB92">
        <v>0</v>
      </c>
      <c r="IC92" t="s">
        <v>429</v>
      </c>
      <c r="ID92" t="s">
        <v>430</v>
      </c>
      <c r="IE92" t="s">
        <v>431</v>
      </c>
      <c r="IF92" t="s">
        <v>431</v>
      </c>
      <c r="IG92" t="s">
        <v>431</v>
      </c>
      <c r="IH92" t="s">
        <v>431</v>
      </c>
      <c r="II92">
        <v>0</v>
      </c>
      <c r="IJ92">
        <v>100</v>
      </c>
      <c r="IK92">
        <v>100</v>
      </c>
      <c r="IL92">
        <v>-5.8999999999999997E-2</v>
      </c>
      <c r="IM92">
        <v>-0.26</v>
      </c>
      <c r="IN92">
        <v>-3.871428571432034E-2</v>
      </c>
      <c r="IO92">
        <v>0</v>
      </c>
      <c r="IP92">
        <v>0</v>
      </c>
      <c r="IQ92">
        <v>0</v>
      </c>
      <c r="IR92">
        <v>-0.22961904761904961</v>
      </c>
      <c r="IS92">
        <v>0</v>
      </c>
      <c r="IT92">
        <v>0</v>
      </c>
      <c r="IU92">
        <v>0</v>
      </c>
      <c r="IV92">
        <v>-1</v>
      </c>
      <c r="IW92">
        <v>-1</v>
      </c>
      <c r="IX92">
        <v>-1</v>
      </c>
      <c r="IY92">
        <v>-1</v>
      </c>
      <c r="IZ92">
        <v>63.7</v>
      </c>
      <c r="JA92">
        <v>63.4</v>
      </c>
      <c r="JB92">
        <v>1.03271</v>
      </c>
      <c r="JC92">
        <v>2.7526899999999999</v>
      </c>
      <c r="JD92">
        <v>1.5954600000000001</v>
      </c>
      <c r="JE92">
        <v>2.2997999999999998</v>
      </c>
      <c r="JF92">
        <v>1.54541</v>
      </c>
      <c r="JG92">
        <v>2.4682599999999999</v>
      </c>
      <c r="JH92">
        <v>50.0578</v>
      </c>
      <c r="JI92">
        <v>15.988300000000001</v>
      </c>
      <c r="JJ92">
        <v>18</v>
      </c>
      <c r="JK92">
        <v>395.80700000000002</v>
      </c>
      <c r="JL92">
        <v>544.12900000000002</v>
      </c>
      <c r="JM92">
        <v>26.963899999999999</v>
      </c>
      <c r="JN92">
        <v>41.243400000000001</v>
      </c>
      <c r="JO92">
        <v>29.9983</v>
      </c>
      <c r="JP92">
        <v>41.574300000000001</v>
      </c>
      <c r="JQ92">
        <v>41.551699999999997</v>
      </c>
      <c r="JR92">
        <v>20.6935</v>
      </c>
      <c r="JS92">
        <v>66.348799999999997</v>
      </c>
      <c r="JT92">
        <v>0</v>
      </c>
      <c r="JU92">
        <v>26.965299999999999</v>
      </c>
      <c r="JV92">
        <v>405</v>
      </c>
      <c r="JW92">
        <v>13.226800000000001</v>
      </c>
      <c r="JX92">
        <v>97.581800000000001</v>
      </c>
      <c r="JY92">
        <v>95.6036</v>
      </c>
    </row>
    <row r="93" spans="1:285" x14ac:dyDescent="0.35">
      <c r="A93">
        <v>16</v>
      </c>
      <c r="B93">
        <v>1724967477.5</v>
      </c>
      <c r="C93">
        <v>28889.400000095371</v>
      </c>
      <c r="D93" t="s">
        <v>533</v>
      </c>
      <c r="E93" t="s">
        <v>534</v>
      </c>
      <c r="F93" t="s">
        <v>420</v>
      </c>
      <c r="G93" t="s">
        <v>421</v>
      </c>
      <c r="H93" t="s">
        <v>434</v>
      </c>
      <c r="I93" t="s">
        <v>423</v>
      </c>
      <c r="J93">
        <v>1724967477.5</v>
      </c>
      <c r="K93">
        <f t="shared" si="184"/>
        <v>1.2393934002013813E-2</v>
      </c>
      <c r="L93">
        <f t="shared" si="185"/>
        <v>12.393934002013813</v>
      </c>
      <c r="M93">
        <f t="shared" si="186"/>
        <v>30.265255328939116</v>
      </c>
      <c r="N93">
        <f t="shared" si="187"/>
        <v>353.02499999999998</v>
      </c>
      <c r="O93">
        <f t="shared" si="188"/>
        <v>295.51041028698779</v>
      </c>
      <c r="P93">
        <f t="shared" si="189"/>
        <v>29.427147402654729</v>
      </c>
      <c r="Q93">
        <f t="shared" si="190"/>
        <v>35.154493209674996</v>
      </c>
      <c r="R93">
        <f t="shared" si="191"/>
        <v>1.1265137898527504</v>
      </c>
      <c r="S93">
        <f t="shared" si="192"/>
        <v>2.9205289601729048</v>
      </c>
      <c r="T93">
        <f t="shared" si="193"/>
        <v>0.93011585061648039</v>
      </c>
      <c r="U93">
        <f t="shared" si="194"/>
        <v>0.59609584344675515</v>
      </c>
      <c r="V93">
        <f t="shared" si="195"/>
        <v>165.83682931743456</v>
      </c>
      <c r="W93">
        <f t="shared" si="196"/>
        <v>28.755241696037842</v>
      </c>
      <c r="X93">
        <f t="shared" si="197"/>
        <v>28.8323</v>
      </c>
      <c r="Y93">
        <f t="shared" si="198"/>
        <v>3.9829100431335913</v>
      </c>
      <c r="Z93">
        <f t="shared" si="199"/>
        <v>59.857595509677466</v>
      </c>
      <c r="AA93">
        <f t="shared" si="200"/>
        <v>2.7005103617436004</v>
      </c>
      <c r="AB93">
        <f t="shared" si="201"/>
        <v>4.5115583724157382</v>
      </c>
      <c r="AC93">
        <f t="shared" si="202"/>
        <v>1.2823996813899909</v>
      </c>
      <c r="AD93">
        <f t="shared" si="203"/>
        <v>-546.5724894888092</v>
      </c>
      <c r="AE93">
        <f t="shared" si="204"/>
        <v>341.41795685114477</v>
      </c>
      <c r="AF93">
        <f t="shared" si="205"/>
        <v>25.972299598545931</v>
      </c>
      <c r="AG93">
        <f t="shared" si="206"/>
        <v>-13.345403721683908</v>
      </c>
      <c r="AH93">
        <v>0</v>
      </c>
      <c r="AI93">
        <v>0</v>
      </c>
      <c r="AJ93">
        <f t="shared" si="207"/>
        <v>1</v>
      </c>
      <c r="AK93">
        <f t="shared" si="208"/>
        <v>0</v>
      </c>
      <c r="AL93">
        <f t="shared" si="209"/>
        <v>51913.308801434207</v>
      </c>
      <c r="AM93" t="s">
        <v>424</v>
      </c>
      <c r="AN93">
        <v>0</v>
      </c>
      <c r="AO93">
        <v>0</v>
      </c>
      <c r="AP93">
        <v>0</v>
      </c>
      <c r="AQ93" t="e">
        <f t="shared" si="210"/>
        <v>#DIV/0!</v>
      </c>
      <c r="AR93">
        <v>-1</v>
      </c>
      <c r="AS93" t="s">
        <v>535</v>
      </c>
      <c r="AT93">
        <v>10223.700000000001</v>
      </c>
      <c r="AU93">
        <v>875.92642307692302</v>
      </c>
      <c r="AV93">
        <v>1837.830160773982</v>
      </c>
      <c r="AW93">
        <f t="shared" si="211"/>
        <v>0.5233909847752003</v>
      </c>
      <c r="AX93">
        <v>0.5</v>
      </c>
      <c r="AY93">
        <f t="shared" si="212"/>
        <v>867.46530016447377</v>
      </c>
      <c r="AZ93">
        <f t="shared" si="213"/>
        <v>30.265255328939116</v>
      </c>
      <c r="BA93">
        <f t="shared" si="214"/>
        <v>227.01175885569933</v>
      </c>
      <c r="BB93">
        <f t="shared" si="215"/>
        <v>3.6042081825072583E-2</v>
      </c>
      <c r="BC93">
        <f t="shared" si="216"/>
        <v>-1</v>
      </c>
      <c r="BD93" t="e">
        <f t="shared" si="217"/>
        <v>#DIV/0!</v>
      </c>
      <c r="BE93" t="s">
        <v>424</v>
      </c>
      <c r="BF93">
        <v>0</v>
      </c>
      <c r="BG93" t="e">
        <f t="shared" si="218"/>
        <v>#DIV/0!</v>
      </c>
      <c r="BH93" t="e">
        <f t="shared" si="219"/>
        <v>#DIV/0!</v>
      </c>
      <c r="BI93" t="e">
        <f t="shared" si="220"/>
        <v>#DIV/0!</v>
      </c>
      <c r="BJ93" t="e">
        <f t="shared" si="221"/>
        <v>#DIV/0!</v>
      </c>
      <c r="BK93">
        <f t="shared" si="222"/>
        <v>0.52339098477520019</v>
      </c>
      <c r="BL93" t="e">
        <f t="shared" si="223"/>
        <v>#DIV/0!</v>
      </c>
      <c r="BM93" t="e">
        <f t="shared" si="224"/>
        <v>#DIV/0!</v>
      </c>
      <c r="BN93" t="e">
        <f t="shared" si="225"/>
        <v>#DIV/0!</v>
      </c>
      <c r="BO93">
        <v>7928</v>
      </c>
      <c r="BP93">
        <v>290.00000000000011</v>
      </c>
      <c r="BQ93">
        <v>1660.99</v>
      </c>
      <c r="BR93">
        <v>275</v>
      </c>
      <c r="BS93">
        <v>10223.700000000001</v>
      </c>
      <c r="BT93">
        <v>1661.39</v>
      </c>
      <c r="BU93">
        <v>-0.4</v>
      </c>
      <c r="BV93">
        <v>300.00000000000011</v>
      </c>
      <c r="BW93">
        <v>24.1</v>
      </c>
      <c r="BX93">
        <v>1837.830160773982</v>
      </c>
      <c r="BY93">
        <v>2.6204700152227072</v>
      </c>
      <c r="BZ93">
        <v>-180.38336519194931</v>
      </c>
      <c r="CA93">
        <v>2.358243277957321</v>
      </c>
      <c r="CB93">
        <v>0.99523712875022308</v>
      </c>
      <c r="CC93">
        <v>-7.6183254727474978E-3</v>
      </c>
      <c r="CD93">
        <v>289.99999999999989</v>
      </c>
      <c r="CE93">
        <v>1658.97</v>
      </c>
      <c r="CF93">
        <v>665</v>
      </c>
      <c r="CG93">
        <v>10211.299999999999</v>
      </c>
      <c r="CH93">
        <v>1661.18</v>
      </c>
      <c r="CI93">
        <v>-2.21</v>
      </c>
      <c r="CW93">
        <f t="shared" si="226"/>
        <v>1032</v>
      </c>
      <c r="CX93">
        <f t="shared" si="227"/>
        <v>867.46530016447377</v>
      </c>
      <c r="CY93">
        <f t="shared" si="228"/>
        <v>0.84056715132216453</v>
      </c>
      <c r="CZ93">
        <f t="shared" si="229"/>
        <v>0.16069460205177769</v>
      </c>
      <c r="DA93">
        <v>6</v>
      </c>
      <c r="DB93">
        <v>0.5</v>
      </c>
      <c r="DC93" t="s">
        <v>426</v>
      </c>
      <c r="DD93">
        <v>2</v>
      </c>
      <c r="DE93">
        <v>1724967477.5</v>
      </c>
      <c r="DF93">
        <v>353.02499999999998</v>
      </c>
      <c r="DG93">
        <v>404.98099999999999</v>
      </c>
      <c r="DH93">
        <v>27.1188</v>
      </c>
      <c r="DI93">
        <v>9.0337800000000001</v>
      </c>
      <c r="DJ93">
        <v>353.01499999999999</v>
      </c>
      <c r="DK93">
        <v>27.379799999999999</v>
      </c>
      <c r="DL93">
        <v>400.03800000000001</v>
      </c>
      <c r="DM93">
        <v>99.480699999999999</v>
      </c>
      <c r="DN93">
        <v>0.100047</v>
      </c>
      <c r="DO93">
        <v>31.000699999999998</v>
      </c>
      <c r="DP93">
        <v>28.8323</v>
      </c>
      <c r="DQ93">
        <v>999.9</v>
      </c>
      <c r="DR93">
        <v>0</v>
      </c>
      <c r="DS93">
        <v>0</v>
      </c>
      <c r="DT93">
        <v>10000.6</v>
      </c>
      <c r="DU93">
        <v>0</v>
      </c>
      <c r="DV93">
        <v>183.97399999999999</v>
      </c>
      <c r="DW93">
        <v>-52.024999999999999</v>
      </c>
      <c r="DX93">
        <v>362.79500000000002</v>
      </c>
      <c r="DY93">
        <v>408.673</v>
      </c>
      <c r="DZ93">
        <v>18.085699999999999</v>
      </c>
      <c r="EA93">
        <v>404.98099999999999</v>
      </c>
      <c r="EB93">
        <v>9.0337800000000001</v>
      </c>
      <c r="EC93">
        <v>2.6978599999999999</v>
      </c>
      <c r="ED93">
        <v>0.89868700000000001</v>
      </c>
      <c r="EE93">
        <v>22.272099999999998</v>
      </c>
      <c r="EF93">
        <v>5.3697299999999997</v>
      </c>
      <c r="EG93">
        <v>1032</v>
      </c>
      <c r="EH93">
        <v>0.98099800000000004</v>
      </c>
      <c r="EI93">
        <v>1.9001799999999999E-2</v>
      </c>
      <c r="EJ93">
        <v>0</v>
      </c>
      <c r="EK93">
        <v>876.34100000000001</v>
      </c>
      <c r="EL93">
        <v>4.9997100000000003</v>
      </c>
      <c r="EM93">
        <v>9633.24</v>
      </c>
      <c r="EN93">
        <v>8692.6200000000008</v>
      </c>
      <c r="EO93">
        <v>46.125</v>
      </c>
      <c r="EP93">
        <v>48.436999999999998</v>
      </c>
      <c r="EQ93">
        <v>47.375</v>
      </c>
      <c r="ER93">
        <v>48.436999999999998</v>
      </c>
      <c r="ES93">
        <v>48.561999999999998</v>
      </c>
      <c r="ET93">
        <v>1007.49</v>
      </c>
      <c r="EU93">
        <v>19.510000000000002</v>
      </c>
      <c r="EV93">
        <v>0</v>
      </c>
      <c r="EW93">
        <v>282.69999980926508</v>
      </c>
      <c r="EX93">
        <v>0</v>
      </c>
      <c r="EY93">
        <v>875.92642307692302</v>
      </c>
      <c r="EZ93">
        <v>4.8632820506150489</v>
      </c>
      <c r="FA93">
        <v>-97.425299121213627</v>
      </c>
      <c r="FB93">
        <v>9649.038076923076</v>
      </c>
      <c r="FC93">
        <v>15</v>
      </c>
      <c r="FD93">
        <v>1724967518</v>
      </c>
      <c r="FE93" t="s">
        <v>536</v>
      </c>
      <c r="FF93">
        <v>1724967505</v>
      </c>
      <c r="FG93">
        <v>1724967518</v>
      </c>
      <c r="FH93">
        <v>26</v>
      </c>
      <c r="FI93">
        <v>6.8000000000000005E-2</v>
      </c>
      <c r="FJ93">
        <v>-1E-3</v>
      </c>
      <c r="FK93">
        <v>0.01</v>
      </c>
      <c r="FL93">
        <v>-0.26100000000000001</v>
      </c>
      <c r="FM93">
        <v>405</v>
      </c>
      <c r="FN93">
        <v>9</v>
      </c>
      <c r="FO93">
        <v>0.08</v>
      </c>
      <c r="FP93">
        <v>0.01</v>
      </c>
      <c r="FQ93">
        <v>30.267502937599481</v>
      </c>
      <c r="FR93">
        <v>0.28787113601050279</v>
      </c>
      <c r="FS93">
        <v>5.0066358015567448E-2</v>
      </c>
      <c r="FT93">
        <v>1</v>
      </c>
      <c r="FU93">
        <v>875.20960784313718</v>
      </c>
      <c r="FV93">
        <v>4.7370950252005866</v>
      </c>
      <c r="FW93">
        <v>0.71816795999404648</v>
      </c>
      <c r="FX93">
        <v>-1</v>
      </c>
      <c r="FY93">
        <v>1.134847278971248</v>
      </c>
      <c r="FZ93">
        <v>-2.1542747904940929E-2</v>
      </c>
      <c r="GA93">
        <v>3.3245926580206401E-3</v>
      </c>
      <c r="GB93">
        <v>1</v>
      </c>
      <c r="GC93">
        <v>2</v>
      </c>
      <c r="GD93">
        <v>2</v>
      </c>
      <c r="GE93" t="s">
        <v>428</v>
      </c>
      <c r="GF93">
        <v>2.9998</v>
      </c>
      <c r="GG93">
        <v>2.7397100000000001</v>
      </c>
      <c r="GH93">
        <v>8.0838599999999997E-2</v>
      </c>
      <c r="GI93">
        <v>8.90127E-2</v>
      </c>
      <c r="GJ93">
        <v>0.122729</v>
      </c>
      <c r="GK93">
        <v>5.2769799999999999E-2</v>
      </c>
      <c r="GL93">
        <v>23956</v>
      </c>
      <c r="GM93">
        <v>21046.1</v>
      </c>
      <c r="GN93">
        <v>23980.5</v>
      </c>
      <c r="GO93">
        <v>21833.7</v>
      </c>
      <c r="GP93">
        <v>29579.599999999999</v>
      </c>
      <c r="GQ93">
        <v>28842.9</v>
      </c>
      <c r="GR93">
        <v>34674</v>
      </c>
      <c r="GS93">
        <v>31404.1</v>
      </c>
      <c r="GT93">
        <v>1.6780999999999999</v>
      </c>
      <c r="GU93">
        <v>1.81863</v>
      </c>
      <c r="GV93">
        <v>-0.109226</v>
      </c>
      <c r="GW93">
        <v>0</v>
      </c>
      <c r="GX93">
        <v>30.610499999999998</v>
      </c>
      <c r="GY93">
        <v>999.9</v>
      </c>
      <c r="GZ93">
        <v>37.1</v>
      </c>
      <c r="HA93">
        <v>48.4</v>
      </c>
      <c r="HB93">
        <v>42.7453</v>
      </c>
      <c r="HC93">
        <v>60.412500000000001</v>
      </c>
      <c r="HD93">
        <v>16.826899999999998</v>
      </c>
      <c r="HE93">
        <v>1</v>
      </c>
      <c r="HF93">
        <v>1.0803400000000001</v>
      </c>
      <c r="HG93">
        <v>3.47818</v>
      </c>
      <c r="HH93">
        <v>20.138500000000001</v>
      </c>
      <c r="HI93">
        <v>5.2476900000000004</v>
      </c>
      <c r="HJ93">
        <v>12.061500000000001</v>
      </c>
      <c r="HK93">
        <v>4.9808500000000002</v>
      </c>
      <c r="HL93">
        <v>3.3017500000000002</v>
      </c>
      <c r="HM93">
        <v>9999</v>
      </c>
      <c r="HN93">
        <v>9999</v>
      </c>
      <c r="HO93">
        <v>9999</v>
      </c>
      <c r="HP93">
        <v>429.5</v>
      </c>
      <c r="HQ93">
        <v>3.2043499999999999E-3</v>
      </c>
      <c r="HR93">
        <v>3.1394999999999999E-3</v>
      </c>
      <c r="HS93">
        <v>-6.3705499999999998E-4</v>
      </c>
      <c r="HT93">
        <v>-1.06431E-3</v>
      </c>
      <c r="HU93">
        <v>9.1552699999999996E-4</v>
      </c>
      <c r="HV93">
        <v>-1.2206999999999999E-3</v>
      </c>
      <c r="HW93">
        <v>-4.5623800000000004E-3</v>
      </c>
      <c r="HX93">
        <v>6.1035199999999999E-4</v>
      </c>
      <c r="HY93">
        <v>5</v>
      </c>
      <c r="HZ93">
        <v>0</v>
      </c>
      <c r="IA93">
        <v>0</v>
      </c>
      <c r="IB93">
        <v>0</v>
      </c>
      <c r="IC93" t="s">
        <v>429</v>
      </c>
      <c r="ID93" t="s">
        <v>430</v>
      </c>
      <c r="IE93" t="s">
        <v>431</v>
      </c>
      <c r="IF93" t="s">
        <v>431</v>
      </c>
      <c r="IG93" t="s">
        <v>431</v>
      </c>
      <c r="IH93" t="s">
        <v>431</v>
      </c>
      <c r="II93">
        <v>0</v>
      </c>
      <c r="IJ93">
        <v>100</v>
      </c>
      <c r="IK93">
        <v>100</v>
      </c>
      <c r="IL93">
        <v>0.01</v>
      </c>
      <c r="IM93">
        <v>-0.26100000000000001</v>
      </c>
      <c r="IN93">
        <v>-5.8850000000063567E-2</v>
      </c>
      <c r="IO93">
        <v>0</v>
      </c>
      <c r="IP93">
        <v>0</v>
      </c>
      <c r="IQ93">
        <v>0</v>
      </c>
      <c r="IR93">
        <v>-0.26032380952380579</v>
      </c>
      <c r="IS93">
        <v>0</v>
      </c>
      <c r="IT93">
        <v>0</v>
      </c>
      <c r="IU93">
        <v>0</v>
      </c>
      <c r="IV93">
        <v>-1</v>
      </c>
      <c r="IW93">
        <v>-1</v>
      </c>
      <c r="IX93">
        <v>-1</v>
      </c>
      <c r="IY93">
        <v>-1</v>
      </c>
      <c r="IZ93">
        <v>4.3</v>
      </c>
      <c r="JA93">
        <v>4</v>
      </c>
      <c r="JB93">
        <v>1.03149</v>
      </c>
      <c r="JC93">
        <v>2.7490199999999998</v>
      </c>
      <c r="JD93">
        <v>1.5954600000000001</v>
      </c>
      <c r="JE93">
        <v>2.2985799999999998</v>
      </c>
      <c r="JF93">
        <v>1.54541</v>
      </c>
      <c r="JG93">
        <v>2.4304199999999998</v>
      </c>
      <c r="JH93">
        <v>48.608800000000002</v>
      </c>
      <c r="JI93">
        <v>15.962</v>
      </c>
      <c r="JJ93">
        <v>18</v>
      </c>
      <c r="JK93">
        <v>396.92500000000001</v>
      </c>
      <c r="JL93">
        <v>548.30200000000002</v>
      </c>
      <c r="JM93">
        <v>27.590900000000001</v>
      </c>
      <c r="JN93">
        <v>40.244599999999998</v>
      </c>
      <c r="JO93">
        <v>29.999600000000001</v>
      </c>
      <c r="JP93">
        <v>40.657699999999998</v>
      </c>
      <c r="JQ93">
        <v>40.647199999999998</v>
      </c>
      <c r="JR93">
        <v>20.680399999999999</v>
      </c>
      <c r="JS93">
        <v>73.865700000000004</v>
      </c>
      <c r="JT93">
        <v>0</v>
      </c>
      <c r="JU93">
        <v>27.406500000000001</v>
      </c>
      <c r="JV93">
        <v>405</v>
      </c>
      <c r="JW93">
        <v>9.1181999999999999</v>
      </c>
      <c r="JX93">
        <v>97.7637</v>
      </c>
      <c r="JY93">
        <v>95.789100000000005</v>
      </c>
    </row>
    <row r="94" spans="1:285" x14ac:dyDescent="0.35">
      <c r="A94">
        <v>16</v>
      </c>
      <c r="B94">
        <v>1724968005.5999999</v>
      </c>
      <c r="C94">
        <v>29417.5</v>
      </c>
      <c r="D94" t="s">
        <v>537</v>
      </c>
      <c r="E94" t="s">
        <v>538</v>
      </c>
      <c r="F94" t="s">
        <v>420</v>
      </c>
      <c r="G94" t="s">
        <v>439</v>
      </c>
      <c r="H94" t="s">
        <v>422</v>
      </c>
      <c r="I94" t="s">
        <v>423</v>
      </c>
      <c r="J94">
        <v>1724968005.5999999</v>
      </c>
      <c r="K94">
        <f t="shared" si="184"/>
        <v>6.1957782940863454E-3</v>
      </c>
      <c r="L94">
        <f t="shared" si="185"/>
        <v>6.1957782940863453</v>
      </c>
      <c r="M94">
        <f t="shared" si="186"/>
        <v>22.580158005737317</v>
      </c>
      <c r="N94">
        <f t="shared" si="187"/>
        <v>367.64499999999998</v>
      </c>
      <c r="O94">
        <f t="shared" si="188"/>
        <v>246.98465135151781</v>
      </c>
      <c r="P94">
        <f t="shared" si="189"/>
        <v>24.591740844440931</v>
      </c>
      <c r="Q94">
        <f t="shared" si="190"/>
        <v>36.605637286695</v>
      </c>
      <c r="R94">
        <f t="shared" si="191"/>
        <v>0.34275125789096383</v>
      </c>
      <c r="S94">
        <f t="shared" si="192"/>
        <v>2.9150430770026654</v>
      </c>
      <c r="T94">
        <f t="shared" si="193"/>
        <v>0.32183279903392109</v>
      </c>
      <c r="U94">
        <f t="shared" si="194"/>
        <v>0.20291846332584013</v>
      </c>
      <c r="V94">
        <f t="shared" si="195"/>
        <v>165.83900431759423</v>
      </c>
      <c r="W94">
        <f t="shared" si="196"/>
        <v>32.378117965278115</v>
      </c>
      <c r="X94">
        <f t="shared" si="197"/>
        <v>32.287399999999998</v>
      </c>
      <c r="Y94">
        <f t="shared" si="198"/>
        <v>4.8533117118423483</v>
      </c>
      <c r="Z94">
        <f t="shared" si="199"/>
        <v>59.583221549366314</v>
      </c>
      <c r="AA94">
        <f t="shared" si="200"/>
        <v>3.0121875792666</v>
      </c>
      <c r="AB94">
        <f t="shared" si="201"/>
        <v>5.055429197917606</v>
      </c>
      <c r="AC94">
        <f t="shared" si="202"/>
        <v>1.8411241325757484</v>
      </c>
      <c r="AD94">
        <f t="shared" si="203"/>
        <v>-273.23382276920785</v>
      </c>
      <c r="AE94">
        <f t="shared" si="204"/>
        <v>113.82794765468435</v>
      </c>
      <c r="AF94">
        <f t="shared" si="205"/>
        <v>8.9122431814565033</v>
      </c>
      <c r="AG94">
        <f t="shared" si="206"/>
        <v>15.345372384527252</v>
      </c>
      <c r="AH94">
        <v>0</v>
      </c>
      <c r="AI94">
        <v>0</v>
      </c>
      <c r="AJ94">
        <f t="shared" si="207"/>
        <v>1</v>
      </c>
      <c r="AK94">
        <f t="shared" si="208"/>
        <v>0</v>
      </c>
      <c r="AL94">
        <f t="shared" si="209"/>
        <v>51417.033694632679</v>
      </c>
      <c r="AM94" t="s">
        <v>424</v>
      </c>
      <c r="AN94">
        <v>0</v>
      </c>
      <c r="AO94">
        <v>0</v>
      </c>
      <c r="AP94">
        <v>0</v>
      </c>
      <c r="AQ94" t="e">
        <f t="shared" si="210"/>
        <v>#DIV/0!</v>
      </c>
      <c r="AR94">
        <v>-1</v>
      </c>
      <c r="AS94" t="s">
        <v>539</v>
      </c>
      <c r="AT94">
        <v>10223.200000000001</v>
      </c>
      <c r="AU94">
        <v>950.47849999999994</v>
      </c>
      <c r="AV94">
        <v>1794.659217065835</v>
      </c>
      <c r="AW94">
        <f t="shared" si="211"/>
        <v>0.4703849672619308</v>
      </c>
      <c r="AX94">
        <v>0.5</v>
      </c>
      <c r="AY94">
        <f t="shared" si="212"/>
        <v>867.47400016455651</v>
      </c>
      <c r="AZ94">
        <f t="shared" si="213"/>
        <v>22.580158005737317</v>
      </c>
      <c r="BA94">
        <f t="shared" si="214"/>
        <v>204.02336458399054</v>
      </c>
      <c r="BB94">
        <f t="shared" si="215"/>
        <v>2.7182553023219428E-2</v>
      </c>
      <c r="BC94">
        <f t="shared" si="216"/>
        <v>-1</v>
      </c>
      <c r="BD94" t="e">
        <f t="shared" si="217"/>
        <v>#DIV/0!</v>
      </c>
      <c r="BE94" t="s">
        <v>424</v>
      </c>
      <c r="BF94">
        <v>0</v>
      </c>
      <c r="BG94" t="e">
        <f t="shared" si="218"/>
        <v>#DIV/0!</v>
      </c>
      <c r="BH94" t="e">
        <f t="shared" si="219"/>
        <v>#DIV/0!</v>
      </c>
      <c r="BI94" t="e">
        <f t="shared" si="220"/>
        <v>#DIV/0!</v>
      </c>
      <c r="BJ94" t="e">
        <f t="shared" si="221"/>
        <v>#DIV/0!</v>
      </c>
      <c r="BK94">
        <f t="shared" si="222"/>
        <v>0.47038496726193074</v>
      </c>
      <c r="BL94" t="e">
        <f t="shared" si="223"/>
        <v>#DIV/0!</v>
      </c>
      <c r="BM94" t="e">
        <f t="shared" si="224"/>
        <v>#DIV/0!</v>
      </c>
      <c r="BN94" t="e">
        <f t="shared" si="225"/>
        <v>#DIV/0!</v>
      </c>
      <c r="BO94">
        <v>7929</v>
      </c>
      <c r="BP94">
        <v>290.00000000000011</v>
      </c>
      <c r="BQ94">
        <v>1636.36</v>
      </c>
      <c r="BR94">
        <v>135</v>
      </c>
      <c r="BS94">
        <v>10223.200000000001</v>
      </c>
      <c r="BT94">
        <v>1634.13</v>
      </c>
      <c r="BU94">
        <v>2.23</v>
      </c>
      <c r="BV94">
        <v>300.00000000000011</v>
      </c>
      <c r="BW94">
        <v>24.1</v>
      </c>
      <c r="BX94">
        <v>1794.659217065835</v>
      </c>
      <c r="BY94">
        <v>2.3337809118765169</v>
      </c>
      <c r="BZ94">
        <v>-164.11423266388289</v>
      </c>
      <c r="CA94">
        <v>2.0970996014501209</v>
      </c>
      <c r="CB94">
        <v>0.99544883483794455</v>
      </c>
      <c r="CC94">
        <v>-7.6072433815350454E-3</v>
      </c>
      <c r="CD94">
        <v>289.99999999999989</v>
      </c>
      <c r="CE94">
        <v>1629.97</v>
      </c>
      <c r="CF94">
        <v>815</v>
      </c>
      <c r="CG94">
        <v>10190</v>
      </c>
      <c r="CH94">
        <v>1633.61</v>
      </c>
      <c r="CI94">
        <v>-3.64</v>
      </c>
      <c r="CW94">
        <f t="shared" si="226"/>
        <v>1032.01</v>
      </c>
      <c r="CX94">
        <f t="shared" si="227"/>
        <v>867.47400016455651</v>
      </c>
      <c r="CY94">
        <f t="shared" si="228"/>
        <v>0.84056743652150323</v>
      </c>
      <c r="CZ94">
        <f t="shared" si="229"/>
        <v>0.16069515248650132</v>
      </c>
      <c r="DA94">
        <v>6</v>
      </c>
      <c r="DB94">
        <v>0.5</v>
      </c>
      <c r="DC94" t="s">
        <v>426</v>
      </c>
      <c r="DD94">
        <v>2</v>
      </c>
      <c r="DE94">
        <v>1724968005.5999999</v>
      </c>
      <c r="DF94">
        <v>367.64499999999998</v>
      </c>
      <c r="DG94">
        <v>404.93900000000002</v>
      </c>
      <c r="DH94">
        <v>30.252600000000001</v>
      </c>
      <c r="DI94">
        <v>21.238399999999999</v>
      </c>
      <c r="DJ94">
        <v>367.74</v>
      </c>
      <c r="DK94">
        <v>30.409600000000001</v>
      </c>
      <c r="DL94">
        <v>399.92500000000001</v>
      </c>
      <c r="DM94">
        <v>99.467600000000004</v>
      </c>
      <c r="DN94">
        <v>0.10029100000000001</v>
      </c>
      <c r="DO94">
        <v>33.011699999999998</v>
      </c>
      <c r="DP94">
        <v>32.287399999999998</v>
      </c>
      <c r="DQ94">
        <v>999.9</v>
      </c>
      <c r="DR94">
        <v>0</v>
      </c>
      <c r="DS94">
        <v>0</v>
      </c>
      <c r="DT94">
        <v>9970.6200000000008</v>
      </c>
      <c r="DU94">
        <v>0</v>
      </c>
      <c r="DV94">
        <v>154.34700000000001</v>
      </c>
      <c r="DW94">
        <v>-37.189500000000002</v>
      </c>
      <c r="DX94">
        <v>379.18200000000002</v>
      </c>
      <c r="DY94">
        <v>413.726</v>
      </c>
      <c r="DZ94">
        <v>8.9103899999999996</v>
      </c>
      <c r="EA94">
        <v>404.93900000000002</v>
      </c>
      <c r="EB94">
        <v>21.238399999999999</v>
      </c>
      <c r="EC94">
        <v>2.9988299999999999</v>
      </c>
      <c r="ED94">
        <v>2.11253</v>
      </c>
      <c r="EE94">
        <v>24.0214</v>
      </c>
      <c r="EF94">
        <v>18.314</v>
      </c>
      <c r="EG94">
        <v>1032.01</v>
      </c>
      <c r="EH94">
        <v>0.98099000000000003</v>
      </c>
      <c r="EI94">
        <v>1.9010200000000001E-2</v>
      </c>
      <c r="EJ94">
        <v>0</v>
      </c>
      <c r="EK94">
        <v>950.09799999999996</v>
      </c>
      <c r="EL94">
        <v>4.9997100000000003</v>
      </c>
      <c r="EM94">
        <v>10424.700000000001</v>
      </c>
      <c r="EN94">
        <v>8692.6200000000008</v>
      </c>
      <c r="EO94">
        <v>46.625</v>
      </c>
      <c r="EP94">
        <v>48.936999999999998</v>
      </c>
      <c r="EQ94">
        <v>47.75</v>
      </c>
      <c r="ER94">
        <v>49.186999999999998</v>
      </c>
      <c r="ES94">
        <v>49.25</v>
      </c>
      <c r="ET94">
        <v>1007.49</v>
      </c>
      <c r="EU94">
        <v>19.52</v>
      </c>
      <c r="EV94">
        <v>0</v>
      </c>
      <c r="EW94">
        <v>527.5</v>
      </c>
      <c r="EX94">
        <v>0</v>
      </c>
      <c r="EY94">
        <v>950.47849999999994</v>
      </c>
      <c r="EZ94">
        <v>-5.5646153708374344</v>
      </c>
      <c r="FA94">
        <v>-375.7641029595801</v>
      </c>
      <c r="FB94">
        <v>10472.84230769231</v>
      </c>
      <c r="FC94">
        <v>15</v>
      </c>
      <c r="FD94">
        <v>1724968037.0999999</v>
      </c>
      <c r="FE94" t="s">
        <v>540</v>
      </c>
      <c r="FF94">
        <v>1724968034.5999999</v>
      </c>
      <c r="FG94">
        <v>1724968037.0999999</v>
      </c>
      <c r="FH94">
        <v>27</v>
      </c>
      <c r="FI94">
        <v>-0.105</v>
      </c>
      <c r="FJ94">
        <v>0.104</v>
      </c>
      <c r="FK94">
        <v>-9.5000000000000001E-2</v>
      </c>
      <c r="FL94">
        <v>-0.157</v>
      </c>
      <c r="FM94">
        <v>405</v>
      </c>
      <c r="FN94">
        <v>21</v>
      </c>
      <c r="FO94">
        <v>0.03</v>
      </c>
      <c r="FP94">
        <v>0.01</v>
      </c>
      <c r="FQ94">
        <v>22.716096007571888</v>
      </c>
      <c r="FR94">
        <v>-0.61254601836196554</v>
      </c>
      <c r="FS94">
        <v>9.7545089651958822E-2</v>
      </c>
      <c r="FT94">
        <v>1</v>
      </c>
      <c r="FU94">
        <v>951.33951999999999</v>
      </c>
      <c r="FV94">
        <v>-6.1691716661065197</v>
      </c>
      <c r="FW94">
        <v>0.91240289872402502</v>
      </c>
      <c r="FX94">
        <v>-1</v>
      </c>
      <c r="FY94">
        <v>0.34621521898898461</v>
      </c>
      <c r="FZ94">
        <v>-3.6712849086866943E-2</v>
      </c>
      <c r="GA94">
        <v>5.5119817767194821E-3</v>
      </c>
      <c r="GB94">
        <v>1</v>
      </c>
      <c r="GC94">
        <v>2</v>
      </c>
      <c r="GD94">
        <v>2</v>
      </c>
      <c r="GE94" t="s">
        <v>428</v>
      </c>
      <c r="GF94">
        <v>3.0018199999999999</v>
      </c>
      <c r="GG94">
        <v>2.73969</v>
      </c>
      <c r="GH94">
        <v>8.3745600000000003E-2</v>
      </c>
      <c r="GI94">
        <v>8.9348200000000003E-2</v>
      </c>
      <c r="GJ94">
        <v>0.13241700000000001</v>
      </c>
      <c r="GK94">
        <v>0.101288</v>
      </c>
      <c r="GL94">
        <v>23927.8</v>
      </c>
      <c r="GM94">
        <v>21071.1</v>
      </c>
      <c r="GN94">
        <v>24023.9</v>
      </c>
      <c r="GO94">
        <v>21862.6</v>
      </c>
      <c r="GP94">
        <v>29306.7</v>
      </c>
      <c r="GQ94">
        <v>27410.9</v>
      </c>
      <c r="GR94">
        <v>34740.1</v>
      </c>
      <c r="GS94">
        <v>31446</v>
      </c>
      <c r="GT94">
        <v>1.6798999999999999</v>
      </c>
      <c r="GU94">
        <v>1.8576999999999999</v>
      </c>
      <c r="GV94">
        <v>1.79559E-2</v>
      </c>
      <c r="GW94">
        <v>0</v>
      </c>
      <c r="GX94">
        <v>31.996200000000002</v>
      </c>
      <c r="GY94">
        <v>999.9</v>
      </c>
      <c r="GZ94">
        <v>36.799999999999997</v>
      </c>
      <c r="HA94">
        <v>47.3</v>
      </c>
      <c r="HB94">
        <v>40.108400000000003</v>
      </c>
      <c r="HC94">
        <v>60.696100000000001</v>
      </c>
      <c r="HD94">
        <v>16.4663</v>
      </c>
      <c r="HE94">
        <v>1</v>
      </c>
      <c r="HF94">
        <v>0.98443099999999994</v>
      </c>
      <c r="HG94">
        <v>2.1831900000000002</v>
      </c>
      <c r="HH94">
        <v>20.1599</v>
      </c>
      <c r="HI94">
        <v>5.2472399999999997</v>
      </c>
      <c r="HJ94">
        <v>12.0579</v>
      </c>
      <c r="HK94">
        <v>4.9813499999999999</v>
      </c>
      <c r="HL94">
        <v>3.3016999999999999</v>
      </c>
      <c r="HM94">
        <v>9999</v>
      </c>
      <c r="HN94">
        <v>9999</v>
      </c>
      <c r="HO94">
        <v>9999</v>
      </c>
      <c r="HP94">
        <v>429.7</v>
      </c>
      <c r="HQ94">
        <v>3.2043499999999999E-3</v>
      </c>
      <c r="HR94">
        <v>3.1089799999999999E-3</v>
      </c>
      <c r="HS94">
        <v>-7.6293900000000002E-4</v>
      </c>
      <c r="HT94">
        <v>-1.0681200000000001E-3</v>
      </c>
      <c r="HU94">
        <v>9.1552699999999996E-4</v>
      </c>
      <c r="HV94">
        <v>-1.2206999999999999E-3</v>
      </c>
      <c r="HW94">
        <v>-4.57764E-3</v>
      </c>
      <c r="HX94">
        <v>6.1798099999999998E-4</v>
      </c>
      <c r="HY94">
        <v>5</v>
      </c>
      <c r="HZ94">
        <v>0</v>
      </c>
      <c r="IA94">
        <v>0</v>
      </c>
      <c r="IB94">
        <v>0</v>
      </c>
      <c r="IC94" t="s">
        <v>429</v>
      </c>
      <c r="ID94" t="s">
        <v>430</v>
      </c>
      <c r="IE94" t="s">
        <v>431</v>
      </c>
      <c r="IF94" t="s">
        <v>431</v>
      </c>
      <c r="IG94" t="s">
        <v>431</v>
      </c>
      <c r="IH94" t="s">
        <v>431</v>
      </c>
      <c r="II94">
        <v>0</v>
      </c>
      <c r="IJ94">
        <v>100</v>
      </c>
      <c r="IK94">
        <v>100</v>
      </c>
      <c r="IL94">
        <v>-9.5000000000000001E-2</v>
      </c>
      <c r="IM94">
        <v>-0.157</v>
      </c>
      <c r="IN94">
        <v>9.6666666666465062E-3</v>
      </c>
      <c r="IO94">
        <v>0</v>
      </c>
      <c r="IP94">
        <v>0</v>
      </c>
      <c r="IQ94">
        <v>0</v>
      </c>
      <c r="IR94">
        <v>-0.2608671428571423</v>
      </c>
      <c r="IS94">
        <v>0</v>
      </c>
      <c r="IT94">
        <v>0</v>
      </c>
      <c r="IU94">
        <v>0</v>
      </c>
      <c r="IV94">
        <v>-1</v>
      </c>
      <c r="IW94">
        <v>-1</v>
      </c>
      <c r="IX94">
        <v>-1</v>
      </c>
      <c r="IY94">
        <v>-1</v>
      </c>
      <c r="IZ94">
        <v>8.3000000000000007</v>
      </c>
      <c r="JA94">
        <v>8.1</v>
      </c>
      <c r="JB94">
        <v>1.0437000000000001</v>
      </c>
      <c r="JC94">
        <v>2.7453599999999998</v>
      </c>
      <c r="JD94">
        <v>1.5954600000000001</v>
      </c>
      <c r="JE94">
        <v>2.2961399999999998</v>
      </c>
      <c r="JF94">
        <v>1.54541</v>
      </c>
      <c r="JG94">
        <v>2.5</v>
      </c>
      <c r="JH94">
        <v>46.502800000000001</v>
      </c>
      <c r="JI94">
        <v>15.891999999999999</v>
      </c>
      <c r="JJ94">
        <v>18</v>
      </c>
      <c r="JK94">
        <v>391.87700000000001</v>
      </c>
      <c r="JL94">
        <v>569.71400000000006</v>
      </c>
      <c r="JM94">
        <v>29.902200000000001</v>
      </c>
      <c r="JN94">
        <v>39.187199999999997</v>
      </c>
      <c r="JO94">
        <v>29.999400000000001</v>
      </c>
      <c r="JP94">
        <v>39.510800000000003</v>
      </c>
      <c r="JQ94">
        <v>39.502000000000002</v>
      </c>
      <c r="JR94">
        <v>20.9252</v>
      </c>
      <c r="JS94">
        <v>47.0533</v>
      </c>
      <c r="JT94">
        <v>0</v>
      </c>
      <c r="JU94">
        <v>29.893000000000001</v>
      </c>
      <c r="JV94">
        <v>405</v>
      </c>
      <c r="JW94">
        <v>21.382899999999999</v>
      </c>
      <c r="JX94">
        <v>97.946299999999994</v>
      </c>
      <c r="JY94">
        <v>95.916399999999996</v>
      </c>
    </row>
    <row r="95" spans="1:285" x14ac:dyDescent="0.35">
      <c r="A95">
        <v>16</v>
      </c>
      <c r="B95">
        <v>1724968516.0999999</v>
      </c>
      <c r="C95">
        <v>29928</v>
      </c>
      <c r="D95" t="s">
        <v>541</v>
      </c>
      <c r="E95" t="s">
        <v>542</v>
      </c>
      <c r="F95" t="s">
        <v>420</v>
      </c>
      <c r="G95" t="s">
        <v>449</v>
      </c>
      <c r="H95" t="s">
        <v>422</v>
      </c>
      <c r="I95" t="s">
        <v>423</v>
      </c>
      <c r="J95">
        <v>1724968516.0999999</v>
      </c>
      <c r="K95">
        <f t="shared" si="184"/>
        <v>9.825249264564186E-3</v>
      </c>
      <c r="L95">
        <f t="shared" si="185"/>
        <v>9.8252492645641851</v>
      </c>
      <c r="M95">
        <f t="shared" si="186"/>
        <v>27.331433414715061</v>
      </c>
      <c r="N95">
        <f t="shared" si="187"/>
        <v>358.81</v>
      </c>
      <c r="O95">
        <f t="shared" si="188"/>
        <v>284.51958552375248</v>
      </c>
      <c r="P95">
        <f t="shared" si="189"/>
        <v>28.329421088242707</v>
      </c>
      <c r="Q95">
        <f t="shared" si="190"/>
        <v>35.726466991579997</v>
      </c>
      <c r="R95">
        <f t="shared" si="191"/>
        <v>0.73471143453837096</v>
      </c>
      <c r="S95">
        <f t="shared" si="192"/>
        <v>2.9166061236317868</v>
      </c>
      <c r="T95">
        <f t="shared" si="193"/>
        <v>0.64531080828837217</v>
      </c>
      <c r="U95">
        <f t="shared" si="194"/>
        <v>0.41044151386426708</v>
      </c>
      <c r="V95">
        <f t="shared" si="195"/>
        <v>165.81767731747152</v>
      </c>
      <c r="W95">
        <f t="shared" si="196"/>
        <v>31.392847986689496</v>
      </c>
      <c r="X95">
        <f t="shared" si="197"/>
        <v>30.7974</v>
      </c>
      <c r="Y95">
        <f t="shared" si="198"/>
        <v>4.4595254038472598</v>
      </c>
      <c r="Z95">
        <f t="shared" si="199"/>
        <v>59.487213920107394</v>
      </c>
      <c r="AA95">
        <f t="shared" si="200"/>
        <v>3.0003123023621998</v>
      </c>
      <c r="AB95">
        <f t="shared" si="201"/>
        <v>5.0436255199170761</v>
      </c>
      <c r="AC95">
        <f t="shared" si="202"/>
        <v>1.45921310148506</v>
      </c>
      <c r="AD95">
        <f t="shared" si="203"/>
        <v>-433.29349256728062</v>
      </c>
      <c r="AE95">
        <f t="shared" si="204"/>
        <v>341.63549864901506</v>
      </c>
      <c r="AF95">
        <f t="shared" si="205"/>
        <v>26.534124461096777</v>
      </c>
      <c r="AG95">
        <f t="shared" si="206"/>
        <v>100.69380786030274</v>
      </c>
      <c r="AH95">
        <v>0</v>
      </c>
      <c r="AI95">
        <v>0</v>
      </c>
      <c r="AJ95">
        <f t="shared" si="207"/>
        <v>1</v>
      </c>
      <c r="AK95">
        <f t="shared" si="208"/>
        <v>0</v>
      </c>
      <c r="AL95">
        <f t="shared" si="209"/>
        <v>51468.160568414765</v>
      </c>
      <c r="AM95" t="s">
        <v>424</v>
      </c>
      <c r="AN95">
        <v>0</v>
      </c>
      <c r="AO95">
        <v>0</v>
      </c>
      <c r="AP95">
        <v>0</v>
      </c>
      <c r="AQ95" t="e">
        <f t="shared" si="210"/>
        <v>#DIV/0!</v>
      </c>
      <c r="AR95">
        <v>-1</v>
      </c>
      <c r="AS95" t="s">
        <v>543</v>
      </c>
      <c r="AT95">
        <v>10282.799999999999</v>
      </c>
      <c r="AU95">
        <v>863.39811999999995</v>
      </c>
      <c r="AV95">
        <v>1867.0789721631179</v>
      </c>
      <c r="AW95">
        <f t="shared" si="211"/>
        <v>0.53756743401180085</v>
      </c>
      <c r="AX95">
        <v>0.5</v>
      </c>
      <c r="AY95">
        <f t="shared" si="212"/>
        <v>867.36450016449305</v>
      </c>
      <c r="AZ95">
        <f t="shared" si="213"/>
        <v>27.331433414715061</v>
      </c>
      <c r="BA95">
        <f t="shared" si="214"/>
        <v>233.13345435317737</v>
      </c>
      <c r="BB95">
        <f t="shared" si="215"/>
        <v>3.2663814819884937E-2</v>
      </c>
      <c r="BC95">
        <f t="shared" si="216"/>
        <v>-1</v>
      </c>
      <c r="BD95" t="e">
        <f t="shared" si="217"/>
        <v>#DIV/0!</v>
      </c>
      <c r="BE95" t="s">
        <v>424</v>
      </c>
      <c r="BF95">
        <v>0</v>
      </c>
      <c r="BG95" t="e">
        <f t="shared" si="218"/>
        <v>#DIV/0!</v>
      </c>
      <c r="BH95" t="e">
        <f t="shared" si="219"/>
        <v>#DIV/0!</v>
      </c>
      <c r="BI95" t="e">
        <f t="shared" si="220"/>
        <v>#DIV/0!</v>
      </c>
      <c r="BJ95" t="e">
        <f t="shared" si="221"/>
        <v>#DIV/0!</v>
      </c>
      <c r="BK95">
        <f t="shared" si="222"/>
        <v>0.53756743401180096</v>
      </c>
      <c r="BL95" t="e">
        <f t="shared" si="223"/>
        <v>#DIV/0!</v>
      </c>
      <c r="BM95" t="e">
        <f t="shared" si="224"/>
        <v>#DIV/0!</v>
      </c>
      <c r="BN95" t="e">
        <f t="shared" si="225"/>
        <v>#DIV/0!</v>
      </c>
      <c r="BO95">
        <v>7930</v>
      </c>
      <c r="BP95">
        <v>290.00000000000011</v>
      </c>
      <c r="BQ95">
        <v>1676.22</v>
      </c>
      <c r="BR95">
        <v>225</v>
      </c>
      <c r="BS95">
        <v>10282.799999999999</v>
      </c>
      <c r="BT95">
        <v>1675.12</v>
      </c>
      <c r="BU95">
        <v>1.1000000000000001</v>
      </c>
      <c r="BV95">
        <v>300.00000000000011</v>
      </c>
      <c r="BW95">
        <v>24.1</v>
      </c>
      <c r="BX95">
        <v>1867.0789721631179</v>
      </c>
      <c r="BY95">
        <v>3.3776185940737462</v>
      </c>
      <c r="BZ95">
        <v>-197.38910607147031</v>
      </c>
      <c r="CA95">
        <v>3.0556959174211928</v>
      </c>
      <c r="CB95">
        <v>0.99333458041301292</v>
      </c>
      <c r="CC95">
        <v>-7.66002002224695E-3</v>
      </c>
      <c r="CD95">
        <v>289.99999999999989</v>
      </c>
      <c r="CE95">
        <v>1679.43</v>
      </c>
      <c r="CF95">
        <v>725</v>
      </c>
      <c r="CG95">
        <v>10262.4</v>
      </c>
      <c r="CH95">
        <v>1674.74</v>
      </c>
      <c r="CI95">
        <v>4.6900000000000004</v>
      </c>
      <c r="CW95">
        <f t="shared" si="226"/>
        <v>1031.8800000000001</v>
      </c>
      <c r="CX95">
        <f t="shared" si="227"/>
        <v>867.36450016449305</v>
      </c>
      <c r="CY95">
        <f t="shared" si="228"/>
        <v>0.84056721727768047</v>
      </c>
      <c r="CZ95">
        <f t="shared" si="229"/>
        <v>0.16069472934592346</v>
      </c>
      <c r="DA95">
        <v>6</v>
      </c>
      <c r="DB95">
        <v>0.5</v>
      </c>
      <c r="DC95" t="s">
        <v>426</v>
      </c>
      <c r="DD95">
        <v>2</v>
      </c>
      <c r="DE95">
        <v>1724968516.0999999</v>
      </c>
      <c r="DF95">
        <v>358.81</v>
      </c>
      <c r="DG95">
        <v>405.072</v>
      </c>
      <c r="DH95">
        <v>30.132899999999999</v>
      </c>
      <c r="DI95">
        <v>15.846299999999999</v>
      </c>
      <c r="DJ95">
        <v>358.86200000000002</v>
      </c>
      <c r="DK95">
        <v>30.341899999999999</v>
      </c>
      <c r="DL95">
        <v>400.20100000000002</v>
      </c>
      <c r="DM95">
        <v>99.469099999999997</v>
      </c>
      <c r="DN95">
        <v>0.100218</v>
      </c>
      <c r="DO95">
        <v>32.970100000000002</v>
      </c>
      <c r="DP95">
        <v>30.7974</v>
      </c>
      <c r="DQ95">
        <v>999.9</v>
      </c>
      <c r="DR95">
        <v>0</v>
      </c>
      <c r="DS95">
        <v>0</v>
      </c>
      <c r="DT95">
        <v>9979.3799999999992</v>
      </c>
      <c r="DU95">
        <v>0</v>
      </c>
      <c r="DV95">
        <v>394.25099999999998</v>
      </c>
      <c r="DW95">
        <v>-46.305399999999999</v>
      </c>
      <c r="DX95">
        <v>369.93299999999999</v>
      </c>
      <c r="DY95">
        <v>411.59399999999999</v>
      </c>
      <c r="DZ95">
        <v>14.338800000000001</v>
      </c>
      <c r="EA95">
        <v>405.072</v>
      </c>
      <c r="EB95">
        <v>15.846299999999999</v>
      </c>
      <c r="EC95">
        <v>3.0024799999999998</v>
      </c>
      <c r="ED95">
        <v>1.5762100000000001</v>
      </c>
      <c r="EE95">
        <v>24.041699999999999</v>
      </c>
      <c r="EF95">
        <v>13.728199999999999</v>
      </c>
      <c r="EG95">
        <v>1031.8800000000001</v>
      </c>
      <c r="EH95">
        <v>0.98100200000000004</v>
      </c>
      <c r="EI95">
        <v>1.8998399999999999E-2</v>
      </c>
      <c r="EJ95">
        <v>0</v>
      </c>
      <c r="EK95">
        <v>863.495</v>
      </c>
      <c r="EL95">
        <v>4.9997100000000003</v>
      </c>
      <c r="EM95">
        <v>9193.33</v>
      </c>
      <c r="EN95">
        <v>8691.58</v>
      </c>
      <c r="EO95">
        <v>47.561999999999998</v>
      </c>
      <c r="EP95">
        <v>49.5</v>
      </c>
      <c r="EQ95">
        <v>48.686999999999998</v>
      </c>
      <c r="ER95">
        <v>49.75</v>
      </c>
      <c r="ES95">
        <v>50.125</v>
      </c>
      <c r="ET95">
        <v>1007.37</v>
      </c>
      <c r="EU95">
        <v>19.510000000000002</v>
      </c>
      <c r="EV95">
        <v>0</v>
      </c>
      <c r="EW95">
        <v>509.90000009536737</v>
      </c>
      <c r="EX95">
        <v>0</v>
      </c>
      <c r="EY95">
        <v>863.39811999999995</v>
      </c>
      <c r="EZ95">
        <v>2.0444615389513432</v>
      </c>
      <c r="FA95">
        <v>0.42846155718544687</v>
      </c>
      <c r="FB95">
        <v>9192.8223999999991</v>
      </c>
      <c r="FC95">
        <v>15</v>
      </c>
      <c r="FD95">
        <v>1724968553.5999999</v>
      </c>
      <c r="FE95" t="s">
        <v>544</v>
      </c>
      <c r="FF95">
        <v>1724968539.0999999</v>
      </c>
      <c r="FG95">
        <v>1724968553.5999999</v>
      </c>
      <c r="FH95">
        <v>28</v>
      </c>
      <c r="FI95">
        <v>4.2999999999999997E-2</v>
      </c>
      <c r="FJ95">
        <v>-5.2999999999999999E-2</v>
      </c>
      <c r="FK95">
        <v>-5.1999999999999998E-2</v>
      </c>
      <c r="FL95">
        <v>-0.20899999999999999</v>
      </c>
      <c r="FM95">
        <v>405</v>
      </c>
      <c r="FN95">
        <v>16</v>
      </c>
      <c r="FO95">
        <v>0.06</v>
      </c>
      <c r="FP95">
        <v>0.01</v>
      </c>
      <c r="FQ95">
        <v>27.27738175388707</v>
      </c>
      <c r="FR95">
        <v>0.1123225307320507</v>
      </c>
      <c r="FS95">
        <v>2.927770667796627E-2</v>
      </c>
      <c r="FT95">
        <v>1</v>
      </c>
      <c r="FU95">
        <v>863.04538000000002</v>
      </c>
      <c r="FV95">
        <v>2.8100792350398689</v>
      </c>
      <c r="FW95">
        <v>0.46466955527556708</v>
      </c>
      <c r="FX95">
        <v>-1</v>
      </c>
      <c r="FY95">
        <v>0.74582151709608702</v>
      </c>
      <c r="FZ95">
        <v>-3.3766201592317982E-2</v>
      </c>
      <c r="GA95">
        <v>5.0900268553153421E-3</v>
      </c>
      <c r="GB95">
        <v>1</v>
      </c>
      <c r="GC95">
        <v>2</v>
      </c>
      <c r="GD95">
        <v>2</v>
      </c>
      <c r="GE95" t="s">
        <v>428</v>
      </c>
      <c r="GF95">
        <v>3.0013100000000001</v>
      </c>
      <c r="GG95">
        <v>2.73969</v>
      </c>
      <c r="GH95">
        <v>8.2340300000000005E-2</v>
      </c>
      <c r="GI95">
        <v>8.9531299999999994E-2</v>
      </c>
      <c r="GJ95">
        <v>0.13248699999999999</v>
      </c>
      <c r="GK95">
        <v>8.1890900000000003E-2</v>
      </c>
      <c r="GL95">
        <v>24011.7</v>
      </c>
      <c r="GM95">
        <v>21111.599999999999</v>
      </c>
      <c r="GN95">
        <v>24067.3</v>
      </c>
      <c r="GO95">
        <v>21905</v>
      </c>
      <c r="GP95">
        <v>29353.599999999999</v>
      </c>
      <c r="GQ95">
        <v>28049.5</v>
      </c>
      <c r="GR95">
        <v>34804.800000000003</v>
      </c>
      <c r="GS95">
        <v>31503.200000000001</v>
      </c>
      <c r="GT95">
        <v>1.69173</v>
      </c>
      <c r="GU95">
        <v>1.8748800000000001</v>
      </c>
      <c r="GV95">
        <v>-4.3157500000000001E-2</v>
      </c>
      <c r="GW95">
        <v>0</v>
      </c>
      <c r="GX95">
        <v>31.4984</v>
      </c>
      <c r="GY95">
        <v>999.9</v>
      </c>
      <c r="GZ95">
        <v>37.4</v>
      </c>
      <c r="HA95">
        <v>46</v>
      </c>
      <c r="HB95">
        <v>38.1539</v>
      </c>
      <c r="HC95">
        <v>60.536200000000001</v>
      </c>
      <c r="HD95">
        <v>16.4223</v>
      </c>
      <c r="HE95">
        <v>1</v>
      </c>
      <c r="HF95">
        <v>0.89385899999999996</v>
      </c>
      <c r="HG95">
        <v>1.09538</v>
      </c>
      <c r="HH95">
        <v>20.172999999999998</v>
      </c>
      <c r="HI95">
        <v>5.24709</v>
      </c>
      <c r="HJ95">
        <v>12.0579</v>
      </c>
      <c r="HK95">
        <v>4.9801000000000002</v>
      </c>
      <c r="HL95">
        <v>3.30063</v>
      </c>
      <c r="HM95">
        <v>9999</v>
      </c>
      <c r="HN95">
        <v>9999</v>
      </c>
      <c r="HO95">
        <v>9999</v>
      </c>
      <c r="HP95">
        <v>429.8</v>
      </c>
      <c r="HQ95">
        <v>3.2196099999999999E-3</v>
      </c>
      <c r="HR95">
        <v>3.0670200000000002E-3</v>
      </c>
      <c r="HS95">
        <v>-7.6293900000000002E-4</v>
      </c>
      <c r="HT95">
        <v>-1.0681200000000001E-3</v>
      </c>
      <c r="HU95">
        <v>9.1552699999999996E-4</v>
      </c>
      <c r="HV95">
        <v>-1.1711099999999999E-3</v>
      </c>
      <c r="HW95">
        <v>-4.57764E-3</v>
      </c>
      <c r="HX95">
        <v>6.3705499999999998E-4</v>
      </c>
      <c r="HY95">
        <v>5</v>
      </c>
      <c r="HZ95">
        <v>0</v>
      </c>
      <c r="IA95">
        <v>0</v>
      </c>
      <c r="IB95">
        <v>0</v>
      </c>
      <c r="IC95" t="s">
        <v>429</v>
      </c>
      <c r="ID95" t="s">
        <v>430</v>
      </c>
      <c r="IE95" t="s">
        <v>431</v>
      </c>
      <c r="IF95" t="s">
        <v>431</v>
      </c>
      <c r="IG95" t="s">
        <v>431</v>
      </c>
      <c r="IH95" t="s">
        <v>431</v>
      </c>
      <c r="II95">
        <v>0</v>
      </c>
      <c r="IJ95">
        <v>100</v>
      </c>
      <c r="IK95">
        <v>100</v>
      </c>
      <c r="IL95">
        <v>-5.1999999999999998E-2</v>
      </c>
      <c r="IM95">
        <v>-0.20899999999999999</v>
      </c>
      <c r="IN95">
        <v>-9.5500000000000002E-2</v>
      </c>
      <c r="IO95">
        <v>0</v>
      </c>
      <c r="IP95">
        <v>0</v>
      </c>
      <c r="IQ95">
        <v>0</v>
      </c>
      <c r="IR95">
        <v>-0.15683809523809339</v>
      </c>
      <c r="IS95">
        <v>0</v>
      </c>
      <c r="IT95">
        <v>0</v>
      </c>
      <c r="IU95">
        <v>0</v>
      </c>
      <c r="IV95">
        <v>-1</v>
      </c>
      <c r="IW95">
        <v>-1</v>
      </c>
      <c r="IX95">
        <v>-1</v>
      </c>
      <c r="IY95">
        <v>-1</v>
      </c>
      <c r="IZ95">
        <v>8</v>
      </c>
      <c r="JA95">
        <v>8</v>
      </c>
      <c r="JB95">
        <v>1.0400400000000001</v>
      </c>
      <c r="JC95">
        <v>2.7392599999999998</v>
      </c>
      <c r="JD95">
        <v>1.5954600000000001</v>
      </c>
      <c r="JE95">
        <v>2.2949199999999998</v>
      </c>
      <c r="JF95">
        <v>1.54541</v>
      </c>
      <c r="JG95">
        <v>2.3278799999999999</v>
      </c>
      <c r="JH95">
        <v>44.753399999999999</v>
      </c>
      <c r="JI95">
        <v>15.9095</v>
      </c>
      <c r="JJ95">
        <v>18</v>
      </c>
      <c r="JK95">
        <v>393.50900000000001</v>
      </c>
      <c r="JL95">
        <v>575.43499999999995</v>
      </c>
      <c r="JM95">
        <v>30.7545</v>
      </c>
      <c r="JN95">
        <v>38.2072</v>
      </c>
      <c r="JO95">
        <v>29.998799999999999</v>
      </c>
      <c r="JP95">
        <v>38.583799999999997</v>
      </c>
      <c r="JQ95">
        <v>38.573700000000002</v>
      </c>
      <c r="JR95">
        <v>20.8491</v>
      </c>
      <c r="JS95">
        <v>56.702800000000003</v>
      </c>
      <c r="JT95">
        <v>0</v>
      </c>
      <c r="JU95">
        <v>30.776700000000002</v>
      </c>
      <c r="JV95">
        <v>405</v>
      </c>
      <c r="JW95">
        <v>15.943300000000001</v>
      </c>
      <c r="JX95">
        <v>98.126400000000004</v>
      </c>
      <c r="JY95">
        <v>96.095500000000001</v>
      </c>
    </row>
    <row r="96" spans="1:285" x14ac:dyDescent="0.35">
      <c r="A96">
        <v>16</v>
      </c>
      <c r="B96">
        <v>1724968724.0999999</v>
      </c>
      <c r="C96">
        <v>30136</v>
      </c>
      <c r="D96" t="s">
        <v>545</v>
      </c>
      <c r="E96" t="s">
        <v>546</v>
      </c>
      <c r="F96" t="s">
        <v>420</v>
      </c>
      <c r="G96" t="s">
        <v>449</v>
      </c>
      <c r="H96" t="s">
        <v>434</v>
      </c>
      <c r="I96" t="s">
        <v>423</v>
      </c>
      <c r="J96">
        <v>1724968724.0999999</v>
      </c>
      <c r="K96">
        <f t="shared" si="184"/>
        <v>1.1236245031528418E-2</v>
      </c>
      <c r="L96">
        <f t="shared" si="185"/>
        <v>11.236245031528417</v>
      </c>
      <c r="M96">
        <f t="shared" si="186"/>
        <v>28.734432716612393</v>
      </c>
      <c r="N96">
        <f t="shared" si="187"/>
        <v>355.9</v>
      </c>
      <c r="O96">
        <f t="shared" si="188"/>
        <v>288.65537173584602</v>
      </c>
      <c r="P96">
        <f t="shared" si="189"/>
        <v>28.736591614955575</v>
      </c>
      <c r="Q96">
        <f t="shared" si="190"/>
        <v>35.431015519509991</v>
      </c>
      <c r="R96">
        <f t="shared" si="191"/>
        <v>0.87881999573529512</v>
      </c>
      <c r="S96">
        <f t="shared" si="192"/>
        <v>2.9234431521022062</v>
      </c>
      <c r="T96">
        <f t="shared" si="193"/>
        <v>0.75432735090284442</v>
      </c>
      <c r="U96">
        <f t="shared" si="194"/>
        <v>0.48116295083255167</v>
      </c>
      <c r="V96">
        <f t="shared" si="195"/>
        <v>165.84915931773841</v>
      </c>
      <c r="W96">
        <f t="shared" si="196"/>
        <v>31.04203798012626</v>
      </c>
      <c r="X96">
        <f t="shared" si="197"/>
        <v>30.726700000000001</v>
      </c>
      <c r="Y96">
        <f t="shared" si="198"/>
        <v>4.4415532387210623</v>
      </c>
      <c r="Z96">
        <f t="shared" si="199"/>
        <v>59.722589406691014</v>
      </c>
      <c r="AA96">
        <f t="shared" si="200"/>
        <v>3.0141649726964101</v>
      </c>
      <c r="AB96">
        <f t="shared" si="201"/>
        <v>5.0469428781309977</v>
      </c>
      <c r="AC96">
        <f t="shared" si="202"/>
        <v>1.4273882660246522</v>
      </c>
      <c r="AD96">
        <f t="shared" si="203"/>
        <v>-495.51840589040324</v>
      </c>
      <c r="AE96">
        <f t="shared" si="204"/>
        <v>355.42330543910396</v>
      </c>
      <c r="AF96">
        <f t="shared" si="205"/>
        <v>27.532469010759819</v>
      </c>
      <c r="AG96">
        <f t="shared" si="206"/>
        <v>53.286527877198978</v>
      </c>
      <c r="AH96">
        <v>0</v>
      </c>
      <c r="AI96">
        <v>0</v>
      </c>
      <c r="AJ96">
        <f t="shared" si="207"/>
        <v>1</v>
      </c>
      <c r="AK96">
        <f t="shared" si="208"/>
        <v>0</v>
      </c>
      <c r="AL96">
        <f t="shared" si="209"/>
        <v>51658.947817445944</v>
      </c>
      <c r="AM96" t="s">
        <v>424</v>
      </c>
      <c r="AN96">
        <v>0</v>
      </c>
      <c r="AO96">
        <v>0</v>
      </c>
      <c r="AP96">
        <v>0</v>
      </c>
      <c r="AQ96" t="e">
        <f t="shared" si="210"/>
        <v>#DIV/0!</v>
      </c>
      <c r="AR96">
        <v>-1</v>
      </c>
      <c r="AS96" t="s">
        <v>547</v>
      </c>
      <c r="AT96">
        <v>10325.9</v>
      </c>
      <c r="AU96">
        <v>918.29459999999995</v>
      </c>
      <c r="AV96">
        <v>2031.221663462542</v>
      </c>
      <c r="AW96">
        <f t="shared" si="211"/>
        <v>0.54791019782911332</v>
      </c>
      <c r="AX96">
        <v>0.5</v>
      </c>
      <c r="AY96">
        <f t="shared" si="212"/>
        <v>867.52470016463121</v>
      </c>
      <c r="AZ96">
        <f t="shared" si="213"/>
        <v>28.734432716612393</v>
      </c>
      <c r="BA96">
        <f t="shared" si="214"/>
        <v>237.66281504442264</v>
      </c>
      <c r="BB96">
        <f t="shared" si="215"/>
        <v>3.4275027225126445E-2</v>
      </c>
      <c r="BC96">
        <f t="shared" si="216"/>
        <v>-1</v>
      </c>
      <c r="BD96" t="e">
        <f t="shared" si="217"/>
        <v>#DIV/0!</v>
      </c>
      <c r="BE96" t="s">
        <v>424</v>
      </c>
      <c r="BF96">
        <v>0</v>
      </c>
      <c r="BG96" t="e">
        <f t="shared" si="218"/>
        <v>#DIV/0!</v>
      </c>
      <c r="BH96" t="e">
        <f t="shared" si="219"/>
        <v>#DIV/0!</v>
      </c>
      <c r="BI96" t="e">
        <f t="shared" si="220"/>
        <v>#DIV/0!</v>
      </c>
      <c r="BJ96" t="e">
        <f t="shared" si="221"/>
        <v>#DIV/0!</v>
      </c>
      <c r="BK96">
        <f t="shared" si="222"/>
        <v>0.54791019782911332</v>
      </c>
      <c r="BL96" t="e">
        <f t="shared" si="223"/>
        <v>#DIV/0!</v>
      </c>
      <c r="BM96" t="e">
        <f t="shared" si="224"/>
        <v>#DIV/0!</v>
      </c>
      <c r="BN96" t="e">
        <f t="shared" si="225"/>
        <v>#DIV/0!</v>
      </c>
      <c r="BO96">
        <v>7931</v>
      </c>
      <c r="BP96">
        <v>290.00000000000011</v>
      </c>
      <c r="BQ96">
        <v>1803.53</v>
      </c>
      <c r="BR96">
        <v>135</v>
      </c>
      <c r="BS96">
        <v>10325.9</v>
      </c>
      <c r="BT96">
        <v>1796.86</v>
      </c>
      <c r="BU96">
        <v>6.67</v>
      </c>
      <c r="BV96">
        <v>300.00000000000011</v>
      </c>
      <c r="BW96">
        <v>24.1</v>
      </c>
      <c r="BX96">
        <v>2031.221663462542</v>
      </c>
      <c r="BY96">
        <v>2.8443663757676529</v>
      </c>
      <c r="BZ96">
        <v>-241.99672715683349</v>
      </c>
      <c r="CA96">
        <v>2.5813441887695281</v>
      </c>
      <c r="CB96">
        <v>0.99682422692123396</v>
      </c>
      <c r="CC96">
        <v>-7.6845759733036737E-3</v>
      </c>
      <c r="CD96">
        <v>289.99999999999989</v>
      </c>
      <c r="CE96">
        <v>1789.39</v>
      </c>
      <c r="CF96">
        <v>655</v>
      </c>
      <c r="CG96">
        <v>10297.9</v>
      </c>
      <c r="CH96">
        <v>1796.23</v>
      </c>
      <c r="CI96">
        <v>-6.84</v>
      </c>
      <c r="CW96">
        <f t="shared" si="226"/>
        <v>1032.07</v>
      </c>
      <c r="CX96">
        <f t="shared" si="227"/>
        <v>867.52470016463121</v>
      </c>
      <c r="CY96">
        <f t="shared" si="228"/>
        <v>0.84056769421127564</v>
      </c>
      <c r="CZ96">
        <f t="shared" si="229"/>
        <v>0.1606956498277621</v>
      </c>
      <c r="DA96">
        <v>6</v>
      </c>
      <c r="DB96">
        <v>0.5</v>
      </c>
      <c r="DC96" t="s">
        <v>426</v>
      </c>
      <c r="DD96">
        <v>2</v>
      </c>
      <c r="DE96">
        <v>1724968724.0999999</v>
      </c>
      <c r="DF96">
        <v>355.9</v>
      </c>
      <c r="DG96">
        <v>404.99299999999999</v>
      </c>
      <c r="DH96">
        <v>30.276900000000001</v>
      </c>
      <c r="DI96">
        <v>13.9352</v>
      </c>
      <c r="DJ96">
        <v>355.95800000000003</v>
      </c>
      <c r="DK96">
        <v>30.494900000000001</v>
      </c>
      <c r="DL96">
        <v>400.05799999999999</v>
      </c>
      <c r="DM96">
        <v>99.453400000000002</v>
      </c>
      <c r="DN96">
        <v>9.9888900000000003E-2</v>
      </c>
      <c r="DO96">
        <v>32.9818</v>
      </c>
      <c r="DP96">
        <v>30.726700000000001</v>
      </c>
      <c r="DQ96">
        <v>999.9</v>
      </c>
      <c r="DR96">
        <v>0</v>
      </c>
      <c r="DS96">
        <v>0</v>
      </c>
      <c r="DT96">
        <v>10020</v>
      </c>
      <c r="DU96">
        <v>0</v>
      </c>
      <c r="DV96">
        <v>185.13300000000001</v>
      </c>
      <c r="DW96">
        <v>-49.0867</v>
      </c>
      <c r="DX96">
        <v>367.02199999999999</v>
      </c>
      <c r="DY96">
        <v>410.71600000000001</v>
      </c>
      <c r="DZ96">
        <v>16.350300000000001</v>
      </c>
      <c r="EA96">
        <v>404.99299999999999</v>
      </c>
      <c r="EB96">
        <v>13.9352</v>
      </c>
      <c r="EC96">
        <v>3.012</v>
      </c>
      <c r="ED96">
        <v>1.3858999999999999</v>
      </c>
      <c r="EE96">
        <v>24.0944</v>
      </c>
      <c r="EF96">
        <v>11.764200000000001</v>
      </c>
      <c r="EG96">
        <v>1032.07</v>
      </c>
      <c r="EH96">
        <v>0.98098200000000002</v>
      </c>
      <c r="EI96">
        <v>1.9017599999999999E-2</v>
      </c>
      <c r="EJ96">
        <v>0</v>
      </c>
      <c r="EK96">
        <v>916.34799999999996</v>
      </c>
      <c r="EL96">
        <v>4.9997100000000003</v>
      </c>
      <c r="EM96">
        <v>9720.02</v>
      </c>
      <c r="EN96">
        <v>8693.1299999999992</v>
      </c>
      <c r="EO96">
        <v>47.625</v>
      </c>
      <c r="EP96">
        <v>49.436999999999998</v>
      </c>
      <c r="EQ96">
        <v>48.686999999999998</v>
      </c>
      <c r="ER96">
        <v>49.75</v>
      </c>
      <c r="ES96">
        <v>50.125</v>
      </c>
      <c r="ET96">
        <v>1007.54</v>
      </c>
      <c r="EU96">
        <v>19.53</v>
      </c>
      <c r="EV96">
        <v>0</v>
      </c>
      <c r="EW96">
        <v>207.5</v>
      </c>
      <c r="EX96">
        <v>0</v>
      </c>
      <c r="EY96">
        <v>918.29459999999995</v>
      </c>
      <c r="EZ96">
        <v>-13.2679999732452</v>
      </c>
      <c r="FA96">
        <v>-150.9676920639952</v>
      </c>
      <c r="FB96">
        <v>9742.014799999999</v>
      </c>
      <c r="FC96">
        <v>15</v>
      </c>
      <c r="FD96">
        <v>1724968759.0999999</v>
      </c>
      <c r="FE96" t="s">
        <v>548</v>
      </c>
      <c r="FF96">
        <v>1724968748.5999999</v>
      </c>
      <c r="FG96">
        <v>1724968759.0999999</v>
      </c>
      <c r="FH96">
        <v>29</v>
      </c>
      <c r="FI96">
        <v>-6.0000000000000001E-3</v>
      </c>
      <c r="FJ96">
        <v>-8.0000000000000002E-3</v>
      </c>
      <c r="FK96">
        <v>-5.8000000000000003E-2</v>
      </c>
      <c r="FL96">
        <v>-0.218</v>
      </c>
      <c r="FM96">
        <v>405</v>
      </c>
      <c r="FN96">
        <v>14</v>
      </c>
      <c r="FO96">
        <v>0.05</v>
      </c>
      <c r="FP96">
        <v>0.01</v>
      </c>
      <c r="FQ96">
        <v>28.71212940419009</v>
      </c>
      <c r="FR96">
        <v>0.16152536394699299</v>
      </c>
      <c r="FS96">
        <v>4.005886421273086E-2</v>
      </c>
      <c r="FT96">
        <v>1</v>
      </c>
      <c r="FU96">
        <v>920.11090196078442</v>
      </c>
      <c r="FV96">
        <v>-12.79312217248342</v>
      </c>
      <c r="FW96">
        <v>1.934139999950341</v>
      </c>
      <c r="FX96">
        <v>-1</v>
      </c>
      <c r="FY96">
        <v>0.89328383833208058</v>
      </c>
      <c r="FZ96">
        <v>-1.2632770887199369E-2</v>
      </c>
      <c r="GA96">
        <v>4.9482211147985899E-3</v>
      </c>
      <c r="GB96">
        <v>1</v>
      </c>
      <c r="GC96">
        <v>2</v>
      </c>
      <c r="GD96">
        <v>2</v>
      </c>
      <c r="GE96" t="s">
        <v>428</v>
      </c>
      <c r="GF96">
        <v>3.0008699999999999</v>
      </c>
      <c r="GG96">
        <v>2.7397100000000001</v>
      </c>
      <c r="GH96">
        <v>8.1912499999999999E-2</v>
      </c>
      <c r="GI96">
        <v>8.9605400000000002E-2</v>
      </c>
      <c r="GJ96">
        <v>0.13309000000000001</v>
      </c>
      <c r="GK96">
        <v>7.4427999999999994E-2</v>
      </c>
      <c r="GL96">
        <v>24049.8</v>
      </c>
      <c r="GM96">
        <v>21133.7</v>
      </c>
      <c r="GN96">
        <v>24092</v>
      </c>
      <c r="GO96">
        <v>21927.4</v>
      </c>
      <c r="GP96">
        <v>29361.1</v>
      </c>
      <c r="GQ96">
        <v>28304.7</v>
      </c>
      <c r="GR96">
        <v>34841.5</v>
      </c>
      <c r="GS96">
        <v>31533.8</v>
      </c>
      <c r="GT96">
        <v>1.6969000000000001</v>
      </c>
      <c r="GU96">
        <v>1.88605</v>
      </c>
      <c r="GV96">
        <v>-3.86909E-2</v>
      </c>
      <c r="GW96">
        <v>0</v>
      </c>
      <c r="GX96">
        <v>31.3553</v>
      </c>
      <c r="GY96">
        <v>999.9</v>
      </c>
      <c r="GZ96">
        <v>37.5</v>
      </c>
      <c r="HA96">
        <v>45.5</v>
      </c>
      <c r="HB96">
        <v>37.290300000000002</v>
      </c>
      <c r="HC96">
        <v>60.136200000000002</v>
      </c>
      <c r="HD96">
        <v>16.850999999999999</v>
      </c>
      <c r="HE96">
        <v>1</v>
      </c>
      <c r="HF96">
        <v>0.84393300000000004</v>
      </c>
      <c r="HG96">
        <v>0.72823800000000005</v>
      </c>
      <c r="HH96">
        <v>20.176500000000001</v>
      </c>
      <c r="HI96">
        <v>5.2487399999999997</v>
      </c>
      <c r="HJ96">
        <v>12.0579</v>
      </c>
      <c r="HK96">
        <v>4.9813499999999999</v>
      </c>
      <c r="HL96">
        <v>3.3012800000000002</v>
      </c>
      <c r="HM96">
        <v>9999</v>
      </c>
      <c r="HN96">
        <v>9999</v>
      </c>
      <c r="HO96">
        <v>9999</v>
      </c>
      <c r="HP96">
        <v>429.9</v>
      </c>
      <c r="HQ96">
        <v>3.2234199999999998E-3</v>
      </c>
      <c r="HR96">
        <v>3.0784599999999999E-3</v>
      </c>
      <c r="HS96">
        <v>-7.6293900000000002E-4</v>
      </c>
      <c r="HT96">
        <v>-1.0681200000000001E-3</v>
      </c>
      <c r="HU96">
        <v>9.0789799999999997E-4</v>
      </c>
      <c r="HV96">
        <v>-1.194E-3</v>
      </c>
      <c r="HW96">
        <v>-4.57764E-3</v>
      </c>
      <c r="HX96">
        <v>6.1798099999999998E-4</v>
      </c>
      <c r="HY96">
        <v>5</v>
      </c>
      <c r="HZ96">
        <v>0</v>
      </c>
      <c r="IA96">
        <v>0</v>
      </c>
      <c r="IB96">
        <v>0</v>
      </c>
      <c r="IC96" t="s">
        <v>429</v>
      </c>
      <c r="ID96" t="s">
        <v>430</v>
      </c>
      <c r="IE96" t="s">
        <v>431</v>
      </c>
      <c r="IF96" t="s">
        <v>431</v>
      </c>
      <c r="IG96" t="s">
        <v>431</v>
      </c>
      <c r="IH96" t="s">
        <v>431</v>
      </c>
      <c r="II96">
        <v>0</v>
      </c>
      <c r="IJ96">
        <v>100</v>
      </c>
      <c r="IK96">
        <v>100</v>
      </c>
      <c r="IL96">
        <v>-5.8000000000000003E-2</v>
      </c>
      <c r="IM96">
        <v>-0.218</v>
      </c>
      <c r="IN96">
        <v>-5.2200000000027558E-2</v>
      </c>
      <c r="IO96">
        <v>0</v>
      </c>
      <c r="IP96">
        <v>0</v>
      </c>
      <c r="IQ96">
        <v>0</v>
      </c>
      <c r="IR96">
        <v>-0.20940476190476079</v>
      </c>
      <c r="IS96">
        <v>0</v>
      </c>
      <c r="IT96">
        <v>0</v>
      </c>
      <c r="IU96">
        <v>0</v>
      </c>
      <c r="IV96">
        <v>-1</v>
      </c>
      <c r="IW96">
        <v>-1</v>
      </c>
      <c r="IX96">
        <v>-1</v>
      </c>
      <c r="IY96">
        <v>-1</v>
      </c>
      <c r="IZ96">
        <v>3.1</v>
      </c>
      <c r="JA96">
        <v>2.8</v>
      </c>
      <c r="JB96">
        <v>1.0388200000000001</v>
      </c>
      <c r="JC96">
        <v>2.7331500000000002</v>
      </c>
      <c r="JD96">
        <v>1.5954600000000001</v>
      </c>
      <c r="JE96">
        <v>2.2949199999999998</v>
      </c>
      <c r="JF96">
        <v>1.54541</v>
      </c>
      <c r="JG96">
        <v>2.4890099999999999</v>
      </c>
      <c r="JH96">
        <v>44.084699999999998</v>
      </c>
      <c r="JI96">
        <v>15.900700000000001</v>
      </c>
      <c r="JJ96">
        <v>18</v>
      </c>
      <c r="JK96">
        <v>393.483</v>
      </c>
      <c r="JL96">
        <v>579.71799999999996</v>
      </c>
      <c r="JM96">
        <v>31.137599999999999</v>
      </c>
      <c r="JN96">
        <v>37.640599999999999</v>
      </c>
      <c r="JO96">
        <v>29.998999999999999</v>
      </c>
      <c r="JP96">
        <v>38.049300000000002</v>
      </c>
      <c r="JQ96">
        <v>38.042900000000003</v>
      </c>
      <c r="JR96">
        <v>20.821999999999999</v>
      </c>
      <c r="JS96">
        <v>61.3675</v>
      </c>
      <c r="JT96">
        <v>0</v>
      </c>
      <c r="JU96">
        <v>31.1416</v>
      </c>
      <c r="JV96">
        <v>405</v>
      </c>
      <c r="JW96">
        <v>14.069599999999999</v>
      </c>
      <c r="JX96">
        <v>98.228700000000003</v>
      </c>
      <c r="JY96">
        <v>96.191000000000003</v>
      </c>
    </row>
    <row r="97" spans="1:285" x14ac:dyDescent="0.35">
      <c r="A97">
        <v>16</v>
      </c>
      <c r="B97">
        <v>1724967028.5</v>
      </c>
      <c r="C97">
        <v>28217.900000095371</v>
      </c>
      <c r="D97" t="s">
        <v>653</v>
      </c>
      <c r="E97" t="s">
        <v>654</v>
      </c>
      <c r="F97" t="s">
        <v>420</v>
      </c>
      <c r="G97" t="s">
        <v>570</v>
      </c>
      <c r="H97" t="s">
        <v>422</v>
      </c>
      <c r="I97" t="s">
        <v>552</v>
      </c>
      <c r="J97">
        <v>1724967028.5</v>
      </c>
      <c r="K97">
        <f t="shared" ref="K97:K108" si="230">(L97)/1000</f>
        <v>2.9881656427829212E-3</v>
      </c>
      <c r="L97">
        <f t="shared" ref="L97:L108" si="231">1000*DL97*AJ97*(DH97-DI97)/(100*DA97*(1000-AJ97*DH97))</f>
        <v>2.9881656427829211</v>
      </c>
      <c r="M97">
        <f t="shared" ref="M97:M108" si="232">DL97*AJ97*(DG97-DF97*(1000-AJ97*DI97)/(1000-AJ97*DH97))/(100*DA97)</f>
        <v>12.555143196126965</v>
      </c>
      <c r="N97">
        <f t="shared" ref="N97:N108" si="233">DF97 - IF(AJ97&gt;1, M97*DA97*100/(AL97), 0)</f>
        <v>384.44499999999999</v>
      </c>
      <c r="O97">
        <f t="shared" ref="O97:O108" si="234">((U97-K97/2)*N97-M97)/(U97+K97/2)</f>
        <v>224.16844122708278</v>
      </c>
      <c r="P97">
        <f t="shared" ref="P97:P108" si="235">O97*(DM97+DN97)/1000</f>
        <v>22.32623066572809</v>
      </c>
      <c r="Q97">
        <f t="shared" ref="Q97:Q108" si="236">(DF97 - IF(AJ97&gt;1, M97*DA97*100/(AL97), 0))*(DM97+DN97)/1000</f>
        <v>38.289099488321995</v>
      </c>
      <c r="R97">
        <f t="shared" ref="R97:R108" si="237">2/((1/T97-1/S97)+SIGN(T97)*SQRT((1/T97-1/S97)*(1/T97-1/S97) + 4*DB97/((DB97+1)*(DB97+1))*(2*1/T97*1/S97-1/S97*1/S97)))</f>
        <v>0.13741445922390594</v>
      </c>
      <c r="S97">
        <f t="shared" ref="S97:S108" si="238">IF(LEFT(DC97,1)&lt;&gt;"0",IF(LEFT(DC97,1)="1",3,DD97),$D$4+$E$4*(DT97*DM97/($K$4*1000))+$F$4*(DT97*DM97/($K$4*1000))*MAX(MIN(DA97,$J$4),$I$4)*MAX(MIN(DA97,$J$4),$I$4)+$G$4*MAX(MIN(DA97,$J$4),$I$4)*(DT97*DM97/($K$4*1000))+$H$4*(DT97*DM97/($K$4*1000))*(DT97*DM97/($K$4*1000)))</f>
        <v>2.9214601893243004</v>
      </c>
      <c r="T97">
        <f t="shared" ref="T97:T108" si="239">K97*(1000-(1000*0.61365*EXP(17.502*X97/(240.97+X97))/(DM97+DN97)+DH97)/2)/(1000*0.61365*EXP(17.502*X97/(240.97+X97))/(DM97+DN97)-DH97)</f>
        <v>0.1339220758280098</v>
      </c>
      <c r="U97">
        <f t="shared" ref="U97:U108" si="240">1/((DB97+1)/(R97/1.6)+1/(S97/1.37)) + DB97/((DB97+1)/(R97/1.6) + DB97/(S97/1.37))</f>
        <v>8.4007681389073163E-2</v>
      </c>
      <c r="V97">
        <f t="shared" ref="V97:V108" si="241">(CW97*CZ97)</f>
        <v>165.86076879205592</v>
      </c>
      <c r="W97">
        <f t="shared" ref="W97:W108" si="242">(DO97+(V97+2*0.95*0.0000000567*(((DO97+$B$8)+273)^4-(DO97+273)^4)-44100*K97)/(1.84*29.3*S97+8*0.95*0.0000000567*(DO97+273)^3))</f>
        <v>33.173768641408088</v>
      </c>
      <c r="X97">
        <f t="shared" ref="X97:X108" si="243">($C$8*DP97+$D$8*DQ97+$E$8*W97)</f>
        <v>33.374400000000001</v>
      </c>
      <c r="Y97">
        <f t="shared" ref="Y97:Y108" si="244">0.61365*EXP(17.502*X97/(240.97+X97))</f>
        <v>5.1593650053777385</v>
      </c>
      <c r="Z97">
        <f t="shared" ref="Z97:Z108" si="245">(AA97/AB97*100)</f>
        <v>60.03514937936059</v>
      </c>
      <c r="AA97">
        <f t="shared" ref="AA97:AA108" si="246">DH97*(DM97+DN97)/1000</f>
        <v>3.028458668187</v>
      </c>
      <c r="AB97">
        <f t="shared" ref="AB97:AB108" si="247">0.61365*EXP(17.502*DO97/(240.97+DO97))</f>
        <v>5.0444759436680107</v>
      </c>
      <c r="AC97">
        <f t="shared" ref="AC97:AC108" si="248">(Y97-DH97*(DM97+DN97)/1000)</f>
        <v>2.1309063371907384</v>
      </c>
      <c r="AD97">
        <f t="shared" ref="AD97:AD108" si="249">(-K97*44100)</f>
        <v>-131.77810484672682</v>
      </c>
      <c r="AE97">
        <f t="shared" ref="AE97:AE108" si="250">2*29.3*S97*0.92*(DO97-X97)</f>
        <v>-63.205456980985446</v>
      </c>
      <c r="AF97">
        <f t="shared" ref="AF97:AF108" si="251">2*0.95*0.0000000567*(((DO97+$B$8)+273)^4-(X97+273)^4)</f>
        <v>-4.9632923593069682</v>
      </c>
      <c r="AG97">
        <f t="shared" ref="AG97:AG108" si="252">V97+AF97+AD97+AE97</f>
        <v>-34.086085394963305</v>
      </c>
      <c r="AH97">
        <v>0</v>
      </c>
      <c r="AI97">
        <v>0</v>
      </c>
      <c r="AJ97">
        <f t="shared" ref="AJ97:AJ108" si="253">IF(AH97*$H$14&gt;=AL97,1,(AL97/(AL97-AH97*$H$14)))</f>
        <v>1</v>
      </c>
      <c r="AK97">
        <f t="shared" ref="AK97:AK108" si="254">(AJ97-1)*100</f>
        <v>0</v>
      </c>
      <c r="AL97">
        <f t="shared" ref="AL97:AL108" si="255">MAX(0,($B$14+$C$14*DT97)/(1+$D$14*DT97)*DM97/(DO97+273)*$E$14)</f>
        <v>51605.287310767359</v>
      </c>
      <c r="AM97" t="s">
        <v>424</v>
      </c>
      <c r="AN97">
        <v>0</v>
      </c>
      <c r="AO97">
        <v>0</v>
      </c>
      <c r="AP97">
        <v>0</v>
      </c>
      <c r="AQ97" t="e">
        <f t="shared" ref="AQ97:AQ108" si="256">1-AO97/AP97</f>
        <v>#DIV/0!</v>
      </c>
      <c r="AR97">
        <v>-1</v>
      </c>
      <c r="AS97" t="s">
        <v>655</v>
      </c>
      <c r="AT97">
        <v>10150.6</v>
      </c>
      <c r="AU97">
        <v>897.84073076923096</v>
      </c>
      <c r="AV97">
        <v>1311.973907692169</v>
      </c>
      <c r="AW97">
        <f t="shared" ref="AW97:AW108" si="257">1-AU97/AV97</f>
        <v>0.31565656488658378</v>
      </c>
      <c r="AX97">
        <v>0.5</v>
      </c>
      <c r="AY97">
        <f t="shared" ref="AY97:AY108" si="258">CX97</f>
        <v>867.59129989225698</v>
      </c>
      <c r="AZ97">
        <f t="shared" ref="AZ97:AZ108" si="259">M97</f>
        <v>12.555143196126965</v>
      </c>
      <c r="BA97">
        <f t="shared" ref="BA97:BA108" si="260">AW97*AX97*AY97</f>
        <v>136.9304447247379</v>
      </c>
      <c r="BB97">
        <f t="shared" ref="BB97:BB108" si="261">(AZ97-AR97)/AY97</f>
        <v>1.5623880965392724E-2</v>
      </c>
      <c r="BC97">
        <f t="shared" ref="BC97:BC108" si="262">(AP97-AV97)/AV97</f>
        <v>-1</v>
      </c>
      <c r="BD97" t="e">
        <f t="shared" ref="BD97:BD108" si="263">AO97/(AQ97+AO97/AV97)</f>
        <v>#DIV/0!</v>
      </c>
      <c r="BE97" t="s">
        <v>424</v>
      </c>
      <c r="BF97">
        <v>0</v>
      </c>
      <c r="BG97" t="e">
        <f t="shared" ref="BG97:BG108" si="264">IF(BF97&lt;&gt;0, BF97, BD97)</f>
        <v>#DIV/0!</v>
      </c>
      <c r="BH97" t="e">
        <f t="shared" ref="BH97:BH108" si="265">1-BG97/AV97</f>
        <v>#DIV/0!</v>
      </c>
      <c r="BI97" t="e">
        <f t="shared" ref="BI97:BI108" si="266">(AV97-AU97)/(AV97-BG97)</f>
        <v>#DIV/0!</v>
      </c>
      <c r="BJ97" t="e">
        <f t="shared" ref="BJ97:BJ108" si="267">(AP97-AV97)/(AP97-BG97)</f>
        <v>#DIV/0!</v>
      </c>
      <c r="BK97">
        <f t="shared" ref="BK97:BK108" si="268">(AV97-AU97)/(AV97-AO97)</f>
        <v>0.31565656488658378</v>
      </c>
      <c r="BL97" t="e">
        <f t="shared" ref="BL97:BL108" si="269">(AP97-AV97)/(AP97-AO97)</f>
        <v>#DIV/0!</v>
      </c>
      <c r="BM97" t="e">
        <f t="shared" ref="BM97:BM108" si="270">(BI97*BG97/AU97)</f>
        <v>#DIV/0!</v>
      </c>
      <c r="BN97" t="e">
        <f t="shared" ref="BN97:BN108" si="271">(1-BM97)</f>
        <v>#DIV/0!</v>
      </c>
      <c r="BO97">
        <v>614</v>
      </c>
      <c r="BP97">
        <v>290.00000000000011</v>
      </c>
      <c r="BQ97">
        <v>1238.6400000000001</v>
      </c>
      <c r="BR97">
        <v>255</v>
      </c>
      <c r="BS97">
        <v>10150.6</v>
      </c>
      <c r="BT97">
        <v>1237.76</v>
      </c>
      <c r="BU97">
        <v>0.88</v>
      </c>
      <c r="BV97">
        <v>300.00000000000011</v>
      </c>
      <c r="BW97">
        <v>24.1</v>
      </c>
      <c r="BX97">
        <v>1311.973907692169</v>
      </c>
      <c r="BY97">
        <v>1.8336958501130209</v>
      </c>
      <c r="BZ97">
        <v>-75.333799225411923</v>
      </c>
      <c r="CA97">
        <v>1.6382883359073499</v>
      </c>
      <c r="CB97">
        <v>0.98693089896663166</v>
      </c>
      <c r="CC97">
        <v>-7.5531937708565103E-3</v>
      </c>
      <c r="CD97">
        <v>289.99999999999989</v>
      </c>
      <c r="CE97">
        <v>1234.52</v>
      </c>
      <c r="CF97">
        <v>655</v>
      </c>
      <c r="CG97">
        <v>10137.799999999999</v>
      </c>
      <c r="CH97">
        <v>1237.6600000000001</v>
      </c>
      <c r="CI97">
        <v>-3.14</v>
      </c>
      <c r="CW97">
        <f t="shared" ref="CW97:CW108" si="272">$B$12*DU97+$C$12*DV97+$F$12*EG97*(1-EJ97)</f>
        <v>1032.1500000000001</v>
      </c>
      <c r="CX97">
        <f t="shared" ref="CX97:CX108" si="273">CW97*CY97</f>
        <v>867.59129989225698</v>
      </c>
      <c r="CY97">
        <f t="shared" ref="CY97:CY108" si="274">($B$12*$D$10+$C$12*$D$10+$F$12*((ET97+EL97)/MAX(ET97+EL97+EU97, 0.1)*$I$10+EU97/MAX(ET97+EL97+EU97, 0.1)*$J$10))/($B$12+$C$12+$F$12)</f>
        <v>0.84056706863562169</v>
      </c>
      <c r="CZ97">
        <f t="shared" ref="CZ97:CZ108" si="275">($B$12*$K$10+$C$12*$K$10+$F$12*((ET97+EL97)/MAX(ET97+EL97+EU97, 0.1)*$P$10+EU97/MAX(ET97+EL97+EU97, 0.1)*$Q$10))/($B$12+$C$12+$F$12)</f>
        <v>0.16069444246674991</v>
      </c>
      <c r="DA97">
        <v>6</v>
      </c>
      <c r="DB97">
        <v>0.5</v>
      </c>
      <c r="DC97" t="s">
        <v>426</v>
      </c>
      <c r="DD97">
        <v>2</v>
      </c>
      <c r="DE97">
        <v>1724967028.5</v>
      </c>
      <c r="DF97">
        <v>384.44499999999999</v>
      </c>
      <c r="DG97">
        <v>405.00299999999999</v>
      </c>
      <c r="DH97">
        <v>30.407499999999999</v>
      </c>
      <c r="DI97">
        <v>26.0611</v>
      </c>
      <c r="DJ97">
        <v>387.673</v>
      </c>
      <c r="DK97">
        <v>30.334499999999998</v>
      </c>
      <c r="DL97">
        <v>399.959</v>
      </c>
      <c r="DM97">
        <v>99.495800000000003</v>
      </c>
      <c r="DN97">
        <v>9.9979600000000002E-2</v>
      </c>
      <c r="DO97">
        <v>32.973100000000002</v>
      </c>
      <c r="DP97">
        <v>33.374400000000001</v>
      </c>
      <c r="DQ97">
        <v>999.9</v>
      </c>
      <c r="DR97">
        <v>0</v>
      </c>
      <c r="DS97">
        <v>0</v>
      </c>
      <c r="DT97">
        <v>10004.4</v>
      </c>
      <c r="DU97">
        <v>0</v>
      </c>
      <c r="DV97">
        <v>126.465</v>
      </c>
      <c r="DW97">
        <v>-20.369</v>
      </c>
      <c r="DX97">
        <v>396.66899999999998</v>
      </c>
      <c r="DY97">
        <v>415.84</v>
      </c>
      <c r="DZ97">
        <v>4.2796399999999997</v>
      </c>
      <c r="EA97">
        <v>405.00299999999999</v>
      </c>
      <c r="EB97">
        <v>26.0611</v>
      </c>
      <c r="EC97">
        <v>3.01877</v>
      </c>
      <c r="ED97">
        <v>2.5929700000000002</v>
      </c>
      <c r="EE97">
        <v>24.131799999999998</v>
      </c>
      <c r="EF97">
        <v>21.6221</v>
      </c>
      <c r="EG97">
        <v>1032.1500000000001</v>
      </c>
      <c r="EH97">
        <v>0.98100399999999999</v>
      </c>
      <c r="EI97">
        <v>1.8996099999999998E-2</v>
      </c>
      <c r="EJ97">
        <v>0</v>
      </c>
      <c r="EK97">
        <v>896.91399999999999</v>
      </c>
      <c r="EL97">
        <v>5.0001899999999999</v>
      </c>
      <c r="EM97">
        <v>10810.4</v>
      </c>
      <c r="EN97">
        <v>9243.01</v>
      </c>
      <c r="EO97">
        <v>48</v>
      </c>
      <c r="EP97">
        <v>51.061999999999998</v>
      </c>
      <c r="EQ97">
        <v>49.061999999999998</v>
      </c>
      <c r="ER97">
        <v>51.686999999999998</v>
      </c>
      <c r="ES97">
        <v>51.061999999999998</v>
      </c>
      <c r="ET97">
        <v>1007.64</v>
      </c>
      <c r="EU97">
        <v>19.510000000000002</v>
      </c>
      <c r="EV97">
        <v>0</v>
      </c>
      <c r="EW97">
        <v>5285.4000000953674</v>
      </c>
      <c r="EX97">
        <v>0</v>
      </c>
      <c r="EY97">
        <v>897.84073076923096</v>
      </c>
      <c r="EZ97">
        <v>-9.4898803268047285</v>
      </c>
      <c r="FA97">
        <v>1114.947003364741</v>
      </c>
      <c r="FB97">
        <v>10936.66153846154</v>
      </c>
      <c r="FC97">
        <v>15</v>
      </c>
      <c r="FD97">
        <v>1724967053</v>
      </c>
      <c r="FE97" t="s">
        <v>656</v>
      </c>
      <c r="FF97">
        <v>1724967046.5</v>
      </c>
      <c r="FG97">
        <v>1724967053</v>
      </c>
      <c r="FH97">
        <v>26</v>
      </c>
      <c r="FI97">
        <v>-0.189</v>
      </c>
      <c r="FJ97">
        <v>6.7000000000000004E-2</v>
      </c>
      <c r="FK97">
        <v>-3.2280000000000002</v>
      </c>
      <c r="FL97">
        <v>7.2999999999999995E-2</v>
      </c>
      <c r="FM97">
        <v>405</v>
      </c>
      <c r="FN97">
        <v>26</v>
      </c>
      <c r="FO97">
        <v>7.0000000000000007E-2</v>
      </c>
      <c r="FP97">
        <v>0.02</v>
      </c>
      <c r="FQ97">
        <v>12.57087003406029</v>
      </c>
      <c r="FR97">
        <v>-0.5444724975576074</v>
      </c>
      <c r="FS97">
        <v>8.4611132683327303E-2</v>
      </c>
      <c r="FT97">
        <v>1</v>
      </c>
      <c r="FU97">
        <v>899.27667999999994</v>
      </c>
      <c r="FV97">
        <v>-10.46685234289605</v>
      </c>
      <c r="FW97">
        <v>1.531612437139372</v>
      </c>
      <c r="FX97">
        <v>-1</v>
      </c>
      <c r="FY97">
        <v>0.13582164049877629</v>
      </c>
      <c r="FZ97">
        <v>-2.3171643267455268E-2</v>
      </c>
      <c r="GA97">
        <v>4.0361117895305904E-3</v>
      </c>
      <c r="GB97">
        <v>1</v>
      </c>
      <c r="GC97">
        <v>2</v>
      </c>
      <c r="GD97">
        <v>2</v>
      </c>
      <c r="GE97" t="s">
        <v>428</v>
      </c>
      <c r="GF97">
        <v>3.0025200000000001</v>
      </c>
      <c r="GG97">
        <v>2.6375299999999999</v>
      </c>
      <c r="GH97">
        <v>8.4971000000000005E-2</v>
      </c>
      <c r="GI97">
        <v>8.9339199999999994E-2</v>
      </c>
      <c r="GJ97">
        <v>0.126551</v>
      </c>
      <c r="GK97">
        <v>0.11473700000000001</v>
      </c>
      <c r="GL97">
        <v>31930.3</v>
      </c>
      <c r="GM97">
        <v>27313</v>
      </c>
      <c r="GN97">
        <v>30351</v>
      </c>
      <c r="GO97">
        <v>26244.400000000001</v>
      </c>
      <c r="GP97">
        <v>37226</v>
      </c>
      <c r="GQ97">
        <v>34990.9</v>
      </c>
      <c r="GR97">
        <v>42632.2</v>
      </c>
      <c r="GS97">
        <v>40294</v>
      </c>
      <c r="GT97">
        <v>1.7184999999999999</v>
      </c>
      <c r="GU97">
        <v>1.9449000000000001</v>
      </c>
      <c r="GV97">
        <v>-2.5481E-2</v>
      </c>
      <c r="GW97">
        <v>0</v>
      </c>
      <c r="GX97">
        <v>33.786700000000003</v>
      </c>
      <c r="GY97">
        <v>999.9</v>
      </c>
      <c r="GZ97">
        <v>50</v>
      </c>
      <c r="HA97">
        <v>38.6</v>
      </c>
      <c r="HB97">
        <v>34.560299999999998</v>
      </c>
      <c r="HC97">
        <v>59.29</v>
      </c>
      <c r="HD97">
        <v>32.864600000000003</v>
      </c>
      <c r="HE97">
        <v>1</v>
      </c>
      <c r="HF97">
        <v>0.82341500000000001</v>
      </c>
      <c r="HG97">
        <v>5.0528700000000004</v>
      </c>
      <c r="HH97">
        <v>20.2256</v>
      </c>
      <c r="HI97">
        <v>5.2348100000000004</v>
      </c>
      <c r="HJ97">
        <v>12.069800000000001</v>
      </c>
      <c r="HK97">
        <v>4.9695499999999999</v>
      </c>
      <c r="HL97">
        <v>3.2907500000000001</v>
      </c>
      <c r="HM97">
        <v>9999</v>
      </c>
      <c r="HN97">
        <v>9999</v>
      </c>
      <c r="HO97">
        <v>9999</v>
      </c>
      <c r="HP97">
        <v>391.8</v>
      </c>
      <c r="HQ97">
        <v>1.87347</v>
      </c>
      <c r="HR97">
        <v>1.86971</v>
      </c>
      <c r="HS97">
        <v>1.86825</v>
      </c>
      <c r="HT97">
        <v>1.86877</v>
      </c>
      <c r="HU97">
        <v>1.8641700000000001</v>
      </c>
      <c r="HV97">
        <v>1.86615</v>
      </c>
      <c r="HW97">
        <v>1.86554</v>
      </c>
      <c r="HX97">
        <v>1.87243</v>
      </c>
      <c r="HY97">
        <v>5</v>
      </c>
      <c r="HZ97">
        <v>0</v>
      </c>
      <c r="IA97">
        <v>0</v>
      </c>
      <c r="IB97">
        <v>0</v>
      </c>
      <c r="IC97" t="s">
        <v>429</v>
      </c>
      <c r="ID97" t="s">
        <v>430</v>
      </c>
      <c r="IE97" t="s">
        <v>431</v>
      </c>
      <c r="IF97" t="s">
        <v>431</v>
      </c>
      <c r="IG97" t="s">
        <v>431</v>
      </c>
      <c r="IH97" t="s">
        <v>431</v>
      </c>
      <c r="II97">
        <v>0</v>
      </c>
      <c r="IJ97">
        <v>100</v>
      </c>
      <c r="IK97">
        <v>100</v>
      </c>
      <c r="IL97">
        <v>-3.2280000000000002</v>
      </c>
      <c r="IM97">
        <v>7.2999999999999995E-2</v>
      </c>
      <c r="IN97">
        <v>-3.0389999999999868</v>
      </c>
      <c r="IO97">
        <v>0</v>
      </c>
      <c r="IP97">
        <v>0</v>
      </c>
      <c r="IQ97">
        <v>0</v>
      </c>
      <c r="IR97">
        <v>6.2095238095238869E-3</v>
      </c>
      <c r="IS97">
        <v>0</v>
      </c>
      <c r="IT97">
        <v>0</v>
      </c>
      <c r="IU97">
        <v>0</v>
      </c>
      <c r="IV97">
        <v>-1</v>
      </c>
      <c r="IW97">
        <v>-1</v>
      </c>
      <c r="IX97">
        <v>-1</v>
      </c>
      <c r="IY97">
        <v>-1</v>
      </c>
      <c r="IZ97">
        <v>87.4</v>
      </c>
      <c r="JA97">
        <v>87.6</v>
      </c>
      <c r="JB97">
        <v>0.98754900000000001</v>
      </c>
      <c r="JC97">
        <v>2.5109900000000001</v>
      </c>
      <c r="JD97">
        <v>1.64673</v>
      </c>
      <c r="JE97">
        <v>2.3290999999999999</v>
      </c>
      <c r="JF97">
        <v>1.5466299999999999</v>
      </c>
      <c r="JG97">
        <v>2.4255399999999998</v>
      </c>
      <c r="JH97">
        <v>40.629800000000003</v>
      </c>
      <c r="JI97">
        <v>14.0883</v>
      </c>
      <c r="JJ97">
        <v>18</v>
      </c>
      <c r="JK97">
        <v>397.52300000000002</v>
      </c>
      <c r="JL97">
        <v>627.88599999999997</v>
      </c>
      <c r="JM97">
        <v>27.9696</v>
      </c>
      <c r="JN97">
        <v>37.361899999999999</v>
      </c>
      <c r="JO97">
        <v>30.0001</v>
      </c>
      <c r="JP97">
        <v>37.110199999999999</v>
      </c>
      <c r="JQ97">
        <v>37.091000000000001</v>
      </c>
      <c r="JR97">
        <v>19.756900000000002</v>
      </c>
      <c r="JS97">
        <v>32.0443</v>
      </c>
      <c r="JT97">
        <v>20.413399999999999</v>
      </c>
      <c r="JU97">
        <v>28.016500000000001</v>
      </c>
      <c r="JV97">
        <v>405</v>
      </c>
      <c r="JW97">
        <v>26.1</v>
      </c>
      <c r="JX97">
        <v>97.196299999999994</v>
      </c>
      <c r="JY97">
        <v>95.045599999999993</v>
      </c>
    </row>
    <row r="98" spans="1:285" x14ac:dyDescent="0.35">
      <c r="A98">
        <v>16</v>
      </c>
      <c r="B98">
        <v>1724967330.5</v>
      </c>
      <c r="C98">
        <v>28519.900000095371</v>
      </c>
      <c r="D98" t="s">
        <v>657</v>
      </c>
      <c r="E98" t="s">
        <v>658</v>
      </c>
      <c r="F98" t="s">
        <v>420</v>
      </c>
      <c r="G98" t="s">
        <v>570</v>
      </c>
      <c r="H98" t="s">
        <v>434</v>
      </c>
      <c r="I98" t="s">
        <v>552</v>
      </c>
      <c r="J98">
        <v>1724967330.5</v>
      </c>
      <c r="K98">
        <f t="shared" si="230"/>
        <v>8.3269720582225919E-3</v>
      </c>
      <c r="L98">
        <f t="shared" si="231"/>
        <v>8.3269720582225926</v>
      </c>
      <c r="M98">
        <f t="shared" si="232"/>
        <v>22.097025161348199</v>
      </c>
      <c r="N98">
        <f t="shared" si="233"/>
        <v>367.3</v>
      </c>
      <c r="O98">
        <f t="shared" si="234"/>
        <v>284.06727532682555</v>
      </c>
      <c r="P98">
        <f t="shared" si="235"/>
        <v>28.291686166367789</v>
      </c>
      <c r="Q98">
        <f t="shared" si="236"/>
        <v>36.581251103109999</v>
      </c>
      <c r="R98">
        <f t="shared" si="237"/>
        <v>0.51679395121578897</v>
      </c>
      <c r="S98">
        <f t="shared" si="238"/>
        <v>2.9208875315360734</v>
      </c>
      <c r="T98">
        <f t="shared" si="239"/>
        <v>0.47084936567862534</v>
      </c>
      <c r="U98">
        <f t="shared" si="240"/>
        <v>0.29806766280219549</v>
      </c>
      <c r="V98">
        <f t="shared" si="241"/>
        <v>165.83944179213631</v>
      </c>
      <c r="W98">
        <f t="shared" si="242"/>
        <v>31.790521217819201</v>
      </c>
      <c r="X98">
        <f t="shared" si="243"/>
        <v>31.660699999999999</v>
      </c>
      <c r="Y98">
        <f t="shared" si="244"/>
        <v>4.6841427852384161</v>
      </c>
      <c r="Z98">
        <f t="shared" si="245"/>
        <v>59.275028967202161</v>
      </c>
      <c r="AA98">
        <f t="shared" si="246"/>
        <v>2.99066916008581</v>
      </c>
      <c r="AB98">
        <f t="shared" si="247"/>
        <v>5.0454115538949731</v>
      </c>
      <c r="AC98">
        <f t="shared" si="248"/>
        <v>1.6934736251526061</v>
      </c>
      <c r="AD98">
        <f t="shared" si="249"/>
        <v>-367.21946776761632</v>
      </c>
      <c r="AE98">
        <f t="shared" si="250"/>
        <v>207.18444813124731</v>
      </c>
      <c r="AF98">
        <f t="shared" si="251"/>
        <v>16.136714512541506</v>
      </c>
      <c r="AG98">
        <f t="shared" si="252"/>
        <v>21.941136668308815</v>
      </c>
      <c r="AH98">
        <v>0</v>
      </c>
      <c r="AI98">
        <v>0</v>
      </c>
      <c r="AJ98">
        <f t="shared" si="253"/>
        <v>1</v>
      </c>
      <c r="AK98">
        <f t="shared" si="254"/>
        <v>0</v>
      </c>
      <c r="AL98">
        <f t="shared" si="255"/>
        <v>51588.537201109801</v>
      </c>
      <c r="AM98" t="s">
        <v>424</v>
      </c>
      <c r="AN98">
        <v>0</v>
      </c>
      <c r="AO98">
        <v>0</v>
      </c>
      <c r="AP98">
        <v>0</v>
      </c>
      <c r="AQ98" t="e">
        <f t="shared" si="256"/>
        <v>#DIV/0!</v>
      </c>
      <c r="AR98">
        <v>-1</v>
      </c>
      <c r="AS98" t="s">
        <v>659</v>
      </c>
      <c r="AT98">
        <v>10148</v>
      </c>
      <c r="AU98">
        <v>1039.5080769230769</v>
      </c>
      <c r="AV98">
        <v>1724.899653296583</v>
      </c>
      <c r="AW98">
        <f t="shared" si="257"/>
        <v>0.3973515648076128</v>
      </c>
      <c r="AX98">
        <v>0.5</v>
      </c>
      <c r="AY98">
        <f t="shared" si="258"/>
        <v>867.48179989229845</v>
      </c>
      <c r="AZ98">
        <f t="shared" si="259"/>
        <v>22.097025161348199</v>
      </c>
      <c r="BA98">
        <f t="shared" si="260"/>
        <v>172.34762531466461</v>
      </c>
      <c r="BB98">
        <f t="shared" si="261"/>
        <v>2.6625371465102545E-2</v>
      </c>
      <c r="BC98">
        <f t="shared" si="262"/>
        <v>-1</v>
      </c>
      <c r="BD98" t="e">
        <f t="shared" si="263"/>
        <v>#DIV/0!</v>
      </c>
      <c r="BE98" t="s">
        <v>424</v>
      </c>
      <c r="BF98">
        <v>0</v>
      </c>
      <c r="BG98" t="e">
        <f t="shared" si="264"/>
        <v>#DIV/0!</v>
      </c>
      <c r="BH98" t="e">
        <f t="shared" si="265"/>
        <v>#DIV/0!</v>
      </c>
      <c r="BI98" t="e">
        <f t="shared" si="266"/>
        <v>#DIV/0!</v>
      </c>
      <c r="BJ98" t="e">
        <f t="shared" si="267"/>
        <v>#DIV/0!</v>
      </c>
      <c r="BK98">
        <f t="shared" si="268"/>
        <v>0.3973515648076128</v>
      </c>
      <c r="BL98" t="e">
        <f t="shared" si="269"/>
        <v>#DIV/0!</v>
      </c>
      <c r="BM98" t="e">
        <f t="shared" si="270"/>
        <v>#DIV/0!</v>
      </c>
      <c r="BN98" t="e">
        <f t="shared" si="271"/>
        <v>#DIV/0!</v>
      </c>
      <c r="BO98">
        <v>615</v>
      </c>
      <c r="BP98">
        <v>290.00000000000011</v>
      </c>
      <c r="BQ98">
        <v>1611.43</v>
      </c>
      <c r="BR98">
        <v>205</v>
      </c>
      <c r="BS98">
        <v>10148</v>
      </c>
      <c r="BT98">
        <v>1611.33</v>
      </c>
      <c r="BU98">
        <v>0.1</v>
      </c>
      <c r="BV98">
        <v>300.00000000000011</v>
      </c>
      <c r="BW98">
        <v>24.1</v>
      </c>
      <c r="BX98">
        <v>1724.899653296583</v>
      </c>
      <c r="BY98">
        <v>2.0777858152120579</v>
      </c>
      <c r="BZ98">
        <v>-115.2462276268953</v>
      </c>
      <c r="CA98">
        <v>1.854894751846933</v>
      </c>
      <c r="CB98">
        <v>0.99279880806541221</v>
      </c>
      <c r="CC98">
        <v>-7.5474700778643032E-3</v>
      </c>
      <c r="CD98">
        <v>289.99999999999989</v>
      </c>
      <c r="CE98">
        <v>1609.68</v>
      </c>
      <c r="CF98">
        <v>685</v>
      </c>
      <c r="CG98">
        <v>10128</v>
      </c>
      <c r="CH98">
        <v>1611.11</v>
      </c>
      <c r="CI98">
        <v>-1.43</v>
      </c>
      <c r="CW98">
        <f t="shared" si="272"/>
        <v>1032.02</v>
      </c>
      <c r="CX98">
        <f t="shared" si="273"/>
        <v>867.48179989229845</v>
      </c>
      <c r="CY98">
        <f t="shared" si="274"/>
        <v>0.84056684937530135</v>
      </c>
      <c r="CZ98">
        <f t="shared" si="275"/>
        <v>0.1606940192943318</v>
      </c>
      <c r="DA98">
        <v>6</v>
      </c>
      <c r="DB98">
        <v>0.5</v>
      </c>
      <c r="DC98" t="s">
        <v>426</v>
      </c>
      <c r="DD98">
        <v>2</v>
      </c>
      <c r="DE98">
        <v>1724967330.5</v>
      </c>
      <c r="DF98">
        <v>367.3</v>
      </c>
      <c r="DG98">
        <v>405.03300000000002</v>
      </c>
      <c r="DH98">
        <v>30.028300000000002</v>
      </c>
      <c r="DI98">
        <v>17.913</v>
      </c>
      <c r="DJ98">
        <v>370.27499999999998</v>
      </c>
      <c r="DK98">
        <v>29.993300000000001</v>
      </c>
      <c r="DL98">
        <v>400.00299999999999</v>
      </c>
      <c r="DM98">
        <v>99.495099999999994</v>
      </c>
      <c r="DN98">
        <v>9.9920700000000001E-2</v>
      </c>
      <c r="DO98">
        <v>32.976399999999998</v>
      </c>
      <c r="DP98">
        <v>31.660699999999999</v>
      </c>
      <c r="DQ98">
        <v>999.9</v>
      </c>
      <c r="DR98">
        <v>0</v>
      </c>
      <c r="DS98">
        <v>0</v>
      </c>
      <c r="DT98">
        <v>10001.200000000001</v>
      </c>
      <c r="DU98">
        <v>0</v>
      </c>
      <c r="DV98">
        <v>206.16</v>
      </c>
      <c r="DW98">
        <v>-37.985500000000002</v>
      </c>
      <c r="DX98">
        <v>378.42500000000001</v>
      </c>
      <c r="DY98">
        <v>412.42</v>
      </c>
      <c r="DZ98">
        <v>12.1531</v>
      </c>
      <c r="EA98">
        <v>405.03300000000002</v>
      </c>
      <c r="EB98">
        <v>17.913</v>
      </c>
      <c r="EC98">
        <v>2.9914299999999998</v>
      </c>
      <c r="ED98">
        <v>1.78226</v>
      </c>
      <c r="EE98">
        <v>23.9803</v>
      </c>
      <c r="EF98">
        <v>15.632</v>
      </c>
      <c r="EG98">
        <v>1032.02</v>
      </c>
      <c r="EH98">
        <v>0.98101400000000005</v>
      </c>
      <c r="EI98">
        <v>1.89864E-2</v>
      </c>
      <c r="EJ98">
        <v>0</v>
      </c>
      <c r="EK98">
        <v>1037.97</v>
      </c>
      <c r="EL98">
        <v>5.0001899999999999</v>
      </c>
      <c r="EM98">
        <v>12822.8</v>
      </c>
      <c r="EN98">
        <v>9241.82</v>
      </c>
      <c r="EO98">
        <v>48.375</v>
      </c>
      <c r="EP98">
        <v>51.625</v>
      </c>
      <c r="EQ98">
        <v>49.5</v>
      </c>
      <c r="ER98">
        <v>51.25</v>
      </c>
      <c r="ES98">
        <v>51.125</v>
      </c>
      <c r="ET98">
        <v>1007.52</v>
      </c>
      <c r="EU98">
        <v>19.5</v>
      </c>
      <c r="EV98">
        <v>0</v>
      </c>
      <c r="EW98">
        <v>301.70000004768372</v>
      </c>
      <c r="EX98">
        <v>0</v>
      </c>
      <c r="EY98">
        <v>1039.5080769230769</v>
      </c>
      <c r="EZ98">
        <v>-12.880341867553611</v>
      </c>
      <c r="FA98">
        <v>38.064957705833933</v>
      </c>
      <c r="FB98">
        <v>12779.93076923077</v>
      </c>
      <c r="FC98">
        <v>15</v>
      </c>
      <c r="FD98">
        <v>1724967356.5</v>
      </c>
      <c r="FE98" t="s">
        <v>660</v>
      </c>
      <c r="FF98">
        <v>1724967352.5</v>
      </c>
      <c r="FG98">
        <v>1724967356.5</v>
      </c>
      <c r="FH98">
        <v>27</v>
      </c>
      <c r="FI98">
        <v>0.253</v>
      </c>
      <c r="FJ98">
        <v>-3.7999999999999999E-2</v>
      </c>
      <c r="FK98">
        <v>-2.9750000000000001</v>
      </c>
      <c r="FL98">
        <v>3.5000000000000003E-2</v>
      </c>
      <c r="FM98">
        <v>405</v>
      </c>
      <c r="FN98">
        <v>18</v>
      </c>
      <c r="FO98">
        <v>0.03</v>
      </c>
      <c r="FP98">
        <v>0.01</v>
      </c>
      <c r="FQ98">
        <v>22.12919455626098</v>
      </c>
      <c r="FR98">
        <v>0.39740372183545408</v>
      </c>
      <c r="FS98">
        <v>7.4532660202598577E-2</v>
      </c>
      <c r="FT98">
        <v>1</v>
      </c>
      <c r="FU98">
        <v>1041.7378431372549</v>
      </c>
      <c r="FV98">
        <v>-14.469773754911101</v>
      </c>
      <c r="FW98">
        <v>2.1387914066772402</v>
      </c>
      <c r="FX98">
        <v>-1</v>
      </c>
      <c r="FY98">
        <v>0.55052590578530136</v>
      </c>
      <c r="FZ98">
        <v>-4.9448050656180638E-2</v>
      </c>
      <c r="GA98">
        <v>7.526655236908421E-3</v>
      </c>
      <c r="GB98">
        <v>1</v>
      </c>
      <c r="GC98">
        <v>2</v>
      </c>
      <c r="GD98">
        <v>2</v>
      </c>
      <c r="GE98" t="s">
        <v>428</v>
      </c>
      <c r="GF98">
        <v>3.0012300000000001</v>
      </c>
      <c r="GG98">
        <v>2.63747</v>
      </c>
      <c r="GH98">
        <v>8.18768E-2</v>
      </c>
      <c r="GI98">
        <v>8.9182399999999995E-2</v>
      </c>
      <c r="GJ98">
        <v>0.12543599999999999</v>
      </c>
      <c r="GK98">
        <v>8.7340500000000001E-2</v>
      </c>
      <c r="GL98">
        <v>32015.3</v>
      </c>
      <c r="GM98">
        <v>27305.8</v>
      </c>
      <c r="GN98">
        <v>30329.8</v>
      </c>
      <c r="GO98">
        <v>26234.3</v>
      </c>
      <c r="GP98">
        <v>37248.1</v>
      </c>
      <c r="GQ98">
        <v>36067.800000000003</v>
      </c>
      <c r="GR98">
        <v>42603.3</v>
      </c>
      <c r="GS98">
        <v>40289.599999999999</v>
      </c>
      <c r="GT98">
        <v>1.7231300000000001</v>
      </c>
      <c r="GU98">
        <v>1.9292199999999999</v>
      </c>
      <c r="GV98">
        <v>-6.7360699999999996E-2</v>
      </c>
      <c r="GW98">
        <v>0</v>
      </c>
      <c r="GX98">
        <v>32.753</v>
      </c>
      <c r="GY98">
        <v>999.9</v>
      </c>
      <c r="GZ98">
        <v>48.6</v>
      </c>
      <c r="HA98">
        <v>38.799999999999997</v>
      </c>
      <c r="HB98">
        <v>33.9557</v>
      </c>
      <c r="HC98">
        <v>58.07</v>
      </c>
      <c r="HD98">
        <v>32.6723</v>
      </c>
      <c r="HE98">
        <v>1</v>
      </c>
      <c r="HF98">
        <v>0.83273600000000003</v>
      </c>
      <c r="HG98">
        <v>2.4347500000000002</v>
      </c>
      <c r="HH98">
        <v>20.2852</v>
      </c>
      <c r="HI98">
        <v>5.2321200000000001</v>
      </c>
      <c r="HJ98">
        <v>12.0693</v>
      </c>
      <c r="HK98">
        <v>4.9683999999999999</v>
      </c>
      <c r="HL98">
        <v>3.2906</v>
      </c>
      <c r="HM98">
        <v>9999</v>
      </c>
      <c r="HN98">
        <v>9999</v>
      </c>
      <c r="HO98">
        <v>9999</v>
      </c>
      <c r="HP98">
        <v>391.8</v>
      </c>
      <c r="HQ98">
        <v>1.87347</v>
      </c>
      <c r="HR98">
        <v>1.8697699999999999</v>
      </c>
      <c r="HS98">
        <v>1.86829</v>
      </c>
      <c r="HT98">
        <v>1.8688499999999999</v>
      </c>
      <c r="HU98">
        <v>1.8642099999999999</v>
      </c>
      <c r="HV98">
        <v>1.86616</v>
      </c>
      <c r="HW98">
        <v>1.8655600000000001</v>
      </c>
      <c r="HX98">
        <v>1.87249</v>
      </c>
      <c r="HY98">
        <v>5</v>
      </c>
      <c r="HZ98">
        <v>0</v>
      </c>
      <c r="IA98">
        <v>0</v>
      </c>
      <c r="IB98">
        <v>0</v>
      </c>
      <c r="IC98" t="s">
        <v>429</v>
      </c>
      <c r="ID98" t="s">
        <v>430</v>
      </c>
      <c r="IE98" t="s">
        <v>431</v>
      </c>
      <c r="IF98" t="s">
        <v>431</v>
      </c>
      <c r="IG98" t="s">
        <v>431</v>
      </c>
      <c r="IH98" t="s">
        <v>431</v>
      </c>
      <c r="II98">
        <v>0</v>
      </c>
      <c r="IJ98">
        <v>100</v>
      </c>
      <c r="IK98">
        <v>100</v>
      </c>
      <c r="IL98">
        <v>-2.9750000000000001</v>
      </c>
      <c r="IM98">
        <v>3.5000000000000003E-2</v>
      </c>
      <c r="IN98">
        <v>-3.2280999999999271</v>
      </c>
      <c r="IO98">
        <v>0</v>
      </c>
      <c r="IP98">
        <v>0</v>
      </c>
      <c r="IQ98">
        <v>0</v>
      </c>
      <c r="IR98">
        <v>7.2842857142852324E-2</v>
      </c>
      <c r="IS98">
        <v>0</v>
      </c>
      <c r="IT98">
        <v>0</v>
      </c>
      <c r="IU98">
        <v>0</v>
      </c>
      <c r="IV98">
        <v>-1</v>
      </c>
      <c r="IW98">
        <v>-1</v>
      </c>
      <c r="IX98">
        <v>-1</v>
      </c>
      <c r="IY98">
        <v>-1</v>
      </c>
      <c r="IZ98">
        <v>4.7</v>
      </c>
      <c r="JA98">
        <v>4.5999999999999996</v>
      </c>
      <c r="JB98">
        <v>0.98266600000000004</v>
      </c>
      <c r="JC98">
        <v>2.52197</v>
      </c>
      <c r="JD98">
        <v>1.64673</v>
      </c>
      <c r="JE98">
        <v>2.3339799999999999</v>
      </c>
      <c r="JF98">
        <v>1.5466299999999999</v>
      </c>
      <c r="JG98">
        <v>2.4182100000000002</v>
      </c>
      <c r="JH98">
        <v>41.067</v>
      </c>
      <c r="JI98">
        <v>14.1058</v>
      </c>
      <c r="JJ98">
        <v>18</v>
      </c>
      <c r="JK98">
        <v>402.19</v>
      </c>
      <c r="JL98">
        <v>618.59400000000005</v>
      </c>
      <c r="JM98">
        <v>29.865500000000001</v>
      </c>
      <c r="JN98">
        <v>37.524900000000002</v>
      </c>
      <c r="JO98">
        <v>30.0002</v>
      </c>
      <c r="JP98">
        <v>37.514600000000002</v>
      </c>
      <c r="JQ98">
        <v>37.510399999999997</v>
      </c>
      <c r="JR98">
        <v>19.660499999999999</v>
      </c>
      <c r="JS98">
        <v>49.0854</v>
      </c>
      <c r="JT98">
        <v>0</v>
      </c>
      <c r="JU98">
        <v>29.8764</v>
      </c>
      <c r="JV98">
        <v>405</v>
      </c>
      <c r="JW98">
        <v>18.026499999999999</v>
      </c>
      <c r="JX98">
        <v>97.1297</v>
      </c>
      <c r="JY98">
        <v>95.024900000000002</v>
      </c>
    </row>
    <row r="99" spans="1:285" x14ac:dyDescent="0.35">
      <c r="A99">
        <v>16</v>
      </c>
      <c r="B99">
        <v>1724967843.0999999</v>
      </c>
      <c r="C99">
        <v>29032.5</v>
      </c>
      <c r="D99" t="s">
        <v>661</v>
      </c>
      <c r="E99" t="s">
        <v>662</v>
      </c>
      <c r="F99" t="s">
        <v>420</v>
      </c>
      <c r="G99" t="s">
        <v>561</v>
      </c>
      <c r="H99" t="s">
        <v>422</v>
      </c>
      <c r="I99" t="s">
        <v>552</v>
      </c>
      <c r="J99">
        <v>1724967843.0999999</v>
      </c>
      <c r="K99">
        <f t="shared" si="230"/>
        <v>4.6140011020100154E-3</v>
      </c>
      <c r="L99">
        <f t="shared" si="231"/>
        <v>4.6140011020100156</v>
      </c>
      <c r="M99">
        <f t="shared" si="232"/>
        <v>16.906385590154905</v>
      </c>
      <c r="N99">
        <f t="shared" si="233"/>
        <v>377.04899999999998</v>
      </c>
      <c r="O99">
        <f t="shared" si="234"/>
        <v>253.90289056829212</v>
      </c>
      <c r="P99">
        <f t="shared" si="235"/>
        <v>25.287127753804956</v>
      </c>
      <c r="Q99">
        <f t="shared" si="236"/>
        <v>37.551704161792202</v>
      </c>
      <c r="R99">
        <f t="shared" si="237"/>
        <v>0.2481886271161538</v>
      </c>
      <c r="S99">
        <f t="shared" si="238"/>
        <v>2.919668275865047</v>
      </c>
      <c r="T99">
        <f t="shared" si="239"/>
        <v>0.23703528733498785</v>
      </c>
      <c r="U99">
        <f t="shared" si="240"/>
        <v>0.14910736550338569</v>
      </c>
      <c r="V99">
        <f t="shared" si="241"/>
        <v>165.83261979191309</v>
      </c>
      <c r="W99">
        <f t="shared" si="242"/>
        <v>30.776421607698268</v>
      </c>
      <c r="X99">
        <f t="shared" si="243"/>
        <v>31.127800000000001</v>
      </c>
      <c r="Y99">
        <f t="shared" si="244"/>
        <v>4.5443565336671847</v>
      </c>
      <c r="Z99">
        <f t="shared" si="245"/>
        <v>59.321602417642147</v>
      </c>
      <c r="AA99">
        <f t="shared" si="246"/>
        <v>2.6759930255579798</v>
      </c>
      <c r="AB99">
        <f t="shared" si="247"/>
        <v>4.5109924824993328</v>
      </c>
      <c r="AC99">
        <f t="shared" si="248"/>
        <v>1.8683635081092049</v>
      </c>
      <c r="AD99">
        <f t="shared" si="249"/>
        <v>-203.47744859864167</v>
      </c>
      <c r="AE99">
        <f t="shared" si="250"/>
        <v>-20.352486682234925</v>
      </c>
      <c r="AF99">
        <f t="shared" si="251"/>
        <v>-1.5663419042063766</v>
      </c>
      <c r="AG99">
        <f t="shared" si="252"/>
        <v>-59.56365739316989</v>
      </c>
      <c r="AH99">
        <v>0</v>
      </c>
      <c r="AI99">
        <v>0</v>
      </c>
      <c r="AJ99">
        <f t="shared" si="253"/>
        <v>1</v>
      </c>
      <c r="AK99">
        <f t="shared" si="254"/>
        <v>0</v>
      </c>
      <c r="AL99">
        <f t="shared" si="255"/>
        <v>51889.493446764594</v>
      </c>
      <c r="AM99" t="s">
        <v>424</v>
      </c>
      <c r="AN99">
        <v>0</v>
      </c>
      <c r="AO99">
        <v>0</v>
      </c>
      <c r="AP99">
        <v>0</v>
      </c>
      <c r="AQ99" t="e">
        <f t="shared" si="256"/>
        <v>#DIV/0!</v>
      </c>
      <c r="AR99">
        <v>-1</v>
      </c>
      <c r="AS99" t="s">
        <v>663</v>
      </c>
      <c r="AT99">
        <v>10145.5</v>
      </c>
      <c r="AU99">
        <v>921.53834615384608</v>
      </c>
      <c r="AV99">
        <v>1398.702548522451</v>
      </c>
      <c r="AW99">
        <f t="shared" si="257"/>
        <v>0.34114773214123861</v>
      </c>
      <c r="AX99">
        <v>0.5</v>
      </c>
      <c r="AY99">
        <f t="shared" si="258"/>
        <v>867.440399892183</v>
      </c>
      <c r="AZ99">
        <f t="shared" si="259"/>
        <v>16.906385590154905</v>
      </c>
      <c r="BA99">
        <f t="shared" si="260"/>
        <v>147.96266259545368</v>
      </c>
      <c r="BB99">
        <f t="shared" si="261"/>
        <v>2.0642784901856712E-2</v>
      </c>
      <c r="BC99">
        <f t="shared" si="262"/>
        <v>-1</v>
      </c>
      <c r="BD99" t="e">
        <f t="shared" si="263"/>
        <v>#DIV/0!</v>
      </c>
      <c r="BE99" t="s">
        <v>424</v>
      </c>
      <c r="BF99">
        <v>0</v>
      </c>
      <c r="BG99" t="e">
        <f t="shared" si="264"/>
        <v>#DIV/0!</v>
      </c>
      <c r="BH99" t="e">
        <f t="shared" si="265"/>
        <v>#DIV/0!</v>
      </c>
      <c r="BI99" t="e">
        <f t="shared" si="266"/>
        <v>#DIV/0!</v>
      </c>
      <c r="BJ99" t="e">
        <f t="shared" si="267"/>
        <v>#DIV/0!</v>
      </c>
      <c r="BK99">
        <f t="shared" si="268"/>
        <v>0.34114773214123861</v>
      </c>
      <c r="BL99" t="e">
        <f t="shared" si="269"/>
        <v>#DIV/0!</v>
      </c>
      <c r="BM99" t="e">
        <f t="shared" si="270"/>
        <v>#DIV/0!</v>
      </c>
      <c r="BN99" t="e">
        <f t="shared" si="271"/>
        <v>#DIV/0!</v>
      </c>
      <c r="BO99">
        <v>616</v>
      </c>
      <c r="BP99">
        <v>290.00000000000011</v>
      </c>
      <c r="BQ99">
        <v>1316.06</v>
      </c>
      <c r="BR99">
        <v>165</v>
      </c>
      <c r="BS99">
        <v>10145.5</v>
      </c>
      <c r="BT99">
        <v>1316.19</v>
      </c>
      <c r="BU99">
        <v>-0.13</v>
      </c>
      <c r="BV99">
        <v>300.00000000000011</v>
      </c>
      <c r="BW99">
        <v>24.1</v>
      </c>
      <c r="BX99">
        <v>1398.702548522451</v>
      </c>
      <c r="BY99">
        <v>2.2067117411023989</v>
      </c>
      <c r="BZ99">
        <v>-83.714693644431264</v>
      </c>
      <c r="CA99">
        <v>1.9686490491719</v>
      </c>
      <c r="CB99">
        <v>0.98475181890288799</v>
      </c>
      <c r="CC99">
        <v>-7.5409537263626189E-3</v>
      </c>
      <c r="CD99">
        <v>289.99999999999989</v>
      </c>
      <c r="CE99">
        <v>1313.21</v>
      </c>
      <c r="CF99">
        <v>625</v>
      </c>
      <c r="CG99">
        <v>10124.700000000001</v>
      </c>
      <c r="CH99">
        <v>1316.02</v>
      </c>
      <c r="CI99">
        <v>-2.81</v>
      </c>
      <c r="CW99">
        <f t="shared" si="272"/>
        <v>1031.97</v>
      </c>
      <c r="CX99">
        <f t="shared" si="273"/>
        <v>867.440399892183</v>
      </c>
      <c r="CY99">
        <f t="shared" si="274"/>
        <v>0.84056745825187063</v>
      </c>
      <c r="CZ99">
        <f t="shared" si="275"/>
        <v>0.16069519442611033</v>
      </c>
      <c r="DA99">
        <v>6</v>
      </c>
      <c r="DB99">
        <v>0.5</v>
      </c>
      <c r="DC99" t="s">
        <v>426</v>
      </c>
      <c r="DD99">
        <v>2</v>
      </c>
      <c r="DE99">
        <v>1724967843.0999999</v>
      </c>
      <c r="DF99">
        <v>377.04899999999998</v>
      </c>
      <c r="DG99">
        <v>405.00799999999998</v>
      </c>
      <c r="DH99">
        <v>26.8691</v>
      </c>
      <c r="DI99">
        <v>20.136500000000002</v>
      </c>
      <c r="DJ99">
        <v>380.08800000000002</v>
      </c>
      <c r="DK99">
        <v>26.813099999999999</v>
      </c>
      <c r="DL99">
        <v>400.14499999999998</v>
      </c>
      <c r="DM99">
        <v>99.493700000000004</v>
      </c>
      <c r="DN99">
        <v>9.9997799999999998E-2</v>
      </c>
      <c r="DO99">
        <v>30.9985</v>
      </c>
      <c r="DP99">
        <v>31.127800000000001</v>
      </c>
      <c r="DQ99">
        <v>999.9</v>
      </c>
      <c r="DR99">
        <v>0</v>
      </c>
      <c r="DS99">
        <v>0</v>
      </c>
      <c r="DT99">
        <v>9994.3799999999992</v>
      </c>
      <c r="DU99">
        <v>0</v>
      </c>
      <c r="DV99">
        <v>184.47800000000001</v>
      </c>
      <c r="DW99">
        <v>-27.894600000000001</v>
      </c>
      <c r="DX99">
        <v>387.51799999999997</v>
      </c>
      <c r="DY99">
        <v>413.33100000000002</v>
      </c>
      <c r="DZ99">
        <v>6.7118399999999996</v>
      </c>
      <c r="EA99">
        <v>405.00799999999998</v>
      </c>
      <c r="EB99">
        <v>20.136500000000002</v>
      </c>
      <c r="EC99">
        <v>2.6712400000000001</v>
      </c>
      <c r="ED99">
        <v>2.00346</v>
      </c>
      <c r="EE99">
        <v>22.109300000000001</v>
      </c>
      <c r="EF99">
        <v>17.471699999999998</v>
      </c>
      <c r="EG99">
        <v>1031.97</v>
      </c>
      <c r="EH99">
        <v>0.980993</v>
      </c>
      <c r="EI99">
        <v>1.9007099999999999E-2</v>
      </c>
      <c r="EJ99">
        <v>0</v>
      </c>
      <c r="EK99">
        <v>920.00599999999997</v>
      </c>
      <c r="EL99">
        <v>5.0001899999999999</v>
      </c>
      <c r="EM99">
        <v>11776.3</v>
      </c>
      <c r="EN99">
        <v>9241.36</v>
      </c>
      <c r="EO99">
        <v>47.25</v>
      </c>
      <c r="EP99">
        <v>49.436999999999998</v>
      </c>
      <c r="EQ99">
        <v>48.375</v>
      </c>
      <c r="ER99">
        <v>49.625</v>
      </c>
      <c r="ES99">
        <v>49.936999999999998</v>
      </c>
      <c r="ET99">
        <v>1007.45</v>
      </c>
      <c r="EU99">
        <v>19.52</v>
      </c>
      <c r="EV99">
        <v>0</v>
      </c>
      <c r="EW99">
        <v>511.89999985694891</v>
      </c>
      <c r="EX99">
        <v>0</v>
      </c>
      <c r="EY99">
        <v>921.53834615384608</v>
      </c>
      <c r="EZ99">
        <v>-10.156136740158439</v>
      </c>
      <c r="FA99">
        <v>397.00170731418751</v>
      </c>
      <c r="FB99">
        <v>11703.426923076921</v>
      </c>
      <c r="FC99">
        <v>15</v>
      </c>
      <c r="FD99">
        <v>1724967865.0999999</v>
      </c>
      <c r="FE99" t="s">
        <v>664</v>
      </c>
      <c r="FF99">
        <v>1724967865.0999999</v>
      </c>
      <c r="FG99">
        <v>1724967865.0999999</v>
      </c>
      <c r="FH99">
        <v>28</v>
      </c>
      <c r="FI99">
        <v>-6.4000000000000001E-2</v>
      </c>
      <c r="FJ99">
        <v>2.1000000000000001E-2</v>
      </c>
      <c r="FK99">
        <v>-3.0390000000000001</v>
      </c>
      <c r="FL99">
        <v>5.6000000000000001E-2</v>
      </c>
      <c r="FM99">
        <v>405</v>
      </c>
      <c r="FN99">
        <v>20</v>
      </c>
      <c r="FO99">
        <v>0.05</v>
      </c>
      <c r="FP99">
        <v>0.02</v>
      </c>
      <c r="FQ99">
        <v>17.08560514143679</v>
      </c>
      <c r="FR99">
        <v>-0.93497095129203633</v>
      </c>
      <c r="FS99">
        <v>0.146498874700696</v>
      </c>
      <c r="FT99">
        <v>1</v>
      </c>
      <c r="FU99">
        <v>922.86796078431382</v>
      </c>
      <c r="FV99">
        <v>-9.7308959225373624</v>
      </c>
      <c r="FW99">
        <v>1.4421912652352951</v>
      </c>
      <c r="FX99">
        <v>-1</v>
      </c>
      <c r="FY99">
        <v>0.26378253864040629</v>
      </c>
      <c r="FZ99">
        <v>-4.5316962466967599E-2</v>
      </c>
      <c r="GA99">
        <v>6.7901737143755024E-3</v>
      </c>
      <c r="GB99">
        <v>1</v>
      </c>
      <c r="GC99">
        <v>2</v>
      </c>
      <c r="GD99">
        <v>2</v>
      </c>
      <c r="GE99" t="s">
        <v>428</v>
      </c>
      <c r="GF99">
        <v>3.0018699999999998</v>
      </c>
      <c r="GG99">
        <v>2.6375500000000001</v>
      </c>
      <c r="GH99">
        <v>8.3704299999999995E-2</v>
      </c>
      <c r="GI99">
        <v>8.9354699999999995E-2</v>
      </c>
      <c r="GJ99">
        <v>0.116079</v>
      </c>
      <c r="GK99">
        <v>9.5361799999999997E-2</v>
      </c>
      <c r="GL99">
        <v>32022.7</v>
      </c>
      <c r="GM99">
        <v>27348.6</v>
      </c>
      <c r="GN99">
        <v>30395</v>
      </c>
      <c r="GO99">
        <v>26276.9</v>
      </c>
      <c r="GP99">
        <v>37719.599999999999</v>
      </c>
      <c r="GQ99">
        <v>35805.699999999997</v>
      </c>
      <c r="GR99">
        <v>42691.6</v>
      </c>
      <c r="GS99">
        <v>40350.300000000003</v>
      </c>
      <c r="GT99">
        <v>1.7245299999999999</v>
      </c>
      <c r="GU99">
        <v>1.94215</v>
      </c>
      <c r="GV99">
        <v>7.5213600000000004E-3</v>
      </c>
      <c r="GW99">
        <v>0</v>
      </c>
      <c r="GX99">
        <v>31.005700000000001</v>
      </c>
      <c r="GY99">
        <v>999.9</v>
      </c>
      <c r="GZ99">
        <v>49.3</v>
      </c>
      <c r="HA99">
        <v>39</v>
      </c>
      <c r="HB99">
        <v>34.816800000000001</v>
      </c>
      <c r="HC99">
        <v>57.813600000000001</v>
      </c>
      <c r="HD99">
        <v>33.064900000000002</v>
      </c>
      <c r="HE99">
        <v>1</v>
      </c>
      <c r="HF99">
        <v>0.76000800000000002</v>
      </c>
      <c r="HG99">
        <v>3.2381799999999998</v>
      </c>
      <c r="HH99">
        <v>20.273399999999999</v>
      </c>
      <c r="HI99">
        <v>5.2340600000000004</v>
      </c>
      <c r="HJ99">
        <v>12.069800000000001</v>
      </c>
      <c r="HK99">
        <v>4.9695</v>
      </c>
      <c r="HL99">
        <v>3.2903500000000001</v>
      </c>
      <c r="HM99">
        <v>9999</v>
      </c>
      <c r="HN99">
        <v>9999</v>
      </c>
      <c r="HO99">
        <v>9999</v>
      </c>
      <c r="HP99">
        <v>392</v>
      </c>
      <c r="HQ99">
        <v>1.87347</v>
      </c>
      <c r="HR99">
        <v>1.86975</v>
      </c>
      <c r="HS99">
        <v>1.86829</v>
      </c>
      <c r="HT99">
        <v>1.8688</v>
      </c>
      <c r="HU99">
        <v>1.8641799999999999</v>
      </c>
      <c r="HV99">
        <v>1.86615</v>
      </c>
      <c r="HW99">
        <v>1.8655600000000001</v>
      </c>
      <c r="HX99">
        <v>1.87252</v>
      </c>
      <c r="HY99">
        <v>5</v>
      </c>
      <c r="HZ99">
        <v>0</v>
      </c>
      <c r="IA99">
        <v>0</v>
      </c>
      <c r="IB99">
        <v>0</v>
      </c>
      <c r="IC99" t="s">
        <v>429</v>
      </c>
      <c r="ID99" t="s">
        <v>430</v>
      </c>
      <c r="IE99" t="s">
        <v>431</v>
      </c>
      <c r="IF99" t="s">
        <v>431</v>
      </c>
      <c r="IG99" t="s">
        <v>431</v>
      </c>
      <c r="IH99" t="s">
        <v>431</v>
      </c>
      <c r="II99">
        <v>0</v>
      </c>
      <c r="IJ99">
        <v>100</v>
      </c>
      <c r="IK99">
        <v>100</v>
      </c>
      <c r="IL99">
        <v>-3.0390000000000001</v>
      </c>
      <c r="IM99">
        <v>5.6000000000000001E-2</v>
      </c>
      <c r="IN99">
        <v>-2.974850000000004</v>
      </c>
      <c r="IO99">
        <v>0</v>
      </c>
      <c r="IP99">
        <v>0</v>
      </c>
      <c r="IQ99">
        <v>0</v>
      </c>
      <c r="IR99">
        <v>3.5279999999996647E-2</v>
      </c>
      <c r="IS99">
        <v>0</v>
      </c>
      <c r="IT99">
        <v>0</v>
      </c>
      <c r="IU99">
        <v>0</v>
      </c>
      <c r="IV99">
        <v>-1</v>
      </c>
      <c r="IW99">
        <v>-1</v>
      </c>
      <c r="IX99">
        <v>-1</v>
      </c>
      <c r="IY99">
        <v>-1</v>
      </c>
      <c r="IZ99">
        <v>8.1999999999999993</v>
      </c>
      <c r="JA99">
        <v>8.1</v>
      </c>
      <c r="JB99">
        <v>0.98632799999999998</v>
      </c>
      <c r="JC99">
        <v>2.5537100000000001</v>
      </c>
      <c r="JD99">
        <v>1.64673</v>
      </c>
      <c r="JE99">
        <v>2.3327599999999999</v>
      </c>
      <c r="JF99">
        <v>1.5466299999999999</v>
      </c>
      <c r="JG99">
        <v>2.3828100000000001</v>
      </c>
      <c r="JH99">
        <v>41.4041</v>
      </c>
      <c r="JI99">
        <v>14.0007</v>
      </c>
      <c r="JJ99">
        <v>18</v>
      </c>
      <c r="JK99">
        <v>399.22699999999998</v>
      </c>
      <c r="JL99">
        <v>622.71400000000006</v>
      </c>
      <c r="JM99">
        <v>27.261500000000002</v>
      </c>
      <c r="JN99">
        <v>36.677599999999998</v>
      </c>
      <c r="JO99">
        <v>29.999099999999999</v>
      </c>
      <c r="JP99">
        <v>36.804299999999998</v>
      </c>
      <c r="JQ99">
        <v>36.793799999999997</v>
      </c>
      <c r="JR99">
        <v>19.718699999999998</v>
      </c>
      <c r="JS99">
        <v>45.198300000000003</v>
      </c>
      <c r="JT99">
        <v>0</v>
      </c>
      <c r="JU99">
        <v>27.262699999999999</v>
      </c>
      <c r="JV99">
        <v>405</v>
      </c>
      <c r="JW99">
        <v>20.3001</v>
      </c>
      <c r="JX99">
        <v>97.334100000000007</v>
      </c>
      <c r="JY99">
        <v>95.172399999999996</v>
      </c>
    </row>
    <row r="100" spans="1:285" x14ac:dyDescent="0.35">
      <c r="A100">
        <v>16</v>
      </c>
      <c r="B100">
        <v>1724968429.0999999</v>
      </c>
      <c r="C100">
        <v>29618.5</v>
      </c>
      <c r="D100" t="s">
        <v>665</v>
      </c>
      <c r="E100" t="s">
        <v>666</v>
      </c>
      <c r="F100" t="s">
        <v>420</v>
      </c>
      <c r="G100" t="s">
        <v>561</v>
      </c>
      <c r="H100" t="s">
        <v>434</v>
      </c>
      <c r="I100" t="s">
        <v>552</v>
      </c>
      <c r="J100">
        <v>1724968429.0999999</v>
      </c>
      <c r="K100">
        <f t="shared" si="230"/>
        <v>4.2743355988058267E-3</v>
      </c>
      <c r="L100">
        <f t="shared" si="231"/>
        <v>4.2743355988058269</v>
      </c>
      <c r="M100">
        <f t="shared" si="232"/>
        <v>14.795226262663121</v>
      </c>
      <c r="N100">
        <f t="shared" si="233"/>
        <v>380.34899999999999</v>
      </c>
      <c r="O100">
        <f t="shared" si="234"/>
        <v>264.1749281689593</v>
      </c>
      <c r="P100">
        <f t="shared" si="235"/>
        <v>26.307597896002139</v>
      </c>
      <c r="Q100">
        <f t="shared" si="236"/>
        <v>37.876677478443</v>
      </c>
      <c r="R100">
        <f t="shared" si="237"/>
        <v>0.23108268308248628</v>
      </c>
      <c r="S100">
        <f t="shared" si="238"/>
        <v>2.9252918539745076</v>
      </c>
      <c r="T100">
        <f t="shared" si="239"/>
        <v>0.22139931532105728</v>
      </c>
      <c r="U100">
        <f t="shared" si="240"/>
        <v>0.13921077046702335</v>
      </c>
      <c r="V100">
        <f t="shared" si="241"/>
        <v>165.83000679180239</v>
      </c>
      <c r="W100">
        <f t="shared" si="242"/>
        <v>30.871012687739317</v>
      </c>
      <c r="X100">
        <f t="shared" si="243"/>
        <v>31.0398</v>
      </c>
      <c r="Y100">
        <f t="shared" si="244"/>
        <v>4.5216260998248989</v>
      </c>
      <c r="Z100">
        <f t="shared" si="245"/>
        <v>59.134443051481355</v>
      </c>
      <c r="AA100">
        <f t="shared" si="246"/>
        <v>2.6684630099727</v>
      </c>
      <c r="AB100">
        <f t="shared" si="247"/>
        <v>4.5125359642764966</v>
      </c>
      <c r="AC100">
        <f t="shared" si="248"/>
        <v>1.8531630898521989</v>
      </c>
      <c r="AD100">
        <f t="shared" si="249"/>
        <v>-188.49819990733695</v>
      </c>
      <c r="AE100">
        <f t="shared" si="250"/>
        <v>-5.5671042054309314</v>
      </c>
      <c r="AF100">
        <f t="shared" si="251"/>
        <v>-0.4274516874475649</v>
      </c>
      <c r="AG100">
        <f t="shared" si="252"/>
        <v>-28.662749008413051</v>
      </c>
      <c r="AH100">
        <v>0</v>
      </c>
      <c r="AI100">
        <v>0</v>
      </c>
      <c r="AJ100">
        <f t="shared" si="253"/>
        <v>1</v>
      </c>
      <c r="AK100">
        <f t="shared" si="254"/>
        <v>0</v>
      </c>
      <c r="AL100">
        <f t="shared" si="255"/>
        <v>52048.208845212306</v>
      </c>
      <c r="AM100" t="s">
        <v>424</v>
      </c>
      <c r="AN100">
        <v>0</v>
      </c>
      <c r="AO100">
        <v>0</v>
      </c>
      <c r="AP100">
        <v>0</v>
      </c>
      <c r="AQ100" t="e">
        <f t="shared" si="256"/>
        <v>#DIV/0!</v>
      </c>
      <c r="AR100">
        <v>-1</v>
      </c>
      <c r="AS100" t="s">
        <v>667</v>
      </c>
      <c r="AT100">
        <v>10163</v>
      </c>
      <c r="AU100">
        <v>986.39112000000011</v>
      </c>
      <c r="AV100">
        <v>1433.1926418189089</v>
      </c>
      <c r="AW100">
        <f t="shared" si="257"/>
        <v>0.31175259262555188</v>
      </c>
      <c r="AX100">
        <v>0.5</v>
      </c>
      <c r="AY100">
        <f t="shared" si="258"/>
        <v>867.42389989212563</v>
      </c>
      <c r="AZ100">
        <f t="shared" si="259"/>
        <v>14.795226262663121</v>
      </c>
      <c r="BA100">
        <f t="shared" si="260"/>
        <v>135.21082484836867</v>
      </c>
      <c r="BB100">
        <f t="shared" si="261"/>
        <v>1.8209351004309936E-2</v>
      </c>
      <c r="BC100">
        <f t="shared" si="262"/>
        <v>-1</v>
      </c>
      <c r="BD100" t="e">
        <f t="shared" si="263"/>
        <v>#DIV/0!</v>
      </c>
      <c r="BE100" t="s">
        <v>424</v>
      </c>
      <c r="BF100">
        <v>0</v>
      </c>
      <c r="BG100" t="e">
        <f t="shared" si="264"/>
        <v>#DIV/0!</v>
      </c>
      <c r="BH100" t="e">
        <f t="shared" si="265"/>
        <v>#DIV/0!</v>
      </c>
      <c r="BI100" t="e">
        <f t="shared" si="266"/>
        <v>#DIV/0!</v>
      </c>
      <c r="BJ100" t="e">
        <f t="shared" si="267"/>
        <v>#DIV/0!</v>
      </c>
      <c r="BK100">
        <f t="shared" si="268"/>
        <v>0.31175259262555188</v>
      </c>
      <c r="BL100" t="e">
        <f t="shared" si="269"/>
        <v>#DIV/0!</v>
      </c>
      <c r="BM100" t="e">
        <f t="shared" si="270"/>
        <v>#DIV/0!</v>
      </c>
      <c r="BN100" t="e">
        <f t="shared" si="271"/>
        <v>#DIV/0!</v>
      </c>
      <c r="BO100">
        <v>617</v>
      </c>
      <c r="BP100">
        <v>290.00000000000011</v>
      </c>
      <c r="BQ100">
        <v>1361</v>
      </c>
      <c r="BR100">
        <v>235</v>
      </c>
      <c r="BS100">
        <v>10163</v>
      </c>
      <c r="BT100">
        <v>1361.21</v>
      </c>
      <c r="BU100">
        <v>-0.21</v>
      </c>
      <c r="BV100">
        <v>300.00000000000011</v>
      </c>
      <c r="BW100">
        <v>24.1</v>
      </c>
      <c r="BX100">
        <v>1433.1926418189089</v>
      </c>
      <c r="BY100">
        <v>1.8729848730496861</v>
      </c>
      <c r="BZ100">
        <v>-73.156456904872428</v>
      </c>
      <c r="CA100">
        <v>1.675252881017945</v>
      </c>
      <c r="CB100">
        <v>0.9855295150393415</v>
      </c>
      <c r="CC100">
        <v>-7.5595314794215723E-3</v>
      </c>
      <c r="CD100">
        <v>289.99999999999989</v>
      </c>
      <c r="CE100">
        <v>1359.77</v>
      </c>
      <c r="CF100">
        <v>735</v>
      </c>
      <c r="CG100">
        <v>10145.5</v>
      </c>
      <c r="CH100">
        <v>1361.09</v>
      </c>
      <c r="CI100">
        <v>-1.32</v>
      </c>
      <c r="CW100">
        <f t="shared" si="272"/>
        <v>1031.95</v>
      </c>
      <c r="CX100">
        <f t="shared" si="273"/>
        <v>867.42389989212563</v>
      </c>
      <c r="CY100">
        <f t="shared" si="274"/>
        <v>0.84056775996136013</v>
      </c>
      <c r="CZ100">
        <f t="shared" si="275"/>
        <v>0.16069577672542507</v>
      </c>
      <c r="DA100">
        <v>6</v>
      </c>
      <c r="DB100">
        <v>0.5</v>
      </c>
      <c r="DC100" t="s">
        <v>426</v>
      </c>
      <c r="DD100">
        <v>2</v>
      </c>
      <c r="DE100">
        <v>1724968429.0999999</v>
      </c>
      <c r="DF100">
        <v>380.34899999999999</v>
      </c>
      <c r="DG100">
        <v>404.96899999999999</v>
      </c>
      <c r="DH100">
        <v>26.796099999999999</v>
      </c>
      <c r="DI100">
        <v>20.5593</v>
      </c>
      <c r="DJ100">
        <v>383.34300000000002</v>
      </c>
      <c r="DK100">
        <v>26.728100000000001</v>
      </c>
      <c r="DL100">
        <v>400.18599999999998</v>
      </c>
      <c r="DM100">
        <v>99.483900000000006</v>
      </c>
      <c r="DN100">
        <v>0.100107</v>
      </c>
      <c r="DO100">
        <v>31.0045</v>
      </c>
      <c r="DP100">
        <v>31.0398</v>
      </c>
      <c r="DQ100">
        <v>999.9</v>
      </c>
      <c r="DR100">
        <v>0</v>
      </c>
      <c r="DS100">
        <v>0</v>
      </c>
      <c r="DT100">
        <v>10027.5</v>
      </c>
      <c r="DU100">
        <v>0</v>
      </c>
      <c r="DV100">
        <v>148.65799999999999</v>
      </c>
      <c r="DW100">
        <v>-24.6647</v>
      </c>
      <c r="DX100">
        <v>390.77</v>
      </c>
      <c r="DY100">
        <v>413.46899999999999</v>
      </c>
      <c r="DZ100">
        <v>6.2246600000000001</v>
      </c>
      <c r="EA100">
        <v>404.96899999999999</v>
      </c>
      <c r="EB100">
        <v>20.5593</v>
      </c>
      <c r="EC100">
        <v>2.6645699999999999</v>
      </c>
      <c r="ED100">
        <v>2.0453199999999998</v>
      </c>
      <c r="EE100">
        <v>22.068200000000001</v>
      </c>
      <c r="EF100">
        <v>17.799600000000002</v>
      </c>
      <c r="EG100">
        <v>1031.95</v>
      </c>
      <c r="EH100">
        <v>0.98098399999999997</v>
      </c>
      <c r="EI100">
        <v>1.90157E-2</v>
      </c>
      <c r="EJ100">
        <v>0</v>
      </c>
      <c r="EK100">
        <v>986.245</v>
      </c>
      <c r="EL100">
        <v>5.0001899999999999</v>
      </c>
      <c r="EM100">
        <v>11895.1</v>
      </c>
      <c r="EN100">
        <v>9241.15</v>
      </c>
      <c r="EO100">
        <v>45.436999999999998</v>
      </c>
      <c r="EP100">
        <v>47.436999999999998</v>
      </c>
      <c r="EQ100">
        <v>46.561999999999998</v>
      </c>
      <c r="ER100">
        <v>47.75</v>
      </c>
      <c r="ES100">
        <v>48.311999999999998</v>
      </c>
      <c r="ET100">
        <v>1007.42</v>
      </c>
      <c r="EU100">
        <v>19.53</v>
      </c>
      <c r="EV100">
        <v>0</v>
      </c>
      <c r="EW100">
        <v>585.5</v>
      </c>
      <c r="EX100">
        <v>0</v>
      </c>
      <c r="EY100">
        <v>986.39112000000011</v>
      </c>
      <c r="EZ100">
        <v>-1.9274615418899901</v>
      </c>
      <c r="FA100">
        <v>33.015384660683047</v>
      </c>
      <c r="FB100">
        <v>11878.624</v>
      </c>
      <c r="FC100">
        <v>15</v>
      </c>
      <c r="FD100">
        <v>1724968455.0999999</v>
      </c>
      <c r="FE100" t="s">
        <v>668</v>
      </c>
      <c r="FF100">
        <v>1724968450.5999999</v>
      </c>
      <c r="FG100">
        <v>1724968455.0999999</v>
      </c>
      <c r="FH100">
        <v>29</v>
      </c>
      <c r="FI100">
        <v>4.4999999999999998E-2</v>
      </c>
      <c r="FJ100">
        <v>1.2E-2</v>
      </c>
      <c r="FK100">
        <v>-2.9940000000000002</v>
      </c>
      <c r="FL100">
        <v>6.8000000000000005E-2</v>
      </c>
      <c r="FM100">
        <v>405</v>
      </c>
      <c r="FN100">
        <v>21</v>
      </c>
      <c r="FO100">
        <v>0.08</v>
      </c>
      <c r="FP100">
        <v>0.01</v>
      </c>
      <c r="FQ100">
        <v>15.10717253104418</v>
      </c>
      <c r="FR100">
        <v>-1.037457461702866</v>
      </c>
      <c r="FS100">
        <v>0.15660623492724399</v>
      </c>
      <c r="FT100">
        <v>1</v>
      </c>
      <c r="FU100">
        <v>986.74178431372559</v>
      </c>
      <c r="FV100">
        <v>-2.504343890398137</v>
      </c>
      <c r="FW100">
        <v>0.43964568237212093</v>
      </c>
      <c r="FX100">
        <v>-1</v>
      </c>
      <c r="FY100">
        <v>0.24725173446619969</v>
      </c>
      <c r="FZ100">
        <v>-4.7135919192615318E-2</v>
      </c>
      <c r="GA100">
        <v>6.9836288649490234E-3</v>
      </c>
      <c r="GB100">
        <v>1</v>
      </c>
      <c r="GC100">
        <v>2</v>
      </c>
      <c r="GD100">
        <v>2</v>
      </c>
      <c r="GE100" t="s">
        <v>428</v>
      </c>
      <c r="GF100">
        <v>3.0021800000000001</v>
      </c>
      <c r="GG100">
        <v>2.6376599999999999</v>
      </c>
      <c r="GH100">
        <v>8.45355E-2</v>
      </c>
      <c r="GI100">
        <v>8.9632199999999995E-2</v>
      </c>
      <c r="GJ100">
        <v>0.11615499999999999</v>
      </c>
      <c r="GK100">
        <v>9.7106600000000001E-2</v>
      </c>
      <c r="GL100">
        <v>32098.2</v>
      </c>
      <c r="GM100">
        <v>27403.599999999999</v>
      </c>
      <c r="GN100">
        <v>30490.2</v>
      </c>
      <c r="GO100">
        <v>26332.3</v>
      </c>
      <c r="GP100">
        <v>37824</v>
      </c>
      <c r="GQ100">
        <v>35807</v>
      </c>
      <c r="GR100">
        <v>42817.4</v>
      </c>
      <c r="GS100">
        <v>40428.800000000003</v>
      </c>
      <c r="GT100">
        <v>1.73865</v>
      </c>
      <c r="GU100">
        <v>1.9594499999999999</v>
      </c>
      <c r="GV100">
        <v>2.4773199999999999E-2</v>
      </c>
      <c r="GW100">
        <v>0</v>
      </c>
      <c r="GX100">
        <v>30.6372</v>
      </c>
      <c r="GY100">
        <v>999.9</v>
      </c>
      <c r="GZ100">
        <v>49.9</v>
      </c>
      <c r="HA100">
        <v>39.1</v>
      </c>
      <c r="HB100">
        <v>35.433599999999998</v>
      </c>
      <c r="HC100">
        <v>57.893700000000003</v>
      </c>
      <c r="HD100">
        <v>33.052900000000001</v>
      </c>
      <c r="HE100">
        <v>1</v>
      </c>
      <c r="HF100">
        <v>0.64834099999999995</v>
      </c>
      <c r="HG100">
        <v>2.2840400000000001</v>
      </c>
      <c r="HH100">
        <v>20.292300000000001</v>
      </c>
      <c r="HI100">
        <v>5.2351099999999997</v>
      </c>
      <c r="HJ100">
        <v>12.0684</v>
      </c>
      <c r="HK100">
        <v>4.9697500000000003</v>
      </c>
      <c r="HL100">
        <v>3.2907500000000001</v>
      </c>
      <c r="HM100">
        <v>9999</v>
      </c>
      <c r="HN100">
        <v>9999</v>
      </c>
      <c r="HO100">
        <v>9999</v>
      </c>
      <c r="HP100">
        <v>392.1</v>
      </c>
      <c r="HQ100">
        <v>1.87347</v>
      </c>
      <c r="HR100">
        <v>1.8697699999999999</v>
      </c>
      <c r="HS100">
        <v>1.86829</v>
      </c>
      <c r="HT100">
        <v>1.8688800000000001</v>
      </c>
      <c r="HU100">
        <v>1.8642300000000001</v>
      </c>
      <c r="HV100">
        <v>1.86616</v>
      </c>
      <c r="HW100">
        <v>1.86555</v>
      </c>
      <c r="HX100">
        <v>1.8724799999999999</v>
      </c>
      <c r="HY100">
        <v>5</v>
      </c>
      <c r="HZ100">
        <v>0</v>
      </c>
      <c r="IA100">
        <v>0</v>
      </c>
      <c r="IB100">
        <v>0</v>
      </c>
      <c r="IC100" t="s">
        <v>429</v>
      </c>
      <c r="ID100" t="s">
        <v>430</v>
      </c>
      <c r="IE100" t="s">
        <v>431</v>
      </c>
      <c r="IF100" t="s">
        <v>431</v>
      </c>
      <c r="IG100" t="s">
        <v>431</v>
      </c>
      <c r="IH100" t="s">
        <v>431</v>
      </c>
      <c r="II100">
        <v>0</v>
      </c>
      <c r="IJ100">
        <v>100</v>
      </c>
      <c r="IK100">
        <v>100</v>
      </c>
      <c r="IL100">
        <v>-2.9940000000000002</v>
      </c>
      <c r="IM100">
        <v>6.8000000000000005E-2</v>
      </c>
      <c r="IN100">
        <v>-3.0390999999999622</v>
      </c>
      <c r="IO100">
        <v>0</v>
      </c>
      <c r="IP100">
        <v>0</v>
      </c>
      <c r="IQ100">
        <v>0</v>
      </c>
      <c r="IR100">
        <v>5.5814999999995507E-2</v>
      </c>
      <c r="IS100">
        <v>0</v>
      </c>
      <c r="IT100">
        <v>0</v>
      </c>
      <c r="IU100">
        <v>0</v>
      </c>
      <c r="IV100">
        <v>-1</v>
      </c>
      <c r="IW100">
        <v>-1</v>
      </c>
      <c r="IX100">
        <v>-1</v>
      </c>
      <c r="IY100">
        <v>-1</v>
      </c>
      <c r="IZ100">
        <v>9.4</v>
      </c>
      <c r="JA100">
        <v>9.4</v>
      </c>
      <c r="JB100">
        <v>0.98754900000000001</v>
      </c>
      <c r="JC100">
        <v>2.5561500000000001</v>
      </c>
      <c r="JD100">
        <v>1.64673</v>
      </c>
      <c r="JE100">
        <v>2.3315399999999999</v>
      </c>
      <c r="JF100">
        <v>1.5466299999999999</v>
      </c>
      <c r="JG100">
        <v>2.4096700000000002</v>
      </c>
      <c r="JH100">
        <v>41.378100000000003</v>
      </c>
      <c r="JI100">
        <v>13.9306</v>
      </c>
      <c r="JJ100">
        <v>18</v>
      </c>
      <c r="JK100">
        <v>399.976</v>
      </c>
      <c r="JL100">
        <v>624.74300000000005</v>
      </c>
      <c r="JM100">
        <v>27.988499999999998</v>
      </c>
      <c r="JN100">
        <v>35.311100000000003</v>
      </c>
      <c r="JO100">
        <v>29.999500000000001</v>
      </c>
      <c r="JP100">
        <v>35.496099999999998</v>
      </c>
      <c r="JQ100">
        <v>35.497700000000002</v>
      </c>
      <c r="JR100">
        <v>19.749700000000001</v>
      </c>
      <c r="JS100">
        <v>44.914900000000003</v>
      </c>
      <c r="JT100">
        <v>0</v>
      </c>
      <c r="JU100">
        <v>27.978300000000001</v>
      </c>
      <c r="JV100">
        <v>405</v>
      </c>
      <c r="JW100">
        <v>20.692399999999999</v>
      </c>
      <c r="JX100">
        <v>97.628500000000003</v>
      </c>
      <c r="JY100">
        <v>95.363799999999998</v>
      </c>
    </row>
    <row r="101" spans="1:285" x14ac:dyDescent="0.35">
      <c r="A101">
        <v>16</v>
      </c>
      <c r="B101">
        <v>1724968825.5999999</v>
      </c>
      <c r="C101">
        <v>30015</v>
      </c>
      <c r="D101" t="s">
        <v>669</v>
      </c>
      <c r="E101" t="s">
        <v>670</v>
      </c>
      <c r="F101" t="s">
        <v>420</v>
      </c>
      <c r="G101" t="s">
        <v>551</v>
      </c>
      <c r="H101" t="s">
        <v>422</v>
      </c>
      <c r="I101" t="s">
        <v>552</v>
      </c>
      <c r="J101">
        <v>1724968825.5999999</v>
      </c>
      <c r="K101">
        <f t="shared" si="230"/>
        <v>4.2436459588200701E-3</v>
      </c>
      <c r="L101">
        <f t="shared" si="231"/>
        <v>4.2436459588200703</v>
      </c>
      <c r="M101">
        <f t="shared" si="232"/>
        <v>18.237600428126409</v>
      </c>
      <c r="N101">
        <f t="shared" si="233"/>
        <v>375.19400000000002</v>
      </c>
      <c r="O101">
        <f t="shared" si="234"/>
        <v>241.71291201732788</v>
      </c>
      <c r="P101">
        <f t="shared" si="235"/>
        <v>24.069807697224238</v>
      </c>
      <c r="Q101">
        <f t="shared" si="236"/>
        <v>37.361874273828406</v>
      </c>
      <c r="R101">
        <f t="shared" si="237"/>
        <v>0.24355672333123488</v>
      </c>
      <c r="S101">
        <f t="shared" si="238"/>
        <v>2.9232506215402974</v>
      </c>
      <c r="T101">
        <f t="shared" si="239"/>
        <v>0.23281866340962493</v>
      </c>
      <c r="U101">
        <f t="shared" si="240"/>
        <v>0.14643698208947106</v>
      </c>
      <c r="V101">
        <f t="shared" si="241"/>
        <v>165.84698379193117</v>
      </c>
      <c r="W101">
        <f t="shared" si="242"/>
        <v>32.869477997658606</v>
      </c>
      <c r="X101">
        <f t="shared" si="243"/>
        <v>31.880500000000001</v>
      </c>
      <c r="Y101">
        <f t="shared" si="244"/>
        <v>4.7428806021511312</v>
      </c>
      <c r="Z101">
        <f t="shared" si="245"/>
        <v>59.366012678837343</v>
      </c>
      <c r="AA101">
        <f t="shared" si="246"/>
        <v>2.9983582743460002</v>
      </c>
      <c r="AB101">
        <f t="shared" si="247"/>
        <v>5.0506310581556839</v>
      </c>
      <c r="AC101">
        <f t="shared" si="248"/>
        <v>1.7445223278051309</v>
      </c>
      <c r="AD101">
        <f t="shared" si="249"/>
        <v>-187.14478678396509</v>
      </c>
      <c r="AE101">
        <f t="shared" si="250"/>
        <v>175.61177177069931</v>
      </c>
      <c r="AF101">
        <f t="shared" si="251"/>
        <v>13.682578097896812</v>
      </c>
      <c r="AG101">
        <f t="shared" si="252"/>
        <v>167.99654687656221</v>
      </c>
      <c r="AH101">
        <v>0</v>
      </c>
      <c r="AI101">
        <v>0</v>
      </c>
      <c r="AJ101">
        <f t="shared" si="253"/>
        <v>1</v>
      </c>
      <c r="AK101">
        <f t="shared" si="254"/>
        <v>0</v>
      </c>
      <c r="AL101">
        <f t="shared" si="255"/>
        <v>51651.88686297254</v>
      </c>
      <c r="AM101" t="s">
        <v>424</v>
      </c>
      <c r="AN101">
        <v>0</v>
      </c>
      <c r="AO101">
        <v>0</v>
      </c>
      <c r="AP101">
        <v>0</v>
      </c>
      <c r="AQ101" t="e">
        <f t="shared" si="256"/>
        <v>#DIV/0!</v>
      </c>
      <c r="AR101">
        <v>-1</v>
      </c>
      <c r="AS101" t="s">
        <v>671</v>
      </c>
      <c r="AT101">
        <v>10192.1</v>
      </c>
      <c r="AU101">
        <v>861.07676000000004</v>
      </c>
      <c r="AV101">
        <v>1733.645601421073</v>
      </c>
      <c r="AW101">
        <f t="shared" si="257"/>
        <v>0.50331442637747092</v>
      </c>
      <c r="AX101">
        <v>0.5</v>
      </c>
      <c r="AY101">
        <f t="shared" si="258"/>
        <v>867.51599989219221</v>
      </c>
      <c r="AZ101">
        <f t="shared" si="259"/>
        <v>18.237600428126409</v>
      </c>
      <c r="BA101">
        <f t="shared" si="260"/>
        <v>218.31665892950843</v>
      </c>
      <c r="BB101">
        <f t="shared" si="261"/>
        <v>2.2175499276690113E-2</v>
      </c>
      <c r="BC101">
        <f t="shared" si="262"/>
        <v>-1</v>
      </c>
      <c r="BD101" t="e">
        <f t="shared" si="263"/>
        <v>#DIV/0!</v>
      </c>
      <c r="BE101" t="s">
        <v>424</v>
      </c>
      <c r="BF101">
        <v>0</v>
      </c>
      <c r="BG101" t="e">
        <f t="shared" si="264"/>
        <v>#DIV/0!</v>
      </c>
      <c r="BH101" t="e">
        <f t="shared" si="265"/>
        <v>#DIV/0!</v>
      </c>
      <c r="BI101" t="e">
        <f t="shared" si="266"/>
        <v>#DIV/0!</v>
      </c>
      <c r="BJ101" t="e">
        <f t="shared" si="267"/>
        <v>#DIV/0!</v>
      </c>
      <c r="BK101">
        <f t="shared" si="268"/>
        <v>0.50331442637747092</v>
      </c>
      <c r="BL101" t="e">
        <f t="shared" si="269"/>
        <v>#DIV/0!</v>
      </c>
      <c r="BM101" t="e">
        <f t="shared" si="270"/>
        <v>#DIV/0!</v>
      </c>
      <c r="BN101" t="e">
        <f t="shared" si="271"/>
        <v>#DIV/0!</v>
      </c>
      <c r="BO101">
        <v>618</v>
      </c>
      <c r="BP101">
        <v>290.00000000000011</v>
      </c>
      <c r="BQ101">
        <v>1579.75</v>
      </c>
      <c r="BR101">
        <v>235</v>
      </c>
      <c r="BS101">
        <v>10192.1</v>
      </c>
      <c r="BT101">
        <v>1579.44</v>
      </c>
      <c r="BU101">
        <v>0.31</v>
      </c>
      <c r="BV101">
        <v>300.00000000000011</v>
      </c>
      <c r="BW101">
        <v>24.1</v>
      </c>
      <c r="BX101">
        <v>1733.645601421073</v>
      </c>
      <c r="BY101">
        <v>2.3271679873196791</v>
      </c>
      <c r="BZ101">
        <v>-157.1680571852167</v>
      </c>
      <c r="CA101">
        <v>2.087259707674832</v>
      </c>
      <c r="CB101">
        <v>0.99508591099341048</v>
      </c>
      <c r="CC101">
        <v>-7.5830460511679644E-3</v>
      </c>
      <c r="CD101">
        <v>289.99999999999989</v>
      </c>
      <c r="CE101">
        <v>1590.61</v>
      </c>
      <c r="CF101">
        <v>895</v>
      </c>
      <c r="CG101">
        <v>10168.5</v>
      </c>
      <c r="CH101">
        <v>1579.08</v>
      </c>
      <c r="CI101">
        <v>11.53</v>
      </c>
      <c r="CW101">
        <f t="shared" si="272"/>
        <v>1032.06</v>
      </c>
      <c r="CX101">
        <f t="shared" si="273"/>
        <v>867.51599989219221</v>
      </c>
      <c r="CY101">
        <f t="shared" si="274"/>
        <v>0.84056740876711844</v>
      </c>
      <c r="CZ101">
        <f t="shared" si="275"/>
        <v>0.16069509892053871</v>
      </c>
      <c r="DA101">
        <v>6</v>
      </c>
      <c r="DB101">
        <v>0.5</v>
      </c>
      <c r="DC101" t="s">
        <v>426</v>
      </c>
      <c r="DD101">
        <v>2</v>
      </c>
      <c r="DE101">
        <v>1724968825.5999999</v>
      </c>
      <c r="DF101">
        <v>375.19400000000002</v>
      </c>
      <c r="DG101">
        <v>404.94299999999998</v>
      </c>
      <c r="DH101">
        <v>30.11</v>
      </c>
      <c r="DI101">
        <v>23.935300000000002</v>
      </c>
      <c r="DJ101">
        <v>378.327</v>
      </c>
      <c r="DK101">
        <v>30.021000000000001</v>
      </c>
      <c r="DL101">
        <v>399.94200000000001</v>
      </c>
      <c r="DM101">
        <v>99.480199999999996</v>
      </c>
      <c r="DN101">
        <v>9.9948599999999999E-2</v>
      </c>
      <c r="DO101">
        <v>32.994799999999998</v>
      </c>
      <c r="DP101">
        <v>31.880500000000001</v>
      </c>
      <c r="DQ101">
        <v>999.9</v>
      </c>
      <c r="DR101">
        <v>0</v>
      </c>
      <c r="DS101">
        <v>0</v>
      </c>
      <c r="DT101">
        <v>10016.200000000001</v>
      </c>
      <c r="DU101">
        <v>0</v>
      </c>
      <c r="DV101">
        <v>69.694199999999995</v>
      </c>
      <c r="DW101">
        <v>-29.6099</v>
      </c>
      <c r="DX101">
        <v>386.97699999999998</v>
      </c>
      <c r="DY101">
        <v>414.87299999999999</v>
      </c>
      <c r="DZ101">
        <v>6.15381</v>
      </c>
      <c r="EA101">
        <v>404.94299999999998</v>
      </c>
      <c r="EB101">
        <v>23.935300000000002</v>
      </c>
      <c r="EC101">
        <v>2.9932699999999999</v>
      </c>
      <c r="ED101">
        <v>2.3810799999999999</v>
      </c>
      <c r="EE101">
        <v>23.990500000000001</v>
      </c>
      <c r="EF101">
        <v>20.235700000000001</v>
      </c>
      <c r="EG101">
        <v>1032.06</v>
      </c>
      <c r="EH101">
        <v>0.98099599999999998</v>
      </c>
      <c r="EI101">
        <v>1.9003599999999999E-2</v>
      </c>
      <c r="EJ101">
        <v>0</v>
      </c>
      <c r="EK101">
        <v>860.09699999999998</v>
      </c>
      <c r="EL101">
        <v>5.0001899999999999</v>
      </c>
      <c r="EM101">
        <v>9911.75</v>
      </c>
      <c r="EN101">
        <v>9242.15</v>
      </c>
      <c r="EO101">
        <v>47.5</v>
      </c>
      <c r="EP101">
        <v>49.936999999999998</v>
      </c>
      <c r="EQ101">
        <v>48.75</v>
      </c>
      <c r="ER101">
        <v>50.375</v>
      </c>
      <c r="ES101">
        <v>50.5</v>
      </c>
      <c r="ET101">
        <v>1007.54</v>
      </c>
      <c r="EU101">
        <v>19.52</v>
      </c>
      <c r="EV101">
        <v>0</v>
      </c>
      <c r="EW101">
        <v>395.90000009536737</v>
      </c>
      <c r="EX101">
        <v>0</v>
      </c>
      <c r="EY101">
        <v>861.07676000000004</v>
      </c>
      <c r="EZ101">
        <v>-7.4620000217808284</v>
      </c>
      <c r="FA101">
        <v>-74.098461430797897</v>
      </c>
      <c r="FB101">
        <v>9923.1187999999984</v>
      </c>
      <c r="FC101">
        <v>15</v>
      </c>
      <c r="FD101">
        <v>1724968855.0999999</v>
      </c>
      <c r="FE101" t="s">
        <v>672</v>
      </c>
      <c r="FF101">
        <v>1724968845.5999999</v>
      </c>
      <c r="FG101">
        <v>1724968855.0999999</v>
      </c>
      <c r="FH101">
        <v>30</v>
      </c>
      <c r="FI101">
        <v>-0.14000000000000001</v>
      </c>
      <c r="FJ101">
        <v>2.1000000000000001E-2</v>
      </c>
      <c r="FK101">
        <v>-3.133</v>
      </c>
      <c r="FL101">
        <v>8.8999999999999996E-2</v>
      </c>
      <c r="FM101">
        <v>405</v>
      </c>
      <c r="FN101">
        <v>24</v>
      </c>
      <c r="FO101">
        <v>7.0000000000000007E-2</v>
      </c>
      <c r="FP101">
        <v>0.02</v>
      </c>
      <c r="FQ101">
        <v>18.610138749463061</v>
      </c>
      <c r="FR101">
        <v>-1.8095289259672169</v>
      </c>
      <c r="FS101">
        <v>0.26287251269147072</v>
      </c>
      <c r="FT101">
        <v>1</v>
      </c>
      <c r="FU101">
        <v>862.24601960784321</v>
      </c>
      <c r="FV101">
        <v>-7.7839728507280102</v>
      </c>
      <c r="FW101">
        <v>1.161295447878183</v>
      </c>
      <c r="FX101">
        <v>-1</v>
      </c>
      <c r="FY101">
        <v>0.25986205203994639</v>
      </c>
      <c r="FZ101">
        <v>-4.4358363609544912E-2</v>
      </c>
      <c r="GA101">
        <v>6.546514486692594E-3</v>
      </c>
      <c r="GB101">
        <v>1</v>
      </c>
      <c r="GC101">
        <v>2</v>
      </c>
      <c r="GD101">
        <v>2</v>
      </c>
      <c r="GE101" t="s">
        <v>428</v>
      </c>
      <c r="GF101">
        <v>3.0024299999999999</v>
      </c>
      <c r="GG101">
        <v>2.6375000000000002</v>
      </c>
      <c r="GH101">
        <v>8.3697999999999995E-2</v>
      </c>
      <c r="GI101">
        <v>8.9664499999999994E-2</v>
      </c>
      <c r="GJ101">
        <v>0.126085</v>
      </c>
      <c r="GK101">
        <v>0.10838399999999999</v>
      </c>
      <c r="GL101">
        <v>32114.400000000001</v>
      </c>
      <c r="GM101">
        <v>27392.5</v>
      </c>
      <c r="GN101">
        <v>30477.9</v>
      </c>
      <c r="GO101">
        <v>26322.799999999999</v>
      </c>
      <c r="GP101">
        <v>37386.5</v>
      </c>
      <c r="GQ101">
        <v>35343</v>
      </c>
      <c r="GR101">
        <v>42801.3</v>
      </c>
      <c r="GS101">
        <v>40409.4</v>
      </c>
      <c r="GT101">
        <v>1.73085</v>
      </c>
      <c r="GU101">
        <v>1.9620500000000001</v>
      </c>
      <c r="GV101">
        <v>7.9721200000000005E-4</v>
      </c>
      <c r="GW101">
        <v>0</v>
      </c>
      <c r="GX101">
        <v>31.8675</v>
      </c>
      <c r="GY101">
        <v>999.9</v>
      </c>
      <c r="GZ101">
        <v>49.8</v>
      </c>
      <c r="HA101">
        <v>39.1</v>
      </c>
      <c r="HB101">
        <v>35.365900000000003</v>
      </c>
      <c r="HC101">
        <v>57.743699999999997</v>
      </c>
      <c r="HD101">
        <v>33.125</v>
      </c>
      <c r="HE101">
        <v>1</v>
      </c>
      <c r="HF101">
        <v>0.65996200000000005</v>
      </c>
      <c r="HG101">
        <v>1.8869</v>
      </c>
      <c r="HH101">
        <v>20.296800000000001</v>
      </c>
      <c r="HI101">
        <v>5.2301700000000002</v>
      </c>
      <c r="HJ101">
        <v>12.068099999999999</v>
      </c>
      <c r="HK101">
        <v>4.96915</v>
      </c>
      <c r="HL101">
        <v>3.2905500000000001</v>
      </c>
      <c r="HM101">
        <v>9999</v>
      </c>
      <c r="HN101">
        <v>9999</v>
      </c>
      <c r="HO101">
        <v>9999</v>
      </c>
      <c r="HP101">
        <v>392.3</v>
      </c>
      <c r="HQ101">
        <v>1.87347</v>
      </c>
      <c r="HR101">
        <v>1.8697600000000001</v>
      </c>
      <c r="HS101">
        <v>1.86829</v>
      </c>
      <c r="HT101">
        <v>1.86887</v>
      </c>
      <c r="HU101">
        <v>1.8642000000000001</v>
      </c>
      <c r="HV101">
        <v>1.86616</v>
      </c>
      <c r="HW101">
        <v>1.8655600000000001</v>
      </c>
      <c r="HX101">
        <v>1.87249</v>
      </c>
      <c r="HY101">
        <v>5</v>
      </c>
      <c r="HZ101">
        <v>0</v>
      </c>
      <c r="IA101">
        <v>0</v>
      </c>
      <c r="IB101">
        <v>0</v>
      </c>
      <c r="IC101" t="s">
        <v>429</v>
      </c>
      <c r="ID101" t="s">
        <v>430</v>
      </c>
      <c r="IE101" t="s">
        <v>431</v>
      </c>
      <c r="IF101" t="s">
        <v>431</v>
      </c>
      <c r="IG101" t="s">
        <v>431</v>
      </c>
      <c r="IH101" t="s">
        <v>431</v>
      </c>
      <c r="II101">
        <v>0</v>
      </c>
      <c r="IJ101">
        <v>100</v>
      </c>
      <c r="IK101">
        <v>100</v>
      </c>
      <c r="IL101">
        <v>-3.133</v>
      </c>
      <c r="IM101">
        <v>8.8999999999999996E-2</v>
      </c>
      <c r="IN101">
        <v>-2.9939047619048438</v>
      </c>
      <c r="IO101">
        <v>0</v>
      </c>
      <c r="IP101">
        <v>0</v>
      </c>
      <c r="IQ101">
        <v>0</v>
      </c>
      <c r="IR101">
        <v>6.8035000000001844E-2</v>
      </c>
      <c r="IS101">
        <v>0</v>
      </c>
      <c r="IT101">
        <v>0</v>
      </c>
      <c r="IU101">
        <v>0</v>
      </c>
      <c r="IV101">
        <v>-1</v>
      </c>
      <c r="IW101">
        <v>-1</v>
      </c>
      <c r="IX101">
        <v>-1</v>
      </c>
      <c r="IY101">
        <v>-1</v>
      </c>
      <c r="IZ101">
        <v>6.2</v>
      </c>
      <c r="JA101">
        <v>6.2</v>
      </c>
      <c r="JB101">
        <v>0.99121099999999995</v>
      </c>
      <c r="JC101">
        <v>2.5561500000000001</v>
      </c>
      <c r="JD101">
        <v>1.64673</v>
      </c>
      <c r="JE101">
        <v>2.3327599999999999</v>
      </c>
      <c r="JF101">
        <v>1.5466299999999999</v>
      </c>
      <c r="JG101">
        <v>2.3730500000000001</v>
      </c>
      <c r="JH101">
        <v>41.482199999999999</v>
      </c>
      <c r="JI101">
        <v>13.869400000000001</v>
      </c>
      <c r="JJ101">
        <v>18</v>
      </c>
      <c r="JK101">
        <v>395.536</v>
      </c>
      <c r="JL101">
        <v>626.428</v>
      </c>
      <c r="JM101">
        <v>30.252400000000002</v>
      </c>
      <c r="JN101">
        <v>35.4527</v>
      </c>
      <c r="JO101">
        <v>30.0001</v>
      </c>
      <c r="JP101">
        <v>35.4572</v>
      </c>
      <c r="JQ101">
        <v>35.446399999999997</v>
      </c>
      <c r="JR101">
        <v>19.830300000000001</v>
      </c>
      <c r="JS101">
        <v>37.594499999999996</v>
      </c>
      <c r="JT101">
        <v>0</v>
      </c>
      <c r="JU101">
        <v>30.266200000000001</v>
      </c>
      <c r="JV101">
        <v>405</v>
      </c>
      <c r="JW101">
        <v>24.049099999999999</v>
      </c>
      <c r="JX101">
        <v>97.590599999999995</v>
      </c>
      <c r="JY101">
        <v>95.322400000000002</v>
      </c>
    </row>
    <row r="102" spans="1:285" x14ac:dyDescent="0.35">
      <c r="A102">
        <v>16</v>
      </c>
      <c r="B102">
        <v>1724969101.0999999</v>
      </c>
      <c r="C102">
        <v>30290.5</v>
      </c>
      <c r="D102" t="s">
        <v>673</v>
      </c>
      <c r="E102" t="s">
        <v>674</v>
      </c>
      <c r="F102" t="s">
        <v>420</v>
      </c>
      <c r="G102" t="s">
        <v>551</v>
      </c>
      <c r="H102" t="s">
        <v>434</v>
      </c>
      <c r="I102" t="s">
        <v>552</v>
      </c>
      <c r="J102">
        <v>1724969101.0999999</v>
      </c>
      <c r="K102">
        <f t="shared" si="230"/>
        <v>7.6510246065444754E-3</v>
      </c>
      <c r="L102">
        <f t="shared" si="231"/>
        <v>7.6510246065444756</v>
      </c>
      <c r="M102">
        <f t="shared" si="232"/>
        <v>24.231798037758018</v>
      </c>
      <c r="N102">
        <f t="shared" si="233"/>
        <v>364.54700000000003</v>
      </c>
      <c r="O102">
        <f t="shared" si="234"/>
        <v>267.02229182573643</v>
      </c>
      <c r="P102">
        <f t="shared" si="235"/>
        <v>26.586179425390135</v>
      </c>
      <c r="Q102">
        <f t="shared" si="236"/>
        <v>36.296265321971006</v>
      </c>
      <c r="R102">
        <f t="shared" si="237"/>
        <v>0.47051571902126565</v>
      </c>
      <c r="S102">
        <f t="shared" si="238"/>
        <v>2.9190580295052158</v>
      </c>
      <c r="T102">
        <f t="shared" si="239"/>
        <v>0.43208202703341181</v>
      </c>
      <c r="U102">
        <f t="shared" si="240"/>
        <v>0.27324228529236011</v>
      </c>
      <c r="V102">
        <f t="shared" si="241"/>
        <v>165.84800079203981</v>
      </c>
      <c r="W102">
        <f t="shared" si="242"/>
        <v>32.011857594887012</v>
      </c>
      <c r="X102">
        <f t="shared" si="243"/>
        <v>31.770600000000002</v>
      </c>
      <c r="Y102">
        <f t="shared" si="244"/>
        <v>4.7134320310857118</v>
      </c>
      <c r="Z102">
        <f t="shared" si="245"/>
        <v>59.678168106458926</v>
      </c>
      <c r="AA102">
        <f t="shared" si="246"/>
        <v>3.0188525853779002</v>
      </c>
      <c r="AB102">
        <f t="shared" si="247"/>
        <v>5.0585543778633042</v>
      </c>
      <c r="AC102">
        <f t="shared" si="248"/>
        <v>1.6945794457078116</v>
      </c>
      <c r="AD102">
        <f t="shared" si="249"/>
        <v>-337.41018514861139</v>
      </c>
      <c r="AE102">
        <f t="shared" si="250"/>
        <v>197.04580234697832</v>
      </c>
      <c r="AF102">
        <f t="shared" si="251"/>
        <v>15.368458128936703</v>
      </c>
      <c r="AG102">
        <f t="shared" si="252"/>
        <v>40.852076119343451</v>
      </c>
      <c r="AH102">
        <v>0</v>
      </c>
      <c r="AI102">
        <v>0</v>
      </c>
      <c r="AJ102">
        <f t="shared" si="253"/>
        <v>1</v>
      </c>
      <c r="AK102">
        <f t="shared" si="254"/>
        <v>0</v>
      </c>
      <c r="AL102">
        <f t="shared" si="255"/>
        <v>51528.43856360377</v>
      </c>
      <c r="AM102" t="s">
        <v>424</v>
      </c>
      <c r="AN102">
        <v>0</v>
      </c>
      <c r="AO102">
        <v>0</v>
      </c>
      <c r="AP102">
        <v>0</v>
      </c>
      <c r="AQ102" t="e">
        <f t="shared" si="256"/>
        <v>#DIV/0!</v>
      </c>
      <c r="AR102">
        <v>-1</v>
      </c>
      <c r="AS102" t="s">
        <v>675</v>
      </c>
      <c r="AT102">
        <v>10186.9</v>
      </c>
      <c r="AU102">
        <v>955.72476000000006</v>
      </c>
      <c r="AV102">
        <v>1794.325038305667</v>
      </c>
      <c r="AW102">
        <f t="shared" si="257"/>
        <v>0.46736252373624276</v>
      </c>
      <c r="AX102">
        <v>0.5</v>
      </c>
      <c r="AY102">
        <f t="shared" si="258"/>
        <v>867.52409989224861</v>
      </c>
      <c r="AZ102">
        <f t="shared" si="259"/>
        <v>24.231798037758018</v>
      </c>
      <c r="BA102">
        <f t="shared" si="260"/>
        <v>202.72412636382683</v>
      </c>
      <c r="BB102">
        <f t="shared" si="261"/>
        <v>2.9084838151345823E-2</v>
      </c>
      <c r="BC102">
        <f t="shared" si="262"/>
        <v>-1</v>
      </c>
      <c r="BD102" t="e">
        <f t="shared" si="263"/>
        <v>#DIV/0!</v>
      </c>
      <c r="BE102" t="s">
        <v>424</v>
      </c>
      <c r="BF102">
        <v>0</v>
      </c>
      <c r="BG102" t="e">
        <f t="shared" si="264"/>
        <v>#DIV/0!</v>
      </c>
      <c r="BH102" t="e">
        <f t="shared" si="265"/>
        <v>#DIV/0!</v>
      </c>
      <c r="BI102" t="e">
        <f t="shared" si="266"/>
        <v>#DIV/0!</v>
      </c>
      <c r="BJ102" t="e">
        <f t="shared" si="267"/>
        <v>#DIV/0!</v>
      </c>
      <c r="BK102">
        <f t="shared" si="268"/>
        <v>0.46736252373624276</v>
      </c>
      <c r="BL102" t="e">
        <f t="shared" si="269"/>
        <v>#DIV/0!</v>
      </c>
      <c r="BM102" t="e">
        <f t="shared" si="270"/>
        <v>#DIV/0!</v>
      </c>
      <c r="BN102" t="e">
        <f t="shared" si="271"/>
        <v>#DIV/0!</v>
      </c>
      <c r="BO102">
        <v>619</v>
      </c>
      <c r="BP102">
        <v>290.00000000000011</v>
      </c>
      <c r="BQ102">
        <v>1652.87</v>
      </c>
      <c r="BR102">
        <v>245</v>
      </c>
      <c r="BS102">
        <v>10186.9</v>
      </c>
      <c r="BT102">
        <v>1654.23</v>
      </c>
      <c r="BU102">
        <v>-1.36</v>
      </c>
      <c r="BV102">
        <v>300.00000000000011</v>
      </c>
      <c r="BW102">
        <v>24.1</v>
      </c>
      <c r="BX102">
        <v>1794.325038305667</v>
      </c>
      <c r="BY102">
        <v>2.0891564093024941</v>
      </c>
      <c r="BZ102">
        <v>-142.71210584770429</v>
      </c>
      <c r="CA102">
        <v>1.87294710028605</v>
      </c>
      <c r="CB102">
        <v>0.99520047784678178</v>
      </c>
      <c r="CC102">
        <v>-7.5803368186874373E-3</v>
      </c>
      <c r="CD102">
        <v>289.99999999999989</v>
      </c>
      <c r="CE102">
        <v>1669.93</v>
      </c>
      <c r="CF102">
        <v>875</v>
      </c>
      <c r="CG102">
        <v>10163.799999999999</v>
      </c>
      <c r="CH102">
        <v>1653.91</v>
      </c>
      <c r="CI102">
        <v>16.02</v>
      </c>
      <c r="CW102">
        <f t="shared" si="272"/>
        <v>1032.07</v>
      </c>
      <c r="CX102">
        <f t="shared" si="273"/>
        <v>867.52409989224861</v>
      </c>
      <c r="CY102">
        <f t="shared" si="274"/>
        <v>0.84056711259144112</v>
      </c>
      <c r="CZ102">
        <f t="shared" si="275"/>
        <v>0.16069452730148132</v>
      </c>
      <c r="DA102">
        <v>6</v>
      </c>
      <c r="DB102">
        <v>0.5</v>
      </c>
      <c r="DC102" t="s">
        <v>426</v>
      </c>
      <c r="DD102">
        <v>2</v>
      </c>
      <c r="DE102">
        <v>1724969101.0999999</v>
      </c>
      <c r="DF102">
        <v>364.54700000000003</v>
      </c>
      <c r="DG102">
        <v>405.06799999999998</v>
      </c>
      <c r="DH102">
        <v>30.3203</v>
      </c>
      <c r="DI102">
        <v>19.194600000000001</v>
      </c>
      <c r="DJ102">
        <v>367.589</v>
      </c>
      <c r="DK102">
        <v>30.272300000000001</v>
      </c>
      <c r="DL102">
        <v>400.10300000000001</v>
      </c>
      <c r="DM102">
        <v>99.465299999999999</v>
      </c>
      <c r="DN102">
        <v>0.100093</v>
      </c>
      <c r="DO102">
        <v>33.0227</v>
      </c>
      <c r="DP102">
        <v>31.770600000000002</v>
      </c>
      <c r="DQ102">
        <v>999.9</v>
      </c>
      <c r="DR102">
        <v>0</v>
      </c>
      <c r="DS102">
        <v>0</v>
      </c>
      <c r="DT102">
        <v>9993.75</v>
      </c>
      <c r="DU102">
        <v>0</v>
      </c>
      <c r="DV102">
        <v>117.062</v>
      </c>
      <c r="DW102">
        <v>-40.612400000000001</v>
      </c>
      <c r="DX102">
        <v>375.86700000000002</v>
      </c>
      <c r="DY102">
        <v>412.995</v>
      </c>
      <c r="DZ102">
        <v>11.166600000000001</v>
      </c>
      <c r="EA102">
        <v>405.06799999999998</v>
      </c>
      <c r="EB102">
        <v>19.194600000000001</v>
      </c>
      <c r="EC102">
        <v>3.0198900000000002</v>
      </c>
      <c r="ED102">
        <v>1.9091899999999999</v>
      </c>
      <c r="EE102">
        <v>24.138000000000002</v>
      </c>
      <c r="EF102">
        <v>16.710699999999999</v>
      </c>
      <c r="EG102">
        <v>1032.07</v>
      </c>
      <c r="EH102">
        <v>0.98100100000000001</v>
      </c>
      <c r="EI102">
        <v>1.89987E-2</v>
      </c>
      <c r="EJ102">
        <v>0</v>
      </c>
      <c r="EK102">
        <v>955.80700000000002</v>
      </c>
      <c r="EL102">
        <v>5.0001899999999999</v>
      </c>
      <c r="EM102">
        <v>10993.5</v>
      </c>
      <c r="EN102">
        <v>9242.26</v>
      </c>
      <c r="EO102">
        <v>48.75</v>
      </c>
      <c r="EP102">
        <v>51.311999999999998</v>
      </c>
      <c r="EQ102">
        <v>49.936999999999998</v>
      </c>
      <c r="ER102">
        <v>51.686999999999998</v>
      </c>
      <c r="ES102">
        <v>51.625</v>
      </c>
      <c r="ET102">
        <v>1007.56</v>
      </c>
      <c r="EU102">
        <v>19.510000000000002</v>
      </c>
      <c r="EV102">
        <v>0</v>
      </c>
      <c r="EW102">
        <v>274.70000004768372</v>
      </c>
      <c r="EX102">
        <v>0</v>
      </c>
      <c r="EY102">
        <v>955.72476000000006</v>
      </c>
      <c r="EZ102">
        <v>1.3461538551836461</v>
      </c>
      <c r="FA102">
        <v>-323.13076764219988</v>
      </c>
      <c r="FB102">
        <v>11041.023999999999</v>
      </c>
      <c r="FC102">
        <v>15</v>
      </c>
      <c r="FD102">
        <v>1724969135.0999999</v>
      </c>
      <c r="FE102" t="s">
        <v>676</v>
      </c>
      <c r="FF102">
        <v>1724969135.0999999</v>
      </c>
      <c r="FG102">
        <v>1724969132.5999999</v>
      </c>
      <c r="FH102">
        <v>31</v>
      </c>
      <c r="FI102">
        <v>9.1999999999999998E-2</v>
      </c>
      <c r="FJ102">
        <v>-4.1000000000000002E-2</v>
      </c>
      <c r="FK102">
        <v>-3.0419999999999998</v>
      </c>
      <c r="FL102">
        <v>4.8000000000000001E-2</v>
      </c>
      <c r="FM102">
        <v>405</v>
      </c>
      <c r="FN102">
        <v>19</v>
      </c>
      <c r="FO102">
        <v>0.04</v>
      </c>
      <c r="FP102">
        <v>0.01</v>
      </c>
      <c r="FQ102">
        <v>24.01253645235262</v>
      </c>
      <c r="FR102">
        <v>0.95147261131716632</v>
      </c>
      <c r="FS102">
        <v>0.142356351243552</v>
      </c>
      <c r="FT102">
        <v>1</v>
      </c>
      <c r="FU102">
        <v>955.71431372549023</v>
      </c>
      <c r="FV102">
        <v>9.3457012802587391E-2</v>
      </c>
      <c r="FW102">
        <v>0.21463882021885761</v>
      </c>
      <c r="FX102">
        <v>-1</v>
      </c>
      <c r="FY102">
        <v>0.49195187496269999</v>
      </c>
      <c r="FZ102">
        <v>-2.068225709452657E-2</v>
      </c>
      <c r="GA102">
        <v>3.1159669105214872E-3</v>
      </c>
      <c r="GB102">
        <v>1</v>
      </c>
      <c r="GC102">
        <v>2</v>
      </c>
      <c r="GD102">
        <v>2</v>
      </c>
      <c r="GE102" t="s">
        <v>428</v>
      </c>
      <c r="GF102">
        <v>3.00183</v>
      </c>
      <c r="GG102">
        <v>2.6376400000000002</v>
      </c>
      <c r="GH102">
        <v>8.1789200000000006E-2</v>
      </c>
      <c r="GI102">
        <v>8.9604299999999998E-2</v>
      </c>
      <c r="GJ102">
        <v>0.12677099999999999</v>
      </c>
      <c r="GK102">
        <v>9.2311699999999997E-2</v>
      </c>
      <c r="GL102">
        <v>32173.1</v>
      </c>
      <c r="GM102">
        <v>27389.5</v>
      </c>
      <c r="GN102">
        <v>30470.400000000001</v>
      </c>
      <c r="GO102">
        <v>26319.1</v>
      </c>
      <c r="GP102">
        <v>37348.800000000003</v>
      </c>
      <c r="GQ102">
        <v>35977.5</v>
      </c>
      <c r="GR102">
        <v>42791.4</v>
      </c>
      <c r="GS102">
        <v>40407</v>
      </c>
      <c r="GT102">
        <v>1.7397</v>
      </c>
      <c r="GU102">
        <v>1.9529000000000001</v>
      </c>
      <c r="GV102">
        <v>-1.8037899999999999E-2</v>
      </c>
      <c r="GW102">
        <v>0</v>
      </c>
      <c r="GX102">
        <v>32.063200000000002</v>
      </c>
      <c r="GY102">
        <v>999.9</v>
      </c>
      <c r="GZ102">
        <v>49.7</v>
      </c>
      <c r="HA102">
        <v>39.1</v>
      </c>
      <c r="HB102">
        <v>35.302</v>
      </c>
      <c r="HC102">
        <v>57.923699999999997</v>
      </c>
      <c r="HD102">
        <v>33.3934</v>
      </c>
      <c r="HE102">
        <v>1</v>
      </c>
      <c r="HF102">
        <v>0.66947199999999996</v>
      </c>
      <c r="HG102">
        <v>2.04515</v>
      </c>
      <c r="HH102">
        <v>20.299600000000002</v>
      </c>
      <c r="HI102">
        <v>5.2295699999999998</v>
      </c>
      <c r="HJ102">
        <v>12.0664</v>
      </c>
      <c r="HK102">
        <v>4.9692499999999997</v>
      </c>
      <c r="HL102">
        <v>3.2907299999999999</v>
      </c>
      <c r="HM102">
        <v>9999</v>
      </c>
      <c r="HN102">
        <v>9999</v>
      </c>
      <c r="HO102">
        <v>9999</v>
      </c>
      <c r="HP102">
        <v>392.3</v>
      </c>
      <c r="HQ102">
        <v>1.87347</v>
      </c>
      <c r="HR102">
        <v>1.8696999999999999</v>
      </c>
      <c r="HS102">
        <v>1.86829</v>
      </c>
      <c r="HT102">
        <v>1.8688199999999999</v>
      </c>
      <c r="HU102">
        <v>1.8642000000000001</v>
      </c>
      <c r="HV102">
        <v>1.86615</v>
      </c>
      <c r="HW102">
        <v>1.86555</v>
      </c>
      <c r="HX102">
        <v>1.87249</v>
      </c>
      <c r="HY102">
        <v>5</v>
      </c>
      <c r="HZ102">
        <v>0</v>
      </c>
      <c r="IA102">
        <v>0</v>
      </c>
      <c r="IB102">
        <v>0</v>
      </c>
      <c r="IC102" t="s">
        <v>429</v>
      </c>
      <c r="ID102" t="s">
        <v>430</v>
      </c>
      <c r="IE102" t="s">
        <v>431</v>
      </c>
      <c r="IF102" t="s">
        <v>431</v>
      </c>
      <c r="IG102" t="s">
        <v>431</v>
      </c>
      <c r="IH102" t="s">
        <v>431</v>
      </c>
      <c r="II102">
        <v>0</v>
      </c>
      <c r="IJ102">
        <v>100</v>
      </c>
      <c r="IK102">
        <v>100</v>
      </c>
      <c r="IL102">
        <v>-3.0419999999999998</v>
      </c>
      <c r="IM102">
        <v>4.8000000000000001E-2</v>
      </c>
      <c r="IN102">
        <v>-3.1334500000000389</v>
      </c>
      <c r="IO102">
        <v>0</v>
      </c>
      <c r="IP102">
        <v>0</v>
      </c>
      <c r="IQ102">
        <v>0</v>
      </c>
      <c r="IR102">
        <v>8.8895238095240359E-2</v>
      </c>
      <c r="IS102">
        <v>0</v>
      </c>
      <c r="IT102">
        <v>0</v>
      </c>
      <c r="IU102">
        <v>0</v>
      </c>
      <c r="IV102">
        <v>-1</v>
      </c>
      <c r="IW102">
        <v>-1</v>
      </c>
      <c r="IX102">
        <v>-1</v>
      </c>
      <c r="IY102">
        <v>-1</v>
      </c>
      <c r="IZ102">
        <v>4.3</v>
      </c>
      <c r="JA102">
        <v>4.0999999999999996</v>
      </c>
      <c r="JB102">
        <v>0.98754900000000001</v>
      </c>
      <c r="JC102">
        <v>2.5647000000000002</v>
      </c>
      <c r="JD102">
        <v>1.64673</v>
      </c>
      <c r="JE102">
        <v>2.33765</v>
      </c>
      <c r="JF102">
        <v>1.5466299999999999</v>
      </c>
      <c r="JG102">
        <v>2.3156699999999999</v>
      </c>
      <c r="JH102">
        <v>41.534399999999998</v>
      </c>
      <c r="JI102">
        <v>13.7906</v>
      </c>
      <c r="JJ102">
        <v>18</v>
      </c>
      <c r="JK102">
        <v>400.97399999999999</v>
      </c>
      <c r="JL102">
        <v>619.98800000000006</v>
      </c>
      <c r="JM102">
        <v>30.240600000000001</v>
      </c>
      <c r="JN102">
        <v>35.567399999999999</v>
      </c>
      <c r="JO102">
        <v>30.000699999999998</v>
      </c>
      <c r="JP102">
        <v>35.575200000000002</v>
      </c>
      <c r="JQ102">
        <v>35.573599999999999</v>
      </c>
      <c r="JR102">
        <v>19.763000000000002</v>
      </c>
      <c r="JS102">
        <v>48.638100000000001</v>
      </c>
      <c r="JT102">
        <v>0</v>
      </c>
      <c r="JU102">
        <v>30.2254</v>
      </c>
      <c r="JV102">
        <v>405</v>
      </c>
      <c r="JW102">
        <v>19.218699999999998</v>
      </c>
      <c r="JX102">
        <v>97.567400000000006</v>
      </c>
      <c r="JY102">
        <v>95.313699999999997</v>
      </c>
    </row>
    <row r="103" spans="1:285" x14ac:dyDescent="0.35">
      <c r="A103">
        <v>16</v>
      </c>
      <c r="B103">
        <v>1724967561</v>
      </c>
      <c r="C103">
        <v>25586.400000095371</v>
      </c>
      <c r="D103" t="s">
        <v>780</v>
      </c>
      <c r="E103" t="s">
        <v>781</v>
      </c>
      <c r="F103" t="s">
        <v>420</v>
      </c>
      <c r="G103" t="s">
        <v>458</v>
      </c>
      <c r="H103" t="s">
        <v>422</v>
      </c>
      <c r="I103" t="s">
        <v>679</v>
      </c>
      <c r="J103">
        <v>1724967561</v>
      </c>
      <c r="K103">
        <f t="shared" si="230"/>
        <v>1.1398409726994553E-2</v>
      </c>
      <c r="L103">
        <f t="shared" si="231"/>
        <v>11.398409726994553</v>
      </c>
      <c r="M103">
        <f t="shared" si="232"/>
        <v>24.426074472479687</v>
      </c>
      <c r="N103">
        <f t="shared" si="233"/>
        <v>362.214</v>
      </c>
      <c r="O103">
        <f t="shared" si="234"/>
        <v>299.46051691164257</v>
      </c>
      <c r="P103">
        <f t="shared" si="235"/>
        <v>29.82354583749165</v>
      </c>
      <c r="Q103">
        <f t="shared" si="236"/>
        <v>36.073222418061</v>
      </c>
      <c r="R103">
        <f t="shared" si="237"/>
        <v>0.81313440337526122</v>
      </c>
      <c r="S103">
        <f t="shared" si="238"/>
        <v>2.9236682586819351</v>
      </c>
      <c r="T103">
        <f t="shared" si="239"/>
        <v>0.70534864519385831</v>
      </c>
      <c r="U103">
        <f t="shared" si="240"/>
        <v>0.44933112410052184</v>
      </c>
      <c r="V103">
        <f t="shared" si="241"/>
        <v>165.85859452506853</v>
      </c>
      <c r="W103">
        <f t="shared" si="242"/>
        <v>28.994143709961506</v>
      </c>
      <c r="X103">
        <f t="shared" si="243"/>
        <v>29.903199999999998</v>
      </c>
      <c r="Y103">
        <f t="shared" si="244"/>
        <v>4.23681850691717</v>
      </c>
      <c r="Z103">
        <f t="shared" si="245"/>
        <v>59.552178291957446</v>
      </c>
      <c r="AA103">
        <f t="shared" si="246"/>
        <v>2.6833476421825502</v>
      </c>
      <c r="AB103">
        <f t="shared" si="247"/>
        <v>4.5058765592541521</v>
      </c>
      <c r="AC103">
        <f t="shared" si="248"/>
        <v>1.5534708647346198</v>
      </c>
      <c r="AD103">
        <f t="shared" si="249"/>
        <v>-502.66986896045978</v>
      </c>
      <c r="AE103">
        <f t="shared" si="250"/>
        <v>169.50541172048017</v>
      </c>
      <c r="AF103">
        <f t="shared" si="251"/>
        <v>12.947633583500219</v>
      </c>
      <c r="AG103">
        <f t="shared" si="252"/>
        <v>-154.35822913141087</v>
      </c>
      <c r="AH103">
        <v>0</v>
      </c>
      <c r="AI103">
        <v>0</v>
      </c>
      <c r="AJ103">
        <f t="shared" si="253"/>
        <v>1</v>
      </c>
      <c r="AK103">
        <f t="shared" si="254"/>
        <v>0</v>
      </c>
      <c r="AL103">
        <f t="shared" si="255"/>
        <v>52006.593748155516</v>
      </c>
      <c r="AM103" t="s">
        <v>424</v>
      </c>
      <c r="AN103">
        <v>0</v>
      </c>
      <c r="AO103">
        <v>0</v>
      </c>
      <c r="AP103">
        <v>0</v>
      </c>
      <c r="AQ103" t="e">
        <f t="shared" si="256"/>
        <v>#DIV/0!</v>
      </c>
      <c r="AR103">
        <v>-1</v>
      </c>
      <c r="AS103" t="s">
        <v>782</v>
      </c>
      <c r="AT103">
        <v>10129.200000000001</v>
      </c>
      <c r="AU103">
        <v>1065.8684615384609</v>
      </c>
      <c r="AV103">
        <v>1748.78227420387</v>
      </c>
      <c r="AW103">
        <f t="shared" si="257"/>
        <v>0.39050819689735494</v>
      </c>
      <c r="AX103">
        <v>0.5</v>
      </c>
      <c r="AY103">
        <f t="shared" si="258"/>
        <v>867.58260027205631</v>
      </c>
      <c r="AZ103">
        <f t="shared" si="259"/>
        <v>24.426074472479687</v>
      </c>
      <c r="BA103">
        <f t="shared" si="260"/>
        <v>169.39905844587969</v>
      </c>
      <c r="BB103">
        <f t="shared" si="261"/>
        <v>2.9306805443662178E-2</v>
      </c>
      <c r="BC103">
        <f t="shared" si="262"/>
        <v>-1</v>
      </c>
      <c r="BD103" t="e">
        <f t="shared" si="263"/>
        <v>#DIV/0!</v>
      </c>
      <c r="BE103" t="s">
        <v>424</v>
      </c>
      <c r="BF103">
        <v>0</v>
      </c>
      <c r="BG103" t="e">
        <f t="shared" si="264"/>
        <v>#DIV/0!</v>
      </c>
      <c r="BH103" t="e">
        <f t="shared" si="265"/>
        <v>#DIV/0!</v>
      </c>
      <c r="BI103" t="e">
        <f t="shared" si="266"/>
        <v>#DIV/0!</v>
      </c>
      <c r="BJ103" t="e">
        <f t="shared" si="267"/>
        <v>#DIV/0!</v>
      </c>
      <c r="BK103">
        <f t="shared" si="268"/>
        <v>0.390508196897355</v>
      </c>
      <c r="BL103" t="e">
        <f t="shared" si="269"/>
        <v>#DIV/0!</v>
      </c>
      <c r="BM103" t="e">
        <f t="shared" si="270"/>
        <v>#DIV/0!</v>
      </c>
      <c r="BN103" t="e">
        <f t="shared" si="271"/>
        <v>#DIV/0!</v>
      </c>
      <c r="BO103">
        <v>8446</v>
      </c>
      <c r="BP103">
        <v>290.00000000000011</v>
      </c>
      <c r="BQ103">
        <v>1649.87</v>
      </c>
      <c r="BR103">
        <v>115</v>
      </c>
      <c r="BS103">
        <v>10129.200000000001</v>
      </c>
      <c r="BT103">
        <v>1648.8</v>
      </c>
      <c r="BU103">
        <v>1.07</v>
      </c>
      <c r="BV103">
        <v>300.00000000000011</v>
      </c>
      <c r="BW103">
        <v>24.2</v>
      </c>
      <c r="BX103">
        <v>1748.78227420387</v>
      </c>
      <c r="BY103">
        <v>2.8237580172098471</v>
      </c>
      <c r="BZ103">
        <v>-101.2750489511382</v>
      </c>
      <c r="CA103">
        <v>2.5107694912927521</v>
      </c>
      <c r="CB103">
        <v>0.98308171211837203</v>
      </c>
      <c r="CC103">
        <v>-7.5033221357063426E-3</v>
      </c>
      <c r="CD103">
        <v>289.99999999999989</v>
      </c>
      <c r="CE103">
        <v>1648.36</v>
      </c>
      <c r="CF103">
        <v>675</v>
      </c>
      <c r="CG103">
        <v>10078.9</v>
      </c>
      <c r="CH103">
        <v>1648.3</v>
      </c>
      <c r="CI103">
        <v>0.06</v>
      </c>
      <c r="CW103">
        <f t="shared" si="272"/>
        <v>1032.1400000000001</v>
      </c>
      <c r="CX103">
        <f t="shared" si="273"/>
        <v>867.58260027205631</v>
      </c>
      <c r="CY103">
        <f t="shared" si="274"/>
        <v>0.84056678383945616</v>
      </c>
      <c r="CZ103">
        <f t="shared" si="275"/>
        <v>0.16069389281015029</v>
      </c>
      <c r="DA103">
        <v>6</v>
      </c>
      <c r="DB103">
        <v>0.5</v>
      </c>
      <c r="DC103" t="s">
        <v>426</v>
      </c>
      <c r="DD103">
        <v>2</v>
      </c>
      <c r="DE103">
        <v>1724967561</v>
      </c>
      <c r="DF103">
        <v>362.214</v>
      </c>
      <c r="DG103">
        <v>405.04599999999999</v>
      </c>
      <c r="DH103">
        <v>26.9437</v>
      </c>
      <c r="DI103">
        <v>10.306800000000001</v>
      </c>
      <c r="DJ103">
        <v>362.03800000000001</v>
      </c>
      <c r="DK103">
        <v>27.0107</v>
      </c>
      <c r="DL103">
        <v>400.00099999999998</v>
      </c>
      <c r="DM103">
        <v>99.491</v>
      </c>
      <c r="DN103">
        <v>9.99115E-2</v>
      </c>
      <c r="DO103">
        <v>30.9786</v>
      </c>
      <c r="DP103">
        <v>29.903199999999998</v>
      </c>
      <c r="DQ103">
        <v>999.9</v>
      </c>
      <c r="DR103">
        <v>0</v>
      </c>
      <c r="DS103">
        <v>0</v>
      </c>
      <c r="DT103">
        <v>10017.5</v>
      </c>
      <c r="DU103">
        <v>0</v>
      </c>
      <c r="DV103">
        <v>803.75300000000004</v>
      </c>
      <c r="DW103">
        <v>-42.896599999999999</v>
      </c>
      <c r="DX103">
        <v>372.19299999999998</v>
      </c>
      <c r="DY103">
        <v>409.26400000000001</v>
      </c>
      <c r="DZ103">
        <v>16.677700000000002</v>
      </c>
      <c r="EA103">
        <v>405.04599999999999</v>
      </c>
      <c r="EB103">
        <v>10.306800000000001</v>
      </c>
      <c r="EC103">
        <v>2.6847099999999999</v>
      </c>
      <c r="ED103">
        <v>1.0254300000000001</v>
      </c>
      <c r="EE103">
        <v>22.1919</v>
      </c>
      <c r="EF103">
        <v>7.2828400000000002</v>
      </c>
      <c r="EG103">
        <v>1032.1400000000001</v>
      </c>
      <c r="EH103">
        <v>0.98101099999999997</v>
      </c>
      <c r="EI103">
        <v>1.8988999999999999E-2</v>
      </c>
      <c r="EJ103">
        <v>0</v>
      </c>
      <c r="EK103">
        <v>1064.82</v>
      </c>
      <c r="EL103">
        <v>4.9995200000000004</v>
      </c>
      <c r="EM103">
        <v>14833.6</v>
      </c>
      <c r="EN103">
        <v>9333.02</v>
      </c>
      <c r="EO103">
        <v>46.811999999999998</v>
      </c>
      <c r="EP103">
        <v>49</v>
      </c>
      <c r="EQ103">
        <v>48</v>
      </c>
      <c r="ER103">
        <v>48.5</v>
      </c>
      <c r="ES103">
        <v>48.936999999999998</v>
      </c>
      <c r="ET103">
        <v>1007.64</v>
      </c>
      <c r="EU103">
        <v>19.5</v>
      </c>
      <c r="EV103">
        <v>0</v>
      </c>
      <c r="EW103">
        <v>5134.5</v>
      </c>
      <c r="EX103">
        <v>0</v>
      </c>
      <c r="EY103">
        <v>1065.8684615384609</v>
      </c>
      <c r="EZ103">
        <v>-6.2509401811937737</v>
      </c>
      <c r="FA103">
        <v>-69.664957171678736</v>
      </c>
      <c r="FB103">
        <v>14840.81923076923</v>
      </c>
      <c r="FC103">
        <v>15</v>
      </c>
      <c r="FD103">
        <v>1724967601.5</v>
      </c>
      <c r="FE103" t="s">
        <v>783</v>
      </c>
      <c r="FF103">
        <v>1724967587</v>
      </c>
      <c r="FG103">
        <v>1724967601.5</v>
      </c>
      <c r="FH103">
        <v>25</v>
      </c>
      <c r="FI103">
        <v>6.4000000000000001E-2</v>
      </c>
      <c r="FJ103">
        <v>-4.1000000000000002E-2</v>
      </c>
      <c r="FK103">
        <v>0.17599999999999999</v>
      </c>
      <c r="FL103">
        <v>-6.7000000000000004E-2</v>
      </c>
      <c r="FM103">
        <v>405</v>
      </c>
      <c r="FN103">
        <v>10</v>
      </c>
      <c r="FO103">
        <v>0.04</v>
      </c>
      <c r="FP103">
        <v>0.01</v>
      </c>
      <c r="FQ103">
        <v>24.4204617358041</v>
      </c>
      <c r="FR103">
        <v>-0.19179178123606869</v>
      </c>
      <c r="FS103">
        <v>4.8093980813073221E-2</v>
      </c>
      <c r="FT103">
        <v>1</v>
      </c>
      <c r="FU103">
        <v>1066.724705882353</v>
      </c>
      <c r="FV103">
        <v>-5.967149324019978</v>
      </c>
      <c r="FW103">
        <v>0.91072768350084277</v>
      </c>
      <c r="FX103">
        <v>-1</v>
      </c>
      <c r="FY103">
        <v>0.83084684811603071</v>
      </c>
      <c r="FZ103">
        <v>-4.3472180506641207E-2</v>
      </c>
      <c r="GA103">
        <v>6.5977640483861196E-3</v>
      </c>
      <c r="GB103">
        <v>1</v>
      </c>
      <c r="GC103">
        <v>2</v>
      </c>
      <c r="GD103">
        <v>2</v>
      </c>
      <c r="GE103" t="s">
        <v>428</v>
      </c>
      <c r="GF103">
        <v>3.0303399999999998</v>
      </c>
      <c r="GG103">
        <v>2.7517</v>
      </c>
      <c r="GH103">
        <v>8.7875800000000004E-2</v>
      </c>
      <c r="GI103">
        <v>9.7545300000000001E-2</v>
      </c>
      <c r="GJ103">
        <v>0.11970699999999999</v>
      </c>
      <c r="GK103">
        <v>5.9468699999999999E-2</v>
      </c>
      <c r="GL103">
        <v>24209.200000000001</v>
      </c>
      <c r="GM103">
        <v>20977.1</v>
      </c>
      <c r="GN103">
        <v>24495.200000000001</v>
      </c>
      <c r="GO103">
        <v>22317</v>
      </c>
      <c r="GP103">
        <v>29361.200000000001</v>
      </c>
      <c r="GQ103">
        <v>29165</v>
      </c>
      <c r="GR103">
        <v>34149.300000000003</v>
      </c>
      <c r="GS103">
        <v>31814.6</v>
      </c>
      <c r="GT103">
        <v>1.7371000000000001</v>
      </c>
      <c r="GU103">
        <v>2.0214500000000002</v>
      </c>
      <c r="GV103">
        <v>-5.0678800000000003E-2</v>
      </c>
      <c r="GW103">
        <v>0</v>
      </c>
      <c r="GX103">
        <v>30.727499999999999</v>
      </c>
      <c r="GY103">
        <v>999.9</v>
      </c>
      <c r="GZ103">
        <v>44.5</v>
      </c>
      <c r="HA103">
        <v>41.9</v>
      </c>
      <c r="HB103">
        <v>36.674799999999998</v>
      </c>
      <c r="HC103">
        <v>59.879100000000001</v>
      </c>
      <c r="HD103">
        <v>32.968800000000002</v>
      </c>
      <c r="HE103">
        <v>1</v>
      </c>
      <c r="HF103">
        <v>0.736819</v>
      </c>
      <c r="HG103">
        <v>2.2232599999999998</v>
      </c>
      <c r="HH103">
        <v>20.373799999999999</v>
      </c>
      <c r="HI103">
        <v>5.2394499999999997</v>
      </c>
      <c r="HJ103">
        <v>12.0219</v>
      </c>
      <c r="HK103">
        <v>4.9577999999999998</v>
      </c>
      <c r="HL103">
        <v>3.306</v>
      </c>
      <c r="HM103">
        <v>9999</v>
      </c>
      <c r="HN103">
        <v>9999</v>
      </c>
      <c r="HO103">
        <v>9999</v>
      </c>
      <c r="HP103">
        <v>442</v>
      </c>
      <c r="HQ103">
        <v>1.8663000000000001</v>
      </c>
      <c r="HR103">
        <v>1.87087</v>
      </c>
      <c r="HS103">
        <v>1.8736299999999999</v>
      </c>
      <c r="HT103">
        <v>1.8758900000000001</v>
      </c>
      <c r="HU103">
        <v>1.86843</v>
      </c>
      <c r="HV103">
        <v>1.8699600000000001</v>
      </c>
      <c r="HW103">
        <v>1.86707</v>
      </c>
      <c r="HX103">
        <v>1.8710599999999999</v>
      </c>
      <c r="HY103">
        <v>5</v>
      </c>
      <c r="HZ103">
        <v>0</v>
      </c>
      <c r="IA103">
        <v>0</v>
      </c>
      <c r="IB103">
        <v>0</v>
      </c>
      <c r="IC103" t="s">
        <v>429</v>
      </c>
      <c r="ID103" t="s">
        <v>430</v>
      </c>
      <c r="IE103" t="s">
        <v>431</v>
      </c>
      <c r="IF103" t="s">
        <v>431</v>
      </c>
      <c r="IG103" t="s">
        <v>431</v>
      </c>
      <c r="IH103" t="s">
        <v>431</v>
      </c>
      <c r="II103">
        <v>0</v>
      </c>
      <c r="IJ103">
        <v>100</v>
      </c>
      <c r="IK103">
        <v>100</v>
      </c>
      <c r="IL103">
        <v>0.17599999999999999</v>
      </c>
      <c r="IM103">
        <v>-6.7000000000000004E-2</v>
      </c>
      <c r="IN103">
        <v>0.1117499999999723</v>
      </c>
      <c r="IO103">
        <v>0</v>
      </c>
      <c r="IP103">
        <v>0</v>
      </c>
      <c r="IQ103">
        <v>0</v>
      </c>
      <c r="IR103">
        <v>-2.6219047619049359E-2</v>
      </c>
      <c r="IS103">
        <v>0</v>
      </c>
      <c r="IT103">
        <v>0</v>
      </c>
      <c r="IU103">
        <v>0</v>
      </c>
      <c r="IV103">
        <v>-1</v>
      </c>
      <c r="IW103">
        <v>-1</v>
      </c>
      <c r="IX103">
        <v>-1</v>
      </c>
      <c r="IY103">
        <v>-1</v>
      </c>
      <c r="IZ103">
        <v>85.2</v>
      </c>
      <c r="JA103">
        <v>84.9</v>
      </c>
      <c r="JB103">
        <v>1.07544</v>
      </c>
      <c r="JC103">
        <v>2.7490199999999998</v>
      </c>
      <c r="JD103">
        <v>1.64551</v>
      </c>
      <c r="JE103">
        <v>2.31812</v>
      </c>
      <c r="JF103">
        <v>1.64429</v>
      </c>
      <c r="JG103">
        <v>2.47681</v>
      </c>
      <c r="JH103">
        <v>43.809199999999997</v>
      </c>
      <c r="JI103">
        <v>16.259699999999999</v>
      </c>
      <c r="JJ103">
        <v>18</v>
      </c>
      <c r="JK103">
        <v>406.98500000000001</v>
      </c>
      <c r="JL103">
        <v>593.197</v>
      </c>
      <c r="JM103">
        <v>27.784099999999999</v>
      </c>
      <c r="JN103">
        <v>36.670299999999997</v>
      </c>
      <c r="JO103">
        <v>29.999099999999999</v>
      </c>
      <c r="JP103">
        <v>36.564700000000002</v>
      </c>
      <c r="JQ103">
        <v>36.488999999999997</v>
      </c>
      <c r="JR103">
        <v>21.635100000000001</v>
      </c>
      <c r="JS103">
        <v>65.218100000000007</v>
      </c>
      <c r="JT103">
        <v>0</v>
      </c>
      <c r="JU103">
        <v>27.797499999999999</v>
      </c>
      <c r="JV103">
        <v>405</v>
      </c>
      <c r="JW103">
        <v>10.434200000000001</v>
      </c>
      <c r="JX103">
        <v>97.936999999999998</v>
      </c>
      <c r="JY103">
        <v>96.585999999999999</v>
      </c>
    </row>
    <row r="104" spans="1:285" x14ac:dyDescent="0.35">
      <c r="A104">
        <v>16</v>
      </c>
      <c r="B104">
        <v>1724967806</v>
      </c>
      <c r="C104">
        <v>25831.400000095371</v>
      </c>
      <c r="D104" t="s">
        <v>784</v>
      </c>
      <c r="E104" t="s">
        <v>785</v>
      </c>
      <c r="F104" t="s">
        <v>420</v>
      </c>
      <c r="G104" t="s">
        <v>458</v>
      </c>
      <c r="H104" t="s">
        <v>434</v>
      </c>
      <c r="I104" t="s">
        <v>679</v>
      </c>
      <c r="J104">
        <v>1724967806</v>
      </c>
      <c r="K104">
        <f t="shared" si="230"/>
        <v>1.1603534645436587E-2</v>
      </c>
      <c r="L104">
        <f t="shared" si="231"/>
        <v>11.603534645436586</v>
      </c>
      <c r="M104">
        <f t="shared" si="232"/>
        <v>25.362403743503346</v>
      </c>
      <c r="N104">
        <f t="shared" si="233"/>
        <v>360.71600000000001</v>
      </c>
      <c r="O104">
        <f t="shared" si="234"/>
        <v>297.75996472295253</v>
      </c>
      <c r="P104">
        <f t="shared" si="235"/>
        <v>29.655580853761467</v>
      </c>
      <c r="Q104">
        <f t="shared" si="236"/>
        <v>35.925724646020001</v>
      </c>
      <c r="R104">
        <f t="shared" si="237"/>
        <v>0.84268507199074238</v>
      </c>
      <c r="S104">
        <f t="shared" si="238"/>
        <v>2.9138836739687273</v>
      </c>
      <c r="T104">
        <f t="shared" si="239"/>
        <v>0.72718303735530598</v>
      </c>
      <c r="U104">
        <f t="shared" si="240"/>
        <v>0.46354138963810876</v>
      </c>
      <c r="V104">
        <f t="shared" si="241"/>
        <v>165.86715352531237</v>
      </c>
      <c r="W104">
        <f t="shared" si="242"/>
        <v>28.933040894878769</v>
      </c>
      <c r="X104">
        <f t="shared" si="243"/>
        <v>29.835699999999999</v>
      </c>
      <c r="Y104">
        <f t="shared" si="244"/>
        <v>4.2204077731381364</v>
      </c>
      <c r="Z104">
        <f t="shared" si="245"/>
        <v>59.622410614793367</v>
      </c>
      <c r="AA104">
        <f t="shared" si="246"/>
        <v>2.6862824287805003</v>
      </c>
      <c r="AB104">
        <f t="shared" si="247"/>
        <v>4.5054911418056394</v>
      </c>
      <c r="AC104">
        <f t="shared" si="248"/>
        <v>1.5341253443576361</v>
      </c>
      <c r="AD104">
        <f t="shared" si="249"/>
        <v>-511.71587786375346</v>
      </c>
      <c r="AE104">
        <f t="shared" si="250"/>
        <v>179.30628877462587</v>
      </c>
      <c r="AF104">
        <f t="shared" si="251"/>
        <v>13.737581070772382</v>
      </c>
      <c r="AG104">
        <f t="shared" si="252"/>
        <v>-152.80485449304282</v>
      </c>
      <c r="AH104">
        <v>0</v>
      </c>
      <c r="AI104">
        <v>0</v>
      </c>
      <c r="AJ104">
        <f t="shared" si="253"/>
        <v>1</v>
      </c>
      <c r="AK104">
        <f t="shared" si="254"/>
        <v>0</v>
      </c>
      <c r="AL104">
        <f t="shared" si="255"/>
        <v>51728.835418562317</v>
      </c>
      <c r="AM104" t="s">
        <v>424</v>
      </c>
      <c r="AN104">
        <v>0</v>
      </c>
      <c r="AO104">
        <v>0</v>
      </c>
      <c r="AP104">
        <v>0</v>
      </c>
      <c r="AQ104" t="e">
        <f t="shared" si="256"/>
        <v>#DIV/0!</v>
      </c>
      <c r="AR104">
        <v>-1</v>
      </c>
      <c r="AS104" t="s">
        <v>786</v>
      </c>
      <c r="AT104">
        <v>10127.1</v>
      </c>
      <c r="AU104">
        <v>1181.6124</v>
      </c>
      <c r="AV104">
        <v>1989.0558274503719</v>
      </c>
      <c r="AW104">
        <f t="shared" si="257"/>
        <v>0.40594306922263501</v>
      </c>
      <c r="AX104">
        <v>0.5</v>
      </c>
      <c r="AY104">
        <f t="shared" si="258"/>
        <v>867.62490027218246</v>
      </c>
      <c r="AZ104">
        <f t="shared" si="259"/>
        <v>25.362403743503346</v>
      </c>
      <c r="BA104">
        <f t="shared" si="260"/>
        <v>176.10315747523617</v>
      </c>
      <c r="BB104">
        <f t="shared" si="261"/>
        <v>3.0384563346710313E-2</v>
      </c>
      <c r="BC104">
        <f t="shared" si="262"/>
        <v>-1</v>
      </c>
      <c r="BD104" t="e">
        <f t="shared" si="263"/>
        <v>#DIV/0!</v>
      </c>
      <c r="BE104" t="s">
        <v>424</v>
      </c>
      <c r="BF104">
        <v>0</v>
      </c>
      <c r="BG104" t="e">
        <f t="shared" si="264"/>
        <v>#DIV/0!</v>
      </c>
      <c r="BH104" t="e">
        <f t="shared" si="265"/>
        <v>#DIV/0!</v>
      </c>
      <c r="BI104" t="e">
        <f t="shared" si="266"/>
        <v>#DIV/0!</v>
      </c>
      <c r="BJ104" t="e">
        <f t="shared" si="267"/>
        <v>#DIV/0!</v>
      </c>
      <c r="BK104">
        <f t="shared" si="268"/>
        <v>0.40594306922263501</v>
      </c>
      <c r="BL104" t="e">
        <f t="shared" si="269"/>
        <v>#DIV/0!</v>
      </c>
      <c r="BM104" t="e">
        <f t="shared" si="270"/>
        <v>#DIV/0!</v>
      </c>
      <c r="BN104" t="e">
        <f t="shared" si="271"/>
        <v>#DIV/0!</v>
      </c>
      <c r="BO104">
        <v>8447</v>
      </c>
      <c r="BP104">
        <v>290.00000000000011</v>
      </c>
      <c r="BQ104">
        <v>1852.85</v>
      </c>
      <c r="BR104">
        <v>135</v>
      </c>
      <c r="BS104">
        <v>10127.1</v>
      </c>
      <c r="BT104">
        <v>1846.49</v>
      </c>
      <c r="BU104">
        <v>6.36</v>
      </c>
      <c r="BV104">
        <v>300.00000000000011</v>
      </c>
      <c r="BW104">
        <v>24.1</v>
      </c>
      <c r="BX104">
        <v>1989.0558274503719</v>
      </c>
      <c r="BY104">
        <v>2.3247900477201391</v>
      </c>
      <c r="BZ104">
        <v>-144.37940707711579</v>
      </c>
      <c r="CA104">
        <v>2.067719813167971</v>
      </c>
      <c r="CB104">
        <v>0.99428989717985305</v>
      </c>
      <c r="CC104">
        <v>-7.504841601779764E-3</v>
      </c>
      <c r="CD104">
        <v>289.99999999999989</v>
      </c>
      <c r="CE104">
        <v>1846.44</v>
      </c>
      <c r="CF104">
        <v>875</v>
      </c>
      <c r="CG104">
        <v>10070.1</v>
      </c>
      <c r="CH104">
        <v>1845.68</v>
      </c>
      <c r="CI104">
        <v>0.76</v>
      </c>
      <c r="CW104">
        <f t="shared" si="272"/>
        <v>1032.19</v>
      </c>
      <c r="CX104">
        <f t="shared" si="273"/>
        <v>867.62490027218246</v>
      </c>
      <c r="CY104">
        <f t="shared" si="274"/>
        <v>0.84056704702834018</v>
      </c>
      <c r="CZ104">
        <f t="shared" si="275"/>
        <v>0.16069440076469677</v>
      </c>
      <c r="DA104">
        <v>6</v>
      </c>
      <c r="DB104">
        <v>0.5</v>
      </c>
      <c r="DC104" t="s">
        <v>426</v>
      </c>
      <c r="DD104">
        <v>2</v>
      </c>
      <c r="DE104">
        <v>1724967806</v>
      </c>
      <c r="DF104">
        <v>360.71600000000001</v>
      </c>
      <c r="DG104">
        <v>405.03</v>
      </c>
      <c r="DH104">
        <v>26.971900000000002</v>
      </c>
      <c r="DI104">
        <v>10.039099999999999</v>
      </c>
      <c r="DJ104">
        <v>360.572</v>
      </c>
      <c r="DK104">
        <v>27.039899999999999</v>
      </c>
      <c r="DL104">
        <v>400.072</v>
      </c>
      <c r="DM104">
        <v>99.495199999999997</v>
      </c>
      <c r="DN104">
        <v>0.100395</v>
      </c>
      <c r="DO104">
        <v>30.9771</v>
      </c>
      <c r="DP104">
        <v>29.835699999999999</v>
      </c>
      <c r="DQ104">
        <v>999.9</v>
      </c>
      <c r="DR104">
        <v>0</v>
      </c>
      <c r="DS104">
        <v>0</v>
      </c>
      <c r="DT104">
        <v>9961.25</v>
      </c>
      <c r="DU104">
        <v>0</v>
      </c>
      <c r="DV104">
        <v>796.01800000000003</v>
      </c>
      <c r="DW104">
        <v>-44.283200000000001</v>
      </c>
      <c r="DX104">
        <v>370.74700000000001</v>
      </c>
      <c r="DY104">
        <v>409.13799999999998</v>
      </c>
      <c r="DZ104">
        <v>16.933399999999999</v>
      </c>
      <c r="EA104">
        <v>405.03</v>
      </c>
      <c r="EB104">
        <v>10.039099999999999</v>
      </c>
      <c r="EC104">
        <v>2.68363</v>
      </c>
      <c r="ED104">
        <v>0.99884200000000001</v>
      </c>
      <c r="EE104">
        <v>22.185300000000002</v>
      </c>
      <c r="EF104">
        <v>6.8994999999999997</v>
      </c>
      <c r="EG104">
        <v>1032.19</v>
      </c>
      <c r="EH104">
        <v>0.98100600000000004</v>
      </c>
      <c r="EI104">
        <v>1.8993699999999999E-2</v>
      </c>
      <c r="EJ104">
        <v>0</v>
      </c>
      <c r="EK104">
        <v>1179.71</v>
      </c>
      <c r="EL104">
        <v>4.9995200000000004</v>
      </c>
      <c r="EM104">
        <v>19697.400000000001</v>
      </c>
      <c r="EN104">
        <v>9333.4699999999993</v>
      </c>
      <c r="EO104">
        <v>46.25</v>
      </c>
      <c r="EP104">
        <v>48.25</v>
      </c>
      <c r="EQ104">
        <v>47.25</v>
      </c>
      <c r="ER104">
        <v>48.061999999999998</v>
      </c>
      <c r="ES104">
        <v>48.375</v>
      </c>
      <c r="ET104">
        <v>1007.68</v>
      </c>
      <c r="EU104">
        <v>19.510000000000002</v>
      </c>
      <c r="EV104">
        <v>0</v>
      </c>
      <c r="EW104">
        <v>244.70000004768369</v>
      </c>
      <c r="EX104">
        <v>0</v>
      </c>
      <c r="EY104">
        <v>1181.6124</v>
      </c>
      <c r="EZ104">
        <v>-17.14769231050256</v>
      </c>
      <c r="FA104">
        <v>-742.66923109688901</v>
      </c>
      <c r="FB104">
        <v>19787.972000000002</v>
      </c>
      <c r="FC104">
        <v>15</v>
      </c>
      <c r="FD104">
        <v>1724967846.5</v>
      </c>
      <c r="FE104" t="s">
        <v>787</v>
      </c>
      <c r="FF104">
        <v>1724967830</v>
      </c>
      <c r="FG104">
        <v>1724967846.5</v>
      </c>
      <c r="FH104">
        <v>26</v>
      </c>
      <c r="FI104">
        <v>-3.2000000000000001E-2</v>
      </c>
      <c r="FJ104">
        <v>-1E-3</v>
      </c>
      <c r="FK104">
        <v>0.14399999999999999</v>
      </c>
      <c r="FL104">
        <v>-6.8000000000000005E-2</v>
      </c>
      <c r="FM104">
        <v>405</v>
      </c>
      <c r="FN104">
        <v>10</v>
      </c>
      <c r="FO104">
        <v>0.05</v>
      </c>
      <c r="FP104">
        <v>0.01</v>
      </c>
      <c r="FQ104">
        <v>25.22596101235607</v>
      </c>
      <c r="FR104">
        <v>0.3422850841867599</v>
      </c>
      <c r="FS104">
        <v>6.2520501449996088E-2</v>
      </c>
      <c r="FT104">
        <v>1</v>
      </c>
      <c r="FU104">
        <v>1184.436666666666</v>
      </c>
      <c r="FV104">
        <v>-19.057013567679601</v>
      </c>
      <c r="FW104">
        <v>2.8163776391911708</v>
      </c>
      <c r="FX104">
        <v>-1</v>
      </c>
      <c r="FY104">
        <v>0.84339636077956204</v>
      </c>
      <c r="FZ104">
        <v>-3.6415133184666531E-3</v>
      </c>
      <c r="GA104">
        <v>1.2562176016711669E-3</v>
      </c>
      <c r="GB104">
        <v>1</v>
      </c>
      <c r="GC104">
        <v>2</v>
      </c>
      <c r="GD104">
        <v>2</v>
      </c>
      <c r="GE104" t="s">
        <v>428</v>
      </c>
      <c r="GF104">
        <v>3.0303800000000001</v>
      </c>
      <c r="GG104">
        <v>2.75169</v>
      </c>
      <c r="GH104">
        <v>8.7688100000000005E-2</v>
      </c>
      <c r="GI104">
        <v>9.76384E-2</v>
      </c>
      <c r="GJ104">
        <v>0.11991499999999999</v>
      </c>
      <c r="GK104">
        <v>5.83025E-2</v>
      </c>
      <c r="GL104">
        <v>24239.4</v>
      </c>
      <c r="GM104">
        <v>20993.7</v>
      </c>
      <c r="GN104">
        <v>24518.7</v>
      </c>
      <c r="GO104">
        <v>22335.3</v>
      </c>
      <c r="GP104">
        <v>29380</v>
      </c>
      <c r="GQ104">
        <v>29226.1</v>
      </c>
      <c r="GR104">
        <v>34181.199999999997</v>
      </c>
      <c r="GS104">
        <v>31842.3</v>
      </c>
      <c r="GT104">
        <v>1.7289000000000001</v>
      </c>
      <c r="GU104">
        <v>2.0295999999999998</v>
      </c>
      <c r="GV104">
        <v>-5.5111899999999998E-2</v>
      </c>
      <c r="GW104">
        <v>0</v>
      </c>
      <c r="GX104">
        <v>30.732099999999999</v>
      </c>
      <c r="GY104">
        <v>999.9</v>
      </c>
      <c r="GZ104">
        <v>44.5</v>
      </c>
      <c r="HA104">
        <v>41.8</v>
      </c>
      <c r="HB104">
        <v>36.484200000000001</v>
      </c>
      <c r="HC104">
        <v>59.829099999999997</v>
      </c>
      <c r="HD104">
        <v>33.601799999999997</v>
      </c>
      <c r="HE104">
        <v>1</v>
      </c>
      <c r="HF104">
        <v>0.69901400000000002</v>
      </c>
      <c r="HG104">
        <v>2.0321400000000001</v>
      </c>
      <c r="HH104">
        <v>20.376799999999999</v>
      </c>
      <c r="HI104">
        <v>5.2397499999999999</v>
      </c>
      <c r="HJ104">
        <v>12.0219</v>
      </c>
      <c r="HK104">
        <v>4.9576500000000001</v>
      </c>
      <c r="HL104">
        <v>3.306</v>
      </c>
      <c r="HM104">
        <v>9999</v>
      </c>
      <c r="HN104">
        <v>9999</v>
      </c>
      <c r="HO104">
        <v>9999</v>
      </c>
      <c r="HP104">
        <v>442</v>
      </c>
      <c r="HQ104">
        <v>1.86629</v>
      </c>
      <c r="HR104">
        <v>1.87087</v>
      </c>
      <c r="HS104">
        <v>1.8736200000000001</v>
      </c>
      <c r="HT104">
        <v>1.87591</v>
      </c>
      <c r="HU104">
        <v>1.8684000000000001</v>
      </c>
      <c r="HV104">
        <v>1.8699600000000001</v>
      </c>
      <c r="HW104">
        <v>1.86707</v>
      </c>
      <c r="HX104">
        <v>1.8710500000000001</v>
      </c>
      <c r="HY104">
        <v>5</v>
      </c>
      <c r="HZ104">
        <v>0</v>
      </c>
      <c r="IA104">
        <v>0</v>
      </c>
      <c r="IB104">
        <v>0</v>
      </c>
      <c r="IC104" t="s">
        <v>429</v>
      </c>
      <c r="ID104" t="s">
        <v>430</v>
      </c>
      <c r="IE104" t="s">
        <v>431</v>
      </c>
      <c r="IF104" t="s">
        <v>431</v>
      </c>
      <c r="IG104" t="s">
        <v>431</v>
      </c>
      <c r="IH104" t="s">
        <v>431</v>
      </c>
      <c r="II104">
        <v>0</v>
      </c>
      <c r="IJ104">
        <v>100</v>
      </c>
      <c r="IK104">
        <v>100</v>
      </c>
      <c r="IL104">
        <v>0.14399999999999999</v>
      </c>
      <c r="IM104">
        <v>-6.8000000000000005E-2</v>
      </c>
      <c r="IN104">
        <v>0.17554999999998699</v>
      </c>
      <c r="IO104">
        <v>0</v>
      </c>
      <c r="IP104">
        <v>0</v>
      </c>
      <c r="IQ104">
        <v>0</v>
      </c>
      <c r="IR104">
        <v>-6.7409523809523364E-2</v>
      </c>
      <c r="IS104">
        <v>0</v>
      </c>
      <c r="IT104">
        <v>0</v>
      </c>
      <c r="IU104">
        <v>0</v>
      </c>
      <c r="IV104">
        <v>-1</v>
      </c>
      <c r="IW104">
        <v>-1</v>
      </c>
      <c r="IX104">
        <v>-1</v>
      </c>
      <c r="IY104">
        <v>-1</v>
      </c>
      <c r="IZ104">
        <v>3.6</v>
      </c>
      <c r="JA104">
        <v>3.4</v>
      </c>
      <c r="JB104">
        <v>1.07544</v>
      </c>
      <c r="JC104">
        <v>2.7502399999999998</v>
      </c>
      <c r="JD104">
        <v>1.64551</v>
      </c>
      <c r="JE104">
        <v>2.31812</v>
      </c>
      <c r="JF104">
        <v>1.64429</v>
      </c>
      <c r="JG104">
        <v>2.4072300000000002</v>
      </c>
      <c r="JH104">
        <v>43.453600000000002</v>
      </c>
      <c r="JI104">
        <v>16.2072</v>
      </c>
      <c r="JJ104">
        <v>18</v>
      </c>
      <c r="JK104">
        <v>400.21499999999997</v>
      </c>
      <c r="JL104">
        <v>595.86699999999996</v>
      </c>
      <c r="JM104">
        <v>27.878599999999999</v>
      </c>
      <c r="JN104">
        <v>36.201599999999999</v>
      </c>
      <c r="JO104">
        <v>29.999400000000001</v>
      </c>
      <c r="JP104">
        <v>36.158999999999999</v>
      </c>
      <c r="JQ104">
        <v>36.100200000000001</v>
      </c>
      <c r="JR104">
        <v>21.629200000000001</v>
      </c>
      <c r="JS104">
        <v>64.928899999999999</v>
      </c>
      <c r="JT104">
        <v>0</v>
      </c>
      <c r="JU104">
        <v>27.8855</v>
      </c>
      <c r="JV104">
        <v>405</v>
      </c>
      <c r="JW104">
        <v>10.179399999999999</v>
      </c>
      <c r="JX104">
        <v>98.029499999999999</v>
      </c>
      <c r="JY104">
        <v>96.668000000000006</v>
      </c>
    </row>
    <row r="105" spans="1:285" x14ac:dyDescent="0.35">
      <c r="A105">
        <v>16</v>
      </c>
      <c r="B105">
        <v>1724968281.5</v>
      </c>
      <c r="C105">
        <v>26306.900000095371</v>
      </c>
      <c r="D105" t="s">
        <v>788</v>
      </c>
      <c r="E105" t="s">
        <v>789</v>
      </c>
      <c r="F105" t="s">
        <v>420</v>
      </c>
      <c r="G105" t="s">
        <v>697</v>
      </c>
      <c r="H105" t="s">
        <v>422</v>
      </c>
      <c r="I105" t="s">
        <v>679</v>
      </c>
      <c r="J105">
        <v>1724968281.5</v>
      </c>
      <c r="K105">
        <f t="shared" si="230"/>
        <v>4.8536190224686181E-3</v>
      </c>
      <c r="L105">
        <f t="shared" si="231"/>
        <v>4.8536190224686182</v>
      </c>
      <c r="M105">
        <f t="shared" si="232"/>
        <v>19.544252439522459</v>
      </c>
      <c r="N105">
        <f t="shared" si="233"/>
        <v>372.94200000000001</v>
      </c>
      <c r="O105">
        <f t="shared" si="234"/>
        <v>228.82278881687978</v>
      </c>
      <c r="P105">
        <f t="shared" si="235"/>
        <v>22.790471746472814</v>
      </c>
      <c r="Q105">
        <f t="shared" si="236"/>
        <v>37.14457007547</v>
      </c>
      <c r="R105">
        <f t="shared" si="237"/>
        <v>0.24237917207546497</v>
      </c>
      <c r="S105">
        <f t="shared" si="238"/>
        <v>2.9174530378406902</v>
      </c>
      <c r="T105">
        <f t="shared" si="239"/>
        <v>0.23172211819899624</v>
      </c>
      <c r="U105">
        <f t="shared" si="240"/>
        <v>0.14574476768305614</v>
      </c>
      <c r="V105">
        <f t="shared" si="241"/>
        <v>165.8581565256122</v>
      </c>
      <c r="W105">
        <f t="shared" si="242"/>
        <v>32.720837610792827</v>
      </c>
      <c r="X105">
        <f t="shared" si="243"/>
        <v>32.857100000000003</v>
      </c>
      <c r="Y105">
        <f t="shared" si="244"/>
        <v>5.0116835987606807</v>
      </c>
      <c r="Z105">
        <f t="shared" si="245"/>
        <v>59.552941395901307</v>
      </c>
      <c r="AA105">
        <f t="shared" si="246"/>
        <v>3.0095067671955</v>
      </c>
      <c r="AB105">
        <f t="shared" si="247"/>
        <v>5.0534981088316613</v>
      </c>
      <c r="AC105">
        <f t="shared" si="248"/>
        <v>2.0021768315651807</v>
      </c>
      <c r="AD105">
        <f t="shared" si="249"/>
        <v>-214.04459889086607</v>
      </c>
      <c r="AE105">
        <f t="shared" si="250"/>
        <v>23.246830624422216</v>
      </c>
      <c r="AF105">
        <f t="shared" si="251"/>
        <v>1.8236503294889888</v>
      </c>
      <c r="AG105">
        <f t="shared" si="252"/>
        <v>-23.115961411342653</v>
      </c>
      <c r="AH105">
        <v>0</v>
      </c>
      <c r="AI105">
        <v>0</v>
      </c>
      <c r="AJ105">
        <f t="shared" si="253"/>
        <v>1</v>
      </c>
      <c r="AK105">
        <f t="shared" si="254"/>
        <v>0</v>
      </c>
      <c r="AL105">
        <f t="shared" si="255"/>
        <v>51486.826301430148</v>
      </c>
      <c r="AM105" t="s">
        <v>424</v>
      </c>
      <c r="AN105">
        <v>0</v>
      </c>
      <c r="AO105">
        <v>0</v>
      </c>
      <c r="AP105">
        <v>0</v>
      </c>
      <c r="AQ105" t="e">
        <f t="shared" si="256"/>
        <v>#DIV/0!</v>
      </c>
      <c r="AR105">
        <v>-1</v>
      </c>
      <c r="AS105" t="s">
        <v>790</v>
      </c>
      <c r="AT105">
        <v>10128.299999999999</v>
      </c>
      <c r="AU105">
        <v>1048.0863999999999</v>
      </c>
      <c r="AV105">
        <v>1817.27991023956</v>
      </c>
      <c r="AW105">
        <f t="shared" si="257"/>
        <v>0.423266391657938</v>
      </c>
      <c r="AX105">
        <v>0.5</v>
      </c>
      <c r="AY105">
        <f t="shared" si="258"/>
        <v>867.57480027233805</v>
      </c>
      <c r="AZ105">
        <f t="shared" si="259"/>
        <v>19.544252439522459</v>
      </c>
      <c r="BA105">
        <f t="shared" si="260"/>
        <v>183.60762760231438</v>
      </c>
      <c r="BB105">
        <f t="shared" si="261"/>
        <v>2.3680093558588227E-2</v>
      </c>
      <c r="BC105">
        <f t="shared" si="262"/>
        <v>-1</v>
      </c>
      <c r="BD105" t="e">
        <f t="shared" si="263"/>
        <v>#DIV/0!</v>
      </c>
      <c r="BE105" t="s">
        <v>424</v>
      </c>
      <c r="BF105">
        <v>0</v>
      </c>
      <c r="BG105" t="e">
        <f t="shared" si="264"/>
        <v>#DIV/0!</v>
      </c>
      <c r="BH105" t="e">
        <f t="shared" si="265"/>
        <v>#DIV/0!</v>
      </c>
      <c r="BI105" t="e">
        <f t="shared" si="266"/>
        <v>#DIV/0!</v>
      </c>
      <c r="BJ105" t="e">
        <f t="shared" si="267"/>
        <v>#DIV/0!</v>
      </c>
      <c r="BK105">
        <f t="shared" si="268"/>
        <v>0.423266391657938</v>
      </c>
      <c r="BL105" t="e">
        <f t="shared" si="269"/>
        <v>#DIV/0!</v>
      </c>
      <c r="BM105" t="e">
        <f t="shared" si="270"/>
        <v>#DIV/0!</v>
      </c>
      <c r="BN105" t="e">
        <f t="shared" si="271"/>
        <v>#DIV/0!</v>
      </c>
      <c r="BO105">
        <v>8448</v>
      </c>
      <c r="BP105">
        <v>290.00000000000011</v>
      </c>
      <c r="BQ105">
        <v>1674.17</v>
      </c>
      <c r="BR105">
        <v>245</v>
      </c>
      <c r="BS105">
        <v>10128.299999999999</v>
      </c>
      <c r="BT105">
        <v>1672.7</v>
      </c>
      <c r="BU105">
        <v>1.47</v>
      </c>
      <c r="BV105">
        <v>300.00000000000011</v>
      </c>
      <c r="BW105">
        <v>24.1</v>
      </c>
      <c r="BX105">
        <v>1817.27991023956</v>
      </c>
      <c r="BY105">
        <v>2.6744120591248342</v>
      </c>
      <c r="BZ105">
        <v>-146.43928799630851</v>
      </c>
      <c r="CA105">
        <v>2.383656887588419</v>
      </c>
      <c r="CB105">
        <v>0.99263588993527707</v>
      </c>
      <c r="CC105">
        <v>-7.5206829810901049E-3</v>
      </c>
      <c r="CD105">
        <v>289.99999999999989</v>
      </c>
      <c r="CE105">
        <v>1666.3</v>
      </c>
      <c r="CF105">
        <v>695</v>
      </c>
      <c r="CG105">
        <v>10101.700000000001</v>
      </c>
      <c r="CH105">
        <v>1672.31</v>
      </c>
      <c r="CI105">
        <v>-6.01</v>
      </c>
      <c r="CW105">
        <f t="shared" si="272"/>
        <v>1032.1300000000001</v>
      </c>
      <c r="CX105">
        <f t="shared" si="273"/>
        <v>867.57480027233805</v>
      </c>
      <c r="CY105">
        <f t="shared" si="274"/>
        <v>0.84056737065324905</v>
      </c>
      <c r="CZ105">
        <f t="shared" si="275"/>
        <v>0.16069502536077063</v>
      </c>
      <c r="DA105">
        <v>6</v>
      </c>
      <c r="DB105">
        <v>0.5</v>
      </c>
      <c r="DC105" t="s">
        <v>426</v>
      </c>
      <c r="DD105">
        <v>2</v>
      </c>
      <c r="DE105">
        <v>1724968281.5</v>
      </c>
      <c r="DF105">
        <v>372.94200000000001</v>
      </c>
      <c r="DG105">
        <v>404.97699999999998</v>
      </c>
      <c r="DH105">
        <v>30.2163</v>
      </c>
      <c r="DI105">
        <v>23.155100000000001</v>
      </c>
      <c r="DJ105">
        <v>373.024</v>
      </c>
      <c r="DK105">
        <v>30.1403</v>
      </c>
      <c r="DL105">
        <v>399.95699999999999</v>
      </c>
      <c r="DM105">
        <v>99.498599999999996</v>
      </c>
      <c r="DN105">
        <v>0.100185</v>
      </c>
      <c r="DO105">
        <v>33.004899999999999</v>
      </c>
      <c r="DP105">
        <v>32.857100000000003</v>
      </c>
      <c r="DQ105">
        <v>999.9</v>
      </c>
      <c r="DR105">
        <v>0</v>
      </c>
      <c r="DS105">
        <v>0</v>
      </c>
      <c r="DT105">
        <v>9981.25</v>
      </c>
      <c r="DU105">
        <v>0</v>
      </c>
      <c r="DV105">
        <v>729.42499999999995</v>
      </c>
      <c r="DW105">
        <v>-31.809100000000001</v>
      </c>
      <c r="DX105">
        <v>384.738</v>
      </c>
      <c r="DY105">
        <v>414.577</v>
      </c>
      <c r="DZ105">
        <v>6.9172799999999999</v>
      </c>
      <c r="EA105">
        <v>404.97699999999998</v>
      </c>
      <c r="EB105">
        <v>23.155100000000001</v>
      </c>
      <c r="EC105">
        <v>2.9921600000000002</v>
      </c>
      <c r="ED105">
        <v>2.3039000000000001</v>
      </c>
      <c r="EE105">
        <v>23.984300000000001</v>
      </c>
      <c r="EF105">
        <v>19.703700000000001</v>
      </c>
      <c r="EG105">
        <v>1032.1300000000001</v>
      </c>
      <c r="EH105">
        <v>0.98099899999999995</v>
      </c>
      <c r="EI105">
        <v>1.9001199999999999E-2</v>
      </c>
      <c r="EJ105">
        <v>0</v>
      </c>
      <c r="EK105">
        <v>1046.3699999999999</v>
      </c>
      <c r="EL105">
        <v>4.9995200000000004</v>
      </c>
      <c r="EM105">
        <v>14019.9</v>
      </c>
      <c r="EN105">
        <v>9332.93</v>
      </c>
      <c r="EO105">
        <v>45.875</v>
      </c>
      <c r="EP105">
        <v>47.875</v>
      </c>
      <c r="EQ105">
        <v>46.811999999999998</v>
      </c>
      <c r="ER105">
        <v>47.875</v>
      </c>
      <c r="ES105">
        <v>48.186999999999998</v>
      </c>
      <c r="ET105">
        <v>1007.61</v>
      </c>
      <c r="EU105">
        <v>19.52</v>
      </c>
      <c r="EV105">
        <v>0</v>
      </c>
      <c r="EW105">
        <v>475.30000019073492</v>
      </c>
      <c r="EX105">
        <v>0</v>
      </c>
      <c r="EY105">
        <v>1048.0863999999999</v>
      </c>
      <c r="EZ105">
        <v>-13.509999981505061</v>
      </c>
      <c r="FA105">
        <v>-669.3230747665076</v>
      </c>
      <c r="FB105">
        <v>14084.948</v>
      </c>
      <c r="FC105">
        <v>15</v>
      </c>
      <c r="FD105">
        <v>1724968307.5</v>
      </c>
      <c r="FE105" t="s">
        <v>791</v>
      </c>
      <c r="FF105">
        <v>1724968300.5</v>
      </c>
      <c r="FG105">
        <v>1724968307.5</v>
      </c>
      <c r="FH105">
        <v>27</v>
      </c>
      <c r="FI105">
        <v>-0.22600000000000001</v>
      </c>
      <c r="FJ105">
        <v>0.14399999999999999</v>
      </c>
      <c r="FK105">
        <v>-8.2000000000000003E-2</v>
      </c>
      <c r="FL105">
        <v>7.5999999999999998E-2</v>
      </c>
      <c r="FM105">
        <v>405</v>
      </c>
      <c r="FN105">
        <v>23</v>
      </c>
      <c r="FO105">
        <v>7.0000000000000007E-2</v>
      </c>
      <c r="FP105">
        <v>0.02</v>
      </c>
      <c r="FQ105">
        <v>19.866666507553909</v>
      </c>
      <c r="FR105">
        <v>-1.551697885172955</v>
      </c>
      <c r="FS105">
        <v>0.2286762215709307</v>
      </c>
      <c r="FT105">
        <v>1</v>
      </c>
      <c r="FU105">
        <v>1050.4333999999999</v>
      </c>
      <c r="FV105">
        <v>-14.90146458887477</v>
      </c>
      <c r="FW105">
        <v>2.166236007456249</v>
      </c>
      <c r="FX105">
        <v>-1</v>
      </c>
      <c r="FY105">
        <v>0.24762427328493861</v>
      </c>
      <c r="FZ105">
        <v>-4.8313095010362031E-2</v>
      </c>
      <c r="GA105">
        <v>7.1540411681261309E-3</v>
      </c>
      <c r="GB105">
        <v>1</v>
      </c>
      <c r="GC105">
        <v>2</v>
      </c>
      <c r="GD105">
        <v>2</v>
      </c>
      <c r="GE105" t="s">
        <v>428</v>
      </c>
      <c r="GF105">
        <v>3.0384099999999998</v>
      </c>
      <c r="GG105">
        <v>2.7516600000000002</v>
      </c>
      <c r="GH105">
        <v>9.0142600000000003E-2</v>
      </c>
      <c r="GI105">
        <v>9.7794599999999995E-2</v>
      </c>
      <c r="GJ105">
        <v>0.129501</v>
      </c>
      <c r="GK105">
        <v>0.10951</v>
      </c>
      <c r="GL105">
        <v>24177.3</v>
      </c>
      <c r="GM105">
        <v>20989.8</v>
      </c>
      <c r="GN105">
        <v>24521.5</v>
      </c>
      <c r="GO105">
        <v>22334.3</v>
      </c>
      <c r="GP105">
        <v>29063.3</v>
      </c>
      <c r="GQ105">
        <v>27635.1</v>
      </c>
      <c r="GR105">
        <v>34184.6</v>
      </c>
      <c r="GS105">
        <v>31839.9</v>
      </c>
      <c r="GT105">
        <v>1.7422500000000001</v>
      </c>
      <c r="GU105">
        <v>2.0461999999999998</v>
      </c>
      <c r="GV105">
        <v>5.6240699999999998E-2</v>
      </c>
      <c r="GW105">
        <v>0</v>
      </c>
      <c r="GX105">
        <v>31.945499999999999</v>
      </c>
      <c r="GY105">
        <v>999.9</v>
      </c>
      <c r="GZ105">
        <v>44.3</v>
      </c>
      <c r="HA105">
        <v>41.4</v>
      </c>
      <c r="HB105">
        <v>35.5578</v>
      </c>
      <c r="HC105">
        <v>59.369100000000003</v>
      </c>
      <c r="HD105">
        <v>33.373399999999997</v>
      </c>
      <c r="HE105">
        <v>1</v>
      </c>
      <c r="HF105">
        <v>0.68956600000000001</v>
      </c>
      <c r="HG105">
        <v>0.99743499999999996</v>
      </c>
      <c r="HH105">
        <v>20.386199999999999</v>
      </c>
      <c r="HI105">
        <v>5.2400500000000001</v>
      </c>
      <c r="HJ105">
        <v>12.0219</v>
      </c>
      <c r="HK105">
        <v>4.9577</v>
      </c>
      <c r="HL105">
        <v>3.306</v>
      </c>
      <c r="HM105">
        <v>9999</v>
      </c>
      <c r="HN105">
        <v>9999</v>
      </c>
      <c r="HO105">
        <v>9999</v>
      </c>
      <c r="HP105">
        <v>442.2</v>
      </c>
      <c r="HQ105">
        <v>1.8662799999999999</v>
      </c>
      <c r="HR105">
        <v>1.8708100000000001</v>
      </c>
      <c r="HS105">
        <v>1.87361</v>
      </c>
      <c r="HT105">
        <v>1.8758300000000001</v>
      </c>
      <c r="HU105">
        <v>1.86835</v>
      </c>
      <c r="HV105">
        <v>1.8699600000000001</v>
      </c>
      <c r="HW105">
        <v>1.8670500000000001</v>
      </c>
      <c r="HX105">
        <v>1.87103</v>
      </c>
      <c r="HY105">
        <v>5</v>
      </c>
      <c r="HZ105">
        <v>0</v>
      </c>
      <c r="IA105">
        <v>0</v>
      </c>
      <c r="IB105">
        <v>0</v>
      </c>
      <c r="IC105" t="s">
        <v>429</v>
      </c>
      <c r="ID105" t="s">
        <v>430</v>
      </c>
      <c r="IE105" t="s">
        <v>431</v>
      </c>
      <c r="IF105" t="s">
        <v>431</v>
      </c>
      <c r="IG105" t="s">
        <v>431</v>
      </c>
      <c r="IH105" t="s">
        <v>431</v>
      </c>
      <c r="II105">
        <v>0</v>
      </c>
      <c r="IJ105">
        <v>100</v>
      </c>
      <c r="IK105">
        <v>100</v>
      </c>
      <c r="IL105">
        <v>-8.2000000000000003E-2</v>
      </c>
      <c r="IM105">
        <v>7.5999999999999998E-2</v>
      </c>
      <c r="IN105">
        <v>0.1436499999999796</v>
      </c>
      <c r="IO105">
        <v>0</v>
      </c>
      <c r="IP105">
        <v>0</v>
      </c>
      <c r="IQ105">
        <v>0</v>
      </c>
      <c r="IR105">
        <v>-6.7971428571425463E-2</v>
      </c>
      <c r="IS105">
        <v>0</v>
      </c>
      <c r="IT105">
        <v>0</v>
      </c>
      <c r="IU105">
        <v>0</v>
      </c>
      <c r="IV105">
        <v>-1</v>
      </c>
      <c r="IW105">
        <v>-1</v>
      </c>
      <c r="IX105">
        <v>-1</v>
      </c>
      <c r="IY105">
        <v>-1</v>
      </c>
      <c r="IZ105">
        <v>7.5</v>
      </c>
      <c r="JA105">
        <v>7.2</v>
      </c>
      <c r="JB105">
        <v>1.08765</v>
      </c>
      <c r="JC105">
        <v>2.7490199999999998</v>
      </c>
      <c r="JD105">
        <v>1.64551</v>
      </c>
      <c r="JE105">
        <v>2.31812</v>
      </c>
      <c r="JF105">
        <v>1.64429</v>
      </c>
      <c r="JG105">
        <v>2.4035600000000001</v>
      </c>
      <c r="JH105">
        <v>42.912100000000002</v>
      </c>
      <c r="JI105">
        <v>16.1371</v>
      </c>
      <c r="JJ105">
        <v>18</v>
      </c>
      <c r="JK105">
        <v>406.55900000000003</v>
      </c>
      <c r="JL105">
        <v>607.17100000000005</v>
      </c>
      <c r="JM105">
        <v>30.685199999999998</v>
      </c>
      <c r="JN105">
        <v>36.104799999999997</v>
      </c>
      <c r="JO105">
        <v>29.9998</v>
      </c>
      <c r="JP105">
        <v>35.9895</v>
      </c>
      <c r="JQ105">
        <v>35.9285</v>
      </c>
      <c r="JR105">
        <v>21.852699999999999</v>
      </c>
      <c r="JS105">
        <v>33.159500000000001</v>
      </c>
      <c r="JT105">
        <v>0</v>
      </c>
      <c r="JU105">
        <v>30.6373</v>
      </c>
      <c r="JV105">
        <v>405</v>
      </c>
      <c r="JW105">
        <v>23.331199999999999</v>
      </c>
      <c r="JX105">
        <v>98.039900000000003</v>
      </c>
      <c r="JY105">
        <v>96.661900000000003</v>
      </c>
    </row>
    <row r="106" spans="1:285" x14ac:dyDescent="0.35">
      <c r="A106">
        <v>16</v>
      </c>
      <c r="B106">
        <v>1724968494</v>
      </c>
      <c r="C106">
        <v>26519.400000095371</v>
      </c>
      <c r="D106" t="s">
        <v>792</v>
      </c>
      <c r="E106" t="s">
        <v>793</v>
      </c>
      <c r="F106" t="s">
        <v>420</v>
      </c>
      <c r="G106" t="s">
        <v>697</v>
      </c>
      <c r="H106" t="s">
        <v>434</v>
      </c>
      <c r="I106" t="s">
        <v>679</v>
      </c>
      <c r="J106">
        <v>1724968494</v>
      </c>
      <c r="K106">
        <f t="shared" si="230"/>
        <v>1.125629931341705E-2</v>
      </c>
      <c r="L106">
        <f t="shared" si="231"/>
        <v>11.256299313417051</v>
      </c>
      <c r="M106">
        <f t="shared" si="232"/>
        <v>28.419197778112988</v>
      </c>
      <c r="N106">
        <f t="shared" si="233"/>
        <v>356.37299999999999</v>
      </c>
      <c r="O106">
        <f t="shared" si="234"/>
        <v>287.08202164265037</v>
      </c>
      <c r="P106">
        <f t="shared" si="235"/>
        <v>28.59226790801554</v>
      </c>
      <c r="Q106">
        <f t="shared" si="236"/>
        <v>35.493383503710902</v>
      </c>
      <c r="R106">
        <f t="shared" si="237"/>
        <v>0.84006599179015817</v>
      </c>
      <c r="S106">
        <f t="shared" si="238"/>
        <v>2.9211345463100029</v>
      </c>
      <c r="T106">
        <f t="shared" si="239"/>
        <v>0.72547240574611516</v>
      </c>
      <c r="U106">
        <f t="shared" si="240"/>
        <v>0.46240736812860894</v>
      </c>
      <c r="V106">
        <f t="shared" si="241"/>
        <v>165.8410385251245</v>
      </c>
      <c r="W106">
        <f t="shared" si="242"/>
        <v>31.056390158341888</v>
      </c>
      <c r="X106">
        <f t="shared" si="243"/>
        <v>31.009</v>
      </c>
      <c r="Y106">
        <f t="shared" si="244"/>
        <v>4.5136938774671096</v>
      </c>
      <c r="Z106">
        <f t="shared" si="245"/>
        <v>59.903732016283087</v>
      </c>
      <c r="AA106">
        <f t="shared" si="246"/>
        <v>3.0268767969319503</v>
      </c>
      <c r="AB106">
        <f t="shared" si="247"/>
        <v>5.0529018728068262</v>
      </c>
      <c r="AC106">
        <f t="shared" si="248"/>
        <v>1.4868170805351593</v>
      </c>
      <c r="AD106">
        <f t="shared" si="249"/>
        <v>-496.40279972169191</v>
      </c>
      <c r="AE106">
        <f t="shared" si="250"/>
        <v>313.99200924623369</v>
      </c>
      <c r="AF106">
        <f t="shared" si="251"/>
        <v>24.378534987975272</v>
      </c>
      <c r="AG106">
        <f t="shared" si="252"/>
        <v>7.8087830376415468</v>
      </c>
      <c r="AH106">
        <v>0</v>
      </c>
      <c r="AI106">
        <v>0</v>
      </c>
      <c r="AJ106">
        <f t="shared" si="253"/>
        <v>1</v>
      </c>
      <c r="AK106">
        <f t="shared" si="254"/>
        <v>0</v>
      </c>
      <c r="AL106">
        <f t="shared" si="255"/>
        <v>51591.087595727142</v>
      </c>
      <c r="AM106" t="s">
        <v>424</v>
      </c>
      <c r="AN106">
        <v>0</v>
      </c>
      <c r="AO106">
        <v>0</v>
      </c>
      <c r="AP106">
        <v>0</v>
      </c>
      <c r="AQ106" t="e">
        <f t="shared" si="256"/>
        <v>#DIV/0!</v>
      </c>
      <c r="AR106">
        <v>-1</v>
      </c>
      <c r="AS106" t="s">
        <v>794</v>
      </c>
      <c r="AT106">
        <v>10145.6</v>
      </c>
      <c r="AU106">
        <v>1041.6995999999999</v>
      </c>
      <c r="AV106">
        <v>1985.3388455221109</v>
      </c>
      <c r="AW106">
        <f t="shared" si="257"/>
        <v>0.47530387452523226</v>
      </c>
      <c r="AX106">
        <v>0.5</v>
      </c>
      <c r="AY106">
        <f t="shared" si="258"/>
        <v>867.49020027208508</v>
      </c>
      <c r="AZ106">
        <f t="shared" si="259"/>
        <v>28.419197778112988</v>
      </c>
      <c r="BA106">
        <f t="shared" si="260"/>
        <v>206.16072665099585</v>
      </c>
      <c r="BB106">
        <f t="shared" si="261"/>
        <v>3.3913003015925446E-2</v>
      </c>
      <c r="BC106">
        <f t="shared" si="262"/>
        <v>-1</v>
      </c>
      <c r="BD106" t="e">
        <f t="shared" si="263"/>
        <v>#DIV/0!</v>
      </c>
      <c r="BE106" t="s">
        <v>424</v>
      </c>
      <c r="BF106">
        <v>0</v>
      </c>
      <c r="BG106" t="e">
        <f t="shared" si="264"/>
        <v>#DIV/0!</v>
      </c>
      <c r="BH106" t="e">
        <f t="shared" si="265"/>
        <v>#DIV/0!</v>
      </c>
      <c r="BI106" t="e">
        <f t="shared" si="266"/>
        <v>#DIV/0!</v>
      </c>
      <c r="BJ106" t="e">
        <f t="shared" si="267"/>
        <v>#DIV/0!</v>
      </c>
      <c r="BK106">
        <f t="shared" si="268"/>
        <v>0.47530387452523232</v>
      </c>
      <c r="BL106" t="e">
        <f t="shared" si="269"/>
        <v>#DIV/0!</v>
      </c>
      <c r="BM106" t="e">
        <f t="shared" si="270"/>
        <v>#DIV/0!</v>
      </c>
      <c r="BN106" t="e">
        <f t="shared" si="271"/>
        <v>#DIV/0!</v>
      </c>
      <c r="BO106">
        <v>8449</v>
      </c>
      <c r="BP106">
        <v>290.00000000000011</v>
      </c>
      <c r="BQ106">
        <v>1807.25</v>
      </c>
      <c r="BR106">
        <v>115</v>
      </c>
      <c r="BS106">
        <v>10145.6</v>
      </c>
      <c r="BT106">
        <v>1804.75</v>
      </c>
      <c r="BU106">
        <v>2.5</v>
      </c>
      <c r="BV106">
        <v>300.00000000000011</v>
      </c>
      <c r="BW106">
        <v>24.1</v>
      </c>
      <c r="BX106">
        <v>1985.3388455221109</v>
      </c>
      <c r="BY106">
        <v>2.5820868657454632</v>
      </c>
      <c r="BZ106">
        <v>-183.21781149781151</v>
      </c>
      <c r="CA106">
        <v>2.2998084378249288</v>
      </c>
      <c r="CB106">
        <v>0.99560767758292534</v>
      </c>
      <c r="CC106">
        <v>-7.5157899888765338E-3</v>
      </c>
      <c r="CD106">
        <v>289.99999999999989</v>
      </c>
      <c r="CE106">
        <v>1809.46</v>
      </c>
      <c r="CF106">
        <v>885</v>
      </c>
      <c r="CG106">
        <v>10084.299999999999</v>
      </c>
      <c r="CH106">
        <v>1803.65</v>
      </c>
      <c r="CI106">
        <v>5.81</v>
      </c>
      <c r="CW106">
        <f t="shared" si="272"/>
        <v>1032.03</v>
      </c>
      <c r="CX106">
        <f t="shared" si="273"/>
        <v>867.49020027208508</v>
      </c>
      <c r="CY106">
        <f t="shared" si="274"/>
        <v>0.84056684425073414</v>
      </c>
      <c r="CZ106">
        <f t="shared" si="275"/>
        <v>0.16069400940391704</v>
      </c>
      <c r="DA106">
        <v>6</v>
      </c>
      <c r="DB106">
        <v>0.5</v>
      </c>
      <c r="DC106" t="s">
        <v>426</v>
      </c>
      <c r="DD106">
        <v>2</v>
      </c>
      <c r="DE106">
        <v>1724968494</v>
      </c>
      <c r="DF106">
        <v>356.37299999999999</v>
      </c>
      <c r="DG106">
        <v>405.01299999999998</v>
      </c>
      <c r="DH106">
        <v>30.391500000000001</v>
      </c>
      <c r="DI106">
        <v>14.0222</v>
      </c>
      <c r="DJ106">
        <v>356.43200000000002</v>
      </c>
      <c r="DK106">
        <v>30.4255</v>
      </c>
      <c r="DL106">
        <v>400.04899999999998</v>
      </c>
      <c r="DM106">
        <v>99.496200000000002</v>
      </c>
      <c r="DN106">
        <v>9.9963300000000005E-2</v>
      </c>
      <c r="DO106">
        <v>33.002800000000001</v>
      </c>
      <c r="DP106">
        <v>31.009</v>
      </c>
      <c r="DQ106">
        <v>999.9</v>
      </c>
      <c r="DR106">
        <v>0</v>
      </c>
      <c r="DS106">
        <v>0</v>
      </c>
      <c r="DT106">
        <v>10002.5</v>
      </c>
      <c r="DU106">
        <v>0</v>
      </c>
      <c r="DV106">
        <v>740.57</v>
      </c>
      <c r="DW106">
        <v>-48.662599999999998</v>
      </c>
      <c r="DX106">
        <v>367.56099999999998</v>
      </c>
      <c r="DY106">
        <v>410.77300000000002</v>
      </c>
      <c r="DZ106">
        <v>16.479199999999999</v>
      </c>
      <c r="EA106">
        <v>405.01299999999998</v>
      </c>
      <c r="EB106">
        <v>14.0222</v>
      </c>
      <c r="EC106">
        <v>3.03477</v>
      </c>
      <c r="ED106">
        <v>1.3951499999999999</v>
      </c>
      <c r="EE106">
        <v>24.219899999999999</v>
      </c>
      <c r="EF106">
        <v>11.8651</v>
      </c>
      <c r="EG106">
        <v>1032.03</v>
      </c>
      <c r="EH106">
        <v>0.98101300000000002</v>
      </c>
      <c r="EI106">
        <v>1.8987E-2</v>
      </c>
      <c r="EJ106">
        <v>0</v>
      </c>
      <c r="EK106">
        <v>1042.21</v>
      </c>
      <c r="EL106">
        <v>4.9995200000000004</v>
      </c>
      <c r="EM106">
        <v>13701.5</v>
      </c>
      <c r="EN106">
        <v>9332.0300000000007</v>
      </c>
      <c r="EO106">
        <v>45.936999999999998</v>
      </c>
      <c r="EP106">
        <v>47.875</v>
      </c>
      <c r="EQ106">
        <v>46.75</v>
      </c>
      <c r="ER106">
        <v>47.936999999999998</v>
      </c>
      <c r="ES106">
        <v>48.25</v>
      </c>
      <c r="ET106">
        <v>1007.53</v>
      </c>
      <c r="EU106">
        <v>19.5</v>
      </c>
      <c r="EV106">
        <v>0</v>
      </c>
      <c r="EW106">
        <v>211.9000000953674</v>
      </c>
      <c r="EX106">
        <v>0</v>
      </c>
      <c r="EY106">
        <v>1041.6995999999999</v>
      </c>
      <c r="EZ106">
        <v>4.80384615450326</v>
      </c>
      <c r="FA106">
        <v>-28.338461399369962</v>
      </c>
      <c r="FB106">
        <v>13703.048000000001</v>
      </c>
      <c r="FC106">
        <v>15</v>
      </c>
      <c r="FD106">
        <v>1724968534.5</v>
      </c>
      <c r="FE106" t="s">
        <v>795</v>
      </c>
      <c r="FF106">
        <v>1724968521</v>
      </c>
      <c r="FG106">
        <v>1724968534.5</v>
      </c>
      <c r="FH106">
        <v>28</v>
      </c>
      <c r="FI106">
        <v>2.3E-2</v>
      </c>
      <c r="FJ106">
        <v>-0.11</v>
      </c>
      <c r="FK106">
        <v>-5.8999999999999997E-2</v>
      </c>
      <c r="FL106">
        <v>-3.4000000000000002E-2</v>
      </c>
      <c r="FM106">
        <v>405</v>
      </c>
      <c r="FN106">
        <v>14</v>
      </c>
      <c r="FO106">
        <v>0.04</v>
      </c>
      <c r="FP106">
        <v>0.01</v>
      </c>
      <c r="FQ106">
        <v>28.15115974299097</v>
      </c>
      <c r="FR106">
        <v>0.92966280745606067</v>
      </c>
      <c r="FS106">
        <v>0.14376448270255171</v>
      </c>
      <c r="FT106">
        <v>1</v>
      </c>
      <c r="FU106">
        <v>1041.031176470588</v>
      </c>
      <c r="FV106">
        <v>4.4149321313709509</v>
      </c>
      <c r="FW106">
        <v>0.69223323469123565</v>
      </c>
      <c r="FX106">
        <v>-1</v>
      </c>
      <c r="FY106">
        <v>0.85579814874697735</v>
      </c>
      <c r="FZ106">
        <v>-1.558630734791204E-2</v>
      </c>
      <c r="GA106">
        <v>2.567891570062633E-3</v>
      </c>
      <c r="GB106">
        <v>1</v>
      </c>
      <c r="GC106">
        <v>2</v>
      </c>
      <c r="GD106">
        <v>2</v>
      </c>
      <c r="GE106" t="s">
        <v>428</v>
      </c>
      <c r="GF106">
        <v>3.0328499999999998</v>
      </c>
      <c r="GG106">
        <v>2.7516099999999999</v>
      </c>
      <c r="GH106">
        <v>8.6971199999999999E-2</v>
      </c>
      <c r="GI106">
        <v>9.7739099999999995E-2</v>
      </c>
      <c r="GJ106">
        <v>0.130381</v>
      </c>
      <c r="GK106">
        <v>7.5643299999999997E-2</v>
      </c>
      <c r="GL106">
        <v>24266.1</v>
      </c>
      <c r="GM106">
        <v>20995.3</v>
      </c>
      <c r="GN106">
        <v>24525.5</v>
      </c>
      <c r="GO106">
        <v>22338.6</v>
      </c>
      <c r="GP106">
        <v>29037.9</v>
      </c>
      <c r="GQ106">
        <v>28691.4</v>
      </c>
      <c r="GR106">
        <v>34190.199999999997</v>
      </c>
      <c r="GS106">
        <v>31846.2</v>
      </c>
      <c r="GT106">
        <v>1.7430000000000001</v>
      </c>
      <c r="GU106">
        <v>2.04128</v>
      </c>
      <c r="GV106">
        <v>-6.0468899999999999E-2</v>
      </c>
      <c r="GW106">
        <v>0</v>
      </c>
      <c r="GX106">
        <v>31.990600000000001</v>
      </c>
      <c r="GY106">
        <v>999.9</v>
      </c>
      <c r="GZ106">
        <v>44.4</v>
      </c>
      <c r="HA106">
        <v>41.2</v>
      </c>
      <c r="HB106">
        <v>35.264600000000002</v>
      </c>
      <c r="HC106">
        <v>59.699199999999998</v>
      </c>
      <c r="HD106">
        <v>33.4696</v>
      </c>
      <c r="HE106">
        <v>1</v>
      </c>
      <c r="HF106">
        <v>0.68154700000000001</v>
      </c>
      <c r="HG106">
        <v>0.96107600000000004</v>
      </c>
      <c r="HH106">
        <v>20.3857</v>
      </c>
      <c r="HI106">
        <v>5.2411000000000003</v>
      </c>
      <c r="HJ106">
        <v>12.022500000000001</v>
      </c>
      <c r="HK106">
        <v>4.9577499999999999</v>
      </c>
      <c r="HL106">
        <v>3.306</v>
      </c>
      <c r="HM106">
        <v>9999</v>
      </c>
      <c r="HN106">
        <v>9999</v>
      </c>
      <c r="HO106">
        <v>9999</v>
      </c>
      <c r="HP106">
        <v>442.2</v>
      </c>
      <c r="HQ106">
        <v>1.8662799999999999</v>
      </c>
      <c r="HR106">
        <v>1.8707499999999999</v>
      </c>
      <c r="HS106">
        <v>1.8736200000000001</v>
      </c>
      <c r="HT106">
        <v>1.8757999999999999</v>
      </c>
      <c r="HU106">
        <v>1.86833</v>
      </c>
      <c r="HV106">
        <v>1.8699600000000001</v>
      </c>
      <c r="HW106">
        <v>1.86704</v>
      </c>
      <c r="HX106">
        <v>1.87103</v>
      </c>
      <c r="HY106">
        <v>5</v>
      </c>
      <c r="HZ106">
        <v>0</v>
      </c>
      <c r="IA106">
        <v>0</v>
      </c>
      <c r="IB106">
        <v>0</v>
      </c>
      <c r="IC106" t="s">
        <v>429</v>
      </c>
      <c r="ID106" t="s">
        <v>430</v>
      </c>
      <c r="IE106" t="s">
        <v>431</v>
      </c>
      <c r="IF106" t="s">
        <v>431</v>
      </c>
      <c r="IG106" t="s">
        <v>431</v>
      </c>
      <c r="IH106" t="s">
        <v>431</v>
      </c>
      <c r="II106">
        <v>0</v>
      </c>
      <c r="IJ106">
        <v>100</v>
      </c>
      <c r="IK106">
        <v>100</v>
      </c>
      <c r="IL106">
        <v>-5.8999999999999997E-2</v>
      </c>
      <c r="IM106">
        <v>-3.4000000000000002E-2</v>
      </c>
      <c r="IN106">
        <v>-8.1950000000063028E-2</v>
      </c>
      <c r="IO106">
        <v>0</v>
      </c>
      <c r="IP106">
        <v>0</v>
      </c>
      <c r="IQ106">
        <v>0</v>
      </c>
      <c r="IR106">
        <v>7.5899999999997192E-2</v>
      </c>
      <c r="IS106">
        <v>0</v>
      </c>
      <c r="IT106">
        <v>0</v>
      </c>
      <c r="IU106">
        <v>0</v>
      </c>
      <c r="IV106">
        <v>-1</v>
      </c>
      <c r="IW106">
        <v>-1</v>
      </c>
      <c r="IX106">
        <v>-1</v>
      </c>
      <c r="IY106">
        <v>-1</v>
      </c>
      <c r="IZ106">
        <v>3.2</v>
      </c>
      <c r="JA106">
        <v>3.1</v>
      </c>
      <c r="JB106">
        <v>1.0790999999999999</v>
      </c>
      <c r="JC106">
        <v>2.7404799999999998</v>
      </c>
      <c r="JD106">
        <v>1.64551</v>
      </c>
      <c r="JE106">
        <v>2.31934</v>
      </c>
      <c r="JF106">
        <v>1.64429</v>
      </c>
      <c r="JG106">
        <v>2.4560499999999998</v>
      </c>
      <c r="JH106">
        <v>42.697400000000002</v>
      </c>
      <c r="JI106">
        <v>16.119599999999998</v>
      </c>
      <c r="JJ106">
        <v>18</v>
      </c>
      <c r="JK106">
        <v>406.43099999999998</v>
      </c>
      <c r="JL106">
        <v>602.36400000000003</v>
      </c>
      <c r="JM106">
        <v>31.1221</v>
      </c>
      <c r="JN106">
        <v>35.988300000000002</v>
      </c>
      <c r="JO106">
        <v>29.9998</v>
      </c>
      <c r="JP106">
        <v>35.8947</v>
      </c>
      <c r="JQ106">
        <v>35.828800000000001</v>
      </c>
      <c r="JR106">
        <v>21.700500000000002</v>
      </c>
      <c r="JS106">
        <v>55.809600000000003</v>
      </c>
      <c r="JT106">
        <v>0</v>
      </c>
      <c r="JU106">
        <v>31.119499999999999</v>
      </c>
      <c r="JV106">
        <v>405</v>
      </c>
      <c r="JW106">
        <v>14.0213</v>
      </c>
      <c r="JX106">
        <v>98.055899999999994</v>
      </c>
      <c r="JY106">
        <v>96.680800000000005</v>
      </c>
    </row>
    <row r="107" spans="1:285" x14ac:dyDescent="0.35">
      <c r="A107">
        <v>16</v>
      </c>
      <c r="B107">
        <v>1724968780</v>
      </c>
      <c r="C107">
        <v>26805.400000095371</v>
      </c>
      <c r="D107" t="s">
        <v>796</v>
      </c>
      <c r="E107" t="s">
        <v>797</v>
      </c>
      <c r="F107" t="s">
        <v>420</v>
      </c>
      <c r="G107" t="s">
        <v>688</v>
      </c>
      <c r="H107" t="s">
        <v>422</v>
      </c>
      <c r="I107" t="s">
        <v>679</v>
      </c>
      <c r="J107">
        <v>1724968780</v>
      </c>
      <c r="K107">
        <f t="shared" si="230"/>
        <v>1.0842727055348606E-2</v>
      </c>
      <c r="L107">
        <f t="shared" si="231"/>
        <v>10.842727055348606</v>
      </c>
      <c r="M107">
        <f t="shared" si="232"/>
        <v>28.493175454459131</v>
      </c>
      <c r="N107">
        <f t="shared" si="233"/>
        <v>356.47199999999998</v>
      </c>
      <c r="O107">
        <f t="shared" si="234"/>
        <v>282.18897643380831</v>
      </c>
      <c r="P107">
        <f t="shared" si="235"/>
        <v>28.101604497256826</v>
      </c>
      <c r="Q107">
        <f t="shared" si="236"/>
        <v>35.4990307734288</v>
      </c>
      <c r="R107">
        <f t="shared" si="237"/>
        <v>0.77419799297765479</v>
      </c>
      <c r="S107">
        <f t="shared" si="238"/>
        <v>2.9239928070994923</v>
      </c>
      <c r="T107">
        <f t="shared" si="239"/>
        <v>0.67583196287724734</v>
      </c>
      <c r="U107">
        <f t="shared" si="240"/>
        <v>0.43018696930357786</v>
      </c>
      <c r="V107">
        <f t="shared" si="241"/>
        <v>165.81869452519575</v>
      </c>
      <c r="W107">
        <f t="shared" si="242"/>
        <v>31.07199581961482</v>
      </c>
      <c r="X107">
        <f t="shared" si="243"/>
        <v>31.1737</v>
      </c>
      <c r="Y107">
        <f t="shared" si="244"/>
        <v>4.5562519655944183</v>
      </c>
      <c r="Z107">
        <f t="shared" si="245"/>
        <v>60.068366731167814</v>
      </c>
      <c r="AA107">
        <f t="shared" si="246"/>
        <v>3.0193376019207605</v>
      </c>
      <c r="AB107">
        <f t="shared" si="247"/>
        <v>5.0265019114530212</v>
      </c>
      <c r="AC107">
        <f t="shared" si="248"/>
        <v>1.5369143636736577</v>
      </c>
      <c r="AD107">
        <f t="shared" si="249"/>
        <v>-478.16426314087352</v>
      </c>
      <c r="AE107">
        <f t="shared" si="250"/>
        <v>273.64432534555777</v>
      </c>
      <c r="AF107">
        <f t="shared" si="251"/>
        <v>21.232556802597795</v>
      </c>
      <c r="AG107">
        <f t="shared" si="252"/>
        <v>-17.468686467522218</v>
      </c>
      <c r="AH107">
        <v>0</v>
      </c>
      <c r="AI107">
        <v>0</v>
      </c>
      <c r="AJ107">
        <f t="shared" si="253"/>
        <v>1</v>
      </c>
      <c r="AK107">
        <f t="shared" si="254"/>
        <v>0</v>
      </c>
      <c r="AL107">
        <f t="shared" si="255"/>
        <v>51687.350229560492</v>
      </c>
      <c r="AM107" t="s">
        <v>424</v>
      </c>
      <c r="AN107">
        <v>0</v>
      </c>
      <c r="AO107">
        <v>0</v>
      </c>
      <c r="AP107">
        <v>0</v>
      </c>
      <c r="AQ107" t="e">
        <f t="shared" si="256"/>
        <v>#DIV/0!</v>
      </c>
      <c r="AR107">
        <v>-1</v>
      </c>
      <c r="AS107" t="s">
        <v>798</v>
      </c>
      <c r="AT107">
        <v>10199.6</v>
      </c>
      <c r="AU107">
        <v>943.01851999999997</v>
      </c>
      <c r="AV107">
        <v>1904.082142270657</v>
      </c>
      <c r="AW107">
        <f t="shared" si="257"/>
        <v>0.50473853041054673</v>
      </c>
      <c r="AX107">
        <v>0.5</v>
      </c>
      <c r="AY107">
        <f t="shared" si="258"/>
        <v>867.37260027212221</v>
      </c>
      <c r="AZ107">
        <f t="shared" si="259"/>
        <v>28.493175454459131</v>
      </c>
      <c r="BA107">
        <f t="shared" si="260"/>
        <v>218.89818578986277</v>
      </c>
      <c r="BB107">
        <f t="shared" si="261"/>
        <v>3.4002890390134745E-2</v>
      </c>
      <c r="BC107">
        <f t="shared" si="262"/>
        <v>-1</v>
      </c>
      <c r="BD107" t="e">
        <f t="shared" si="263"/>
        <v>#DIV/0!</v>
      </c>
      <c r="BE107" t="s">
        <v>424</v>
      </c>
      <c r="BF107">
        <v>0</v>
      </c>
      <c r="BG107" t="e">
        <f t="shared" si="264"/>
        <v>#DIV/0!</v>
      </c>
      <c r="BH107" t="e">
        <f t="shared" si="265"/>
        <v>#DIV/0!</v>
      </c>
      <c r="BI107" t="e">
        <f t="shared" si="266"/>
        <v>#DIV/0!</v>
      </c>
      <c r="BJ107" t="e">
        <f t="shared" si="267"/>
        <v>#DIV/0!</v>
      </c>
      <c r="BK107">
        <f t="shared" si="268"/>
        <v>0.50473853041054673</v>
      </c>
      <c r="BL107" t="e">
        <f t="shared" si="269"/>
        <v>#DIV/0!</v>
      </c>
      <c r="BM107" t="e">
        <f t="shared" si="270"/>
        <v>#DIV/0!</v>
      </c>
      <c r="BN107" t="e">
        <f t="shared" si="271"/>
        <v>#DIV/0!</v>
      </c>
      <c r="BO107">
        <v>8450</v>
      </c>
      <c r="BP107">
        <v>290.00000000000011</v>
      </c>
      <c r="BQ107">
        <v>1750.59</v>
      </c>
      <c r="BR107">
        <v>255</v>
      </c>
      <c r="BS107">
        <v>10199.6</v>
      </c>
      <c r="BT107">
        <v>1751.7</v>
      </c>
      <c r="BU107">
        <v>-1.1100000000000001</v>
      </c>
      <c r="BV107">
        <v>300.00000000000011</v>
      </c>
      <c r="BW107">
        <v>24.1</v>
      </c>
      <c r="BX107">
        <v>1904.082142270657</v>
      </c>
      <c r="BY107">
        <v>2.273935697923497</v>
      </c>
      <c r="BZ107">
        <v>-155.4261358468674</v>
      </c>
      <c r="CA107">
        <v>2.0412948112132518</v>
      </c>
      <c r="CB107">
        <v>0.99519350023064268</v>
      </c>
      <c r="CC107">
        <v>-7.5747586206896577E-3</v>
      </c>
      <c r="CD107">
        <v>289.99999999999989</v>
      </c>
      <c r="CE107">
        <v>1781.22</v>
      </c>
      <c r="CF107">
        <v>885</v>
      </c>
      <c r="CG107">
        <v>10163.799999999999</v>
      </c>
      <c r="CH107">
        <v>1751.16</v>
      </c>
      <c r="CI107">
        <v>30.06</v>
      </c>
      <c r="CW107">
        <f t="shared" si="272"/>
        <v>1031.8900000000001</v>
      </c>
      <c r="CX107">
        <f t="shared" si="273"/>
        <v>867.37260027212221</v>
      </c>
      <c r="CY107">
        <f t="shared" si="274"/>
        <v>0.84056692115644316</v>
      </c>
      <c r="CZ107">
        <f t="shared" si="275"/>
        <v>0.16069415783193533</v>
      </c>
      <c r="DA107">
        <v>6</v>
      </c>
      <c r="DB107">
        <v>0.5</v>
      </c>
      <c r="DC107" t="s">
        <v>426</v>
      </c>
      <c r="DD107">
        <v>2</v>
      </c>
      <c r="DE107">
        <v>1724968780</v>
      </c>
      <c r="DF107">
        <v>356.47199999999998</v>
      </c>
      <c r="DG107">
        <v>405.00799999999998</v>
      </c>
      <c r="DH107">
        <v>30.319400000000002</v>
      </c>
      <c r="DI107">
        <v>14.5489</v>
      </c>
      <c r="DJ107">
        <v>356.495</v>
      </c>
      <c r="DK107">
        <v>30.352399999999999</v>
      </c>
      <c r="DL107">
        <v>400.012</v>
      </c>
      <c r="DM107">
        <v>99.4846</v>
      </c>
      <c r="DN107">
        <v>9.9745399999999998E-2</v>
      </c>
      <c r="DO107">
        <v>32.909599999999998</v>
      </c>
      <c r="DP107">
        <v>31.1737</v>
      </c>
      <c r="DQ107">
        <v>999.9</v>
      </c>
      <c r="DR107">
        <v>0</v>
      </c>
      <c r="DS107">
        <v>0</v>
      </c>
      <c r="DT107">
        <v>10020</v>
      </c>
      <c r="DU107">
        <v>0</v>
      </c>
      <c r="DV107">
        <v>726.69500000000005</v>
      </c>
      <c r="DW107">
        <v>-48.571899999999999</v>
      </c>
      <c r="DX107">
        <v>367.58100000000002</v>
      </c>
      <c r="DY107">
        <v>410.98700000000002</v>
      </c>
      <c r="DZ107">
        <v>15.7699</v>
      </c>
      <c r="EA107">
        <v>405.00799999999998</v>
      </c>
      <c r="EB107">
        <v>14.5489</v>
      </c>
      <c r="EC107">
        <v>3.0162499999999999</v>
      </c>
      <c r="ED107">
        <v>1.44739</v>
      </c>
      <c r="EE107">
        <v>24.117899999999999</v>
      </c>
      <c r="EF107">
        <v>12.423400000000001</v>
      </c>
      <c r="EG107">
        <v>1031.8900000000001</v>
      </c>
      <c r="EH107">
        <v>0.98101000000000005</v>
      </c>
      <c r="EI107">
        <v>1.8989900000000001E-2</v>
      </c>
      <c r="EJ107">
        <v>0</v>
      </c>
      <c r="EK107">
        <v>942.55</v>
      </c>
      <c r="EL107">
        <v>4.9995200000000004</v>
      </c>
      <c r="EM107">
        <v>19347.2</v>
      </c>
      <c r="EN107">
        <v>9330.7999999999993</v>
      </c>
      <c r="EO107">
        <v>45.625</v>
      </c>
      <c r="EP107">
        <v>47.561999999999998</v>
      </c>
      <c r="EQ107">
        <v>46.686999999999998</v>
      </c>
      <c r="ER107">
        <v>47.5</v>
      </c>
      <c r="ES107">
        <v>48</v>
      </c>
      <c r="ET107">
        <v>1007.39</v>
      </c>
      <c r="EU107">
        <v>19.5</v>
      </c>
      <c r="EV107">
        <v>0</v>
      </c>
      <c r="EW107">
        <v>285.5</v>
      </c>
      <c r="EX107">
        <v>0</v>
      </c>
      <c r="EY107">
        <v>943.01851999999997</v>
      </c>
      <c r="EZ107">
        <v>-3.8342307585700799</v>
      </c>
      <c r="FA107">
        <v>29.484621390587591</v>
      </c>
      <c r="FB107">
        <v>19324.736000000001</v>
      </c>
      <c r="FC107">
        <v>15</v>
      </c>
      <c r="FD107">
        <v>1724968819</v>
      </c>
      <c r="FE107" t="s">
        <v>799</v>
      </c>
      <c r="FF107">
        <v>1724968805</v>
      </c>
      <c r="FG107">
        <v>1724968819</v>
      </c>
      <c r="FH107">
        <v>29</v>
      </c>
      <c r="FI107">
        <v>3.5999999999999997E-2</v>
      </c>
      <c r="FJ107">
        <v>0</v>
      </c>
      <c r="FK107">
        <v>-2.3E-2</v>
      </c>
      <c r="FL107">
        <v>-3.3000000000000002E-2</v>
      </c>
      <c r="FM107">
        <v>405</v>
      </c>
      <c r="FN107">
        <v>14</v>
      </c>
      <c r="FO107">
        <v>0.05</v>
      </c>
      <c r="FP107">
        <v>0.01</v>
      </c>
      <c r="FQ107">
        <v>28.23398678327225</v>
      </c>
      <c r="FR107">
        <v>1.1364854856672471</v>
      </c>
      <c r="FS107">
        <v>0.1660243077078136</v>
      </c>
      <c r="FT107">
        <v>1</v>
      </c>
      <c r="FU107">
        <v>943.78032000000007</v>
      </c>
      <c r="FV107">
        <v>-5.464499394469434</v>
      </c>
      <c r="FW107">
        <v>0.83122207477905274</v>
      </c>
      <c r="FX107">
        <v>-1</v>
      </c>
      <c r="FY107">
        <v>0.7776297029027005</v>
      </c>
      <c r="FZ107">
        <v>-8.5447301925784744E-3</v>
      </c>
      <c r="GA107">
        <v>1.4550316044538651E-3</v>
      </c>
      <c r="GB107">
        <v>1</v>
      </c>
      <c r="GC107">
        <v>2</v>
      </c>
      <c r="GD107">
        <v>2</v>
      </c>
      <c r="GE107" t="s">
        <v>428</v>
      </c>
      <c r="GF107">
        <v>3.0331800000000002</v>
      </c>
      <c r="GG107">
        <v>2.7515499999999999</v>
      </c>
      <c r="GH107">
        <v>8.7023400000000001E-2</v>
      </c>
      <c r="GI107">
        <v>9.7789100000000004E-2</v>
      </c>
      <c r="GJ107">
        <v>0.130214</v>
      </c>
      <c r="GK107">
        <v>7.7827300000000002E-2</v>
      </c>
      <c r="GL107">
        <v>24279.7</v>
      </c>
      <c r="GM107">
        <v>21004.7</v>
      </c>
      <c r="GN107">
        <v>24539.599999999999</v>
      </c>
      <c r="GO107">
        <v>22349.1</v>
      </c>
      <c r="GP107">
        <v>29059</v>
      </c>
      <c r="GQ107">
        <v>28637.5</v>
      </c>
      <c r="GR107">
        <v>34209.599999999999</v>
      </c>
      <c r="GS107">
        <v>31861.8</v>
      </c>
      <c r="GT107">
        <v>1.7444</v>
      </c>
      <c r="GU107">
        <v>2.0469300000000001</v>
      </c>
      <c r="GV107">
        <v>-6.4261299999999993E-2</v>
      </c>
      <c r="GW107">
        <v>0</v>
      </c>
      <c r="GX107">
        <v>32.2166</v>
      </c>
      <c r="GY107">
        <v>999.9</v>
      </c>
      <c r="GZ107">
        <v>44.8</v>
      </c>
      <c r="HA107">
        <v>40.9</v>
      </c>
      <c r="HB107">
        <v>35.021900000000002</v>
      </c>
      <c r="HC107">
        <v>59.629199999999997</v>
      </c>
      <c r="HD107">
        <v>33.734000000000002</v>
      </c>
      <c r="HE107">
        <v>1</v>
      </c>
      <c r="HF107">
        <v>0.662744</v>
      </c>
      <c r="HG107">
        <v>0.67908199999999996</v>
      </c>
      <c r="HH107">
        <v>20.3888</v>
      </c>
      <c r="HI107">
        <v>5.2401999999999997</v>
      </c>
      <c r="HJ107">
        <v>12.0219</v>
      </c>
      <c r="HK107">
        <v>4.9577</v>
      </c>
      <c r="HL107">
        <v>3.306</v>
      </c>
      <c r="HM107">
        <v>9999</v>
      </c>
      <c r="HN107">
        <v>9999</v>
      </c>
      <c r="HO107">
        <v>9999</v>
      </c>
      <c r="HP107">
        <v>442.3</v>
      </c>
      <c r="HQ107">
        <v>1.8662399999999999</v>
      </c>
      <c r="HR107">
        <v>1.87076</v>
      </c>
      <c r="HS107">
        <v>1.87361</v>
      </c>
      <c r="HT107">
        <v>1.8757999999999999</v>
      </c>
      <c r="HU107">
        <v>1.86836</v>
      </c>
      <c r="HV107">
        <v>1.8699600000000001</v>
      </c>
      <c r="HW107">
        <v>1.8670100000000001</v>
      </c>
      <c r="HX107">
        <v>1.87103</v>
      </c>
      <c r="HY107">
        <v>5</v>
      </c>
      <c r="HZ107">
        <v>0</v>
      </c>
      <c r="IA107">
        <v>0</v>
      </c>
      <c r="IB107">
        <v>0</v>
      </c>
      <c r="IC107" t="s">
        <v>429</v>
      </c>
      <c r="ID107" t="s">
        <v>430</v>
      </c>
      <c r="IE107" t="s">
        <v>431</v>
      </c>
      <c r="IF107" t="s">
        <v>431</v>
      </c>
      <c r="IG107" t="s">
        <v>431</v>
      </c>
      <c r="IH107" t="s">
        <v>431</v>
      </c>
      <c r="II107">
        <v>0</v>
      </c>
      <c r="IJ107">
        <v>100</v>
      </c>
      <c r="IK107">
        <v>100</v>
      </c>
      <c r="IL107">
        <v>-2.3E-2</v>
      </c>
      <c r="IM107">
        <v>-3.3000000000000002E-2</v>
      </c>
      <c r="IN107">
        <v>-5.9199999999975723E-2</v>
      </c>
      <c r="IO107">
        <v>0</v>
      </c>
      <c r="IP107">
        <v>0</v>
      </c>
      <c r="IQ107">
        <v>0</v>
      </c>
      <c r="IR107">
        <v>-3.3609523809523978E-2</v>
      </c>
      <c r="IS107">
        <v>0</v>
      </c>
      <c r="IT107">
        <v>0</v>
      </c>
      <c r="IU107">
        <v>0</v>
      </c>
      <c r="IV107">
        <v>-1</v>
      </c>
      <c r="IW107">
        <v>-1</v>
      </c>
      <c r="IX107">
        <v>-1</v>
      </c>
      <c r="IY107">
        <v>-1</v>
      </c>
      <c r="IZ107">
        <v>4.3</v>
      </c>
      <c r="JA107">
        <v>4.0999999999999996</v>
      </c>
      <c r="JB107">
        <v>1.0803199999999999</v>
      </c>
      <c r="JC107">
        <v>2.7416999999999998</v>
      </c>
      <c r="JD107">
        <v>1.64551</v>
      </c>
      <c r="JE107">
        <v>2.32056</v>
      </c>
      <c r="JF107">
        <v>1.64429</v>
      </c>
      <c r="JG107">
        <v>2.3742700000000001</v>
      </c>
      <c r="JH107">
        <v>42.403799999999997</v>
      </c>
      <c r="JI107">
        <v>16.058299999999999</v>
      </c>
      <c r="JJ107">
        <v>18</v>
      </c>
      <c r="JK107">
        <v>405.916</v>
      </c>
      <c r="JL107">
        <v>604.52700000000004</v>
      </c>
      <c r="JM107">
        <v>30.8675</v>
      </c>
      <c r="JN107">
        <v>35.784999999999997</v>
      </c>
      <c r="JO107">
        <v>29.999500000000001</v>
      </c>
      <c r="JP107">
        <v>35.669899999999998</v>
      </c>
      <c r="JQ107">
        <v>35.594499999999996</v>
      </c>
      <c r="JR107">
        <v>21.701499999999999</v>
      </c>
      <c r="JS107">
        <v>54.133400000000002</v>
      </c>
      <c r="JT107">
        <v>0</v>
      </c>
      <c r="JU107">
        <v>30.912400000000002</v>
      </c>
      <c r="JV107">
        <v>405</v>
      </c>
      <c r="JW107">
        <v>14.4795</v>
      </c>
      <c r="JX107">
        <v>98.111999999999995</v>
      </c>
      <c r="JY107">
        <v>96.727500000000006</v>
      </c>
    </row>
    <row r="108" spans="1:285" x14ac:dyDescent="0.35">
      <c r="A108">
        <v>16</v>
      </c>
      <c r="B108">
        <v>1724969006.0999999</v>
      </c>
      <c r="C108">
        <v>27031.5</v>
      </c>
      <c r="D108" t="s">
        <v>800</v>
      </c>
      <c r="E108" t="s">
        <v>801</v>
      </c>
      <c r="F108" t="s">
        <v>420</v>
      </c>
      <c r="G108" t="s">
        <v>688</v>
      </c>
      <c r="H108" t="s">
        <v>434</v>
      </c>
      <c r="I108" t="s">
        <v>679</v>
      </c>
      <c r="J108">
        <v>1724969006.0999999</v>
      </c>
      <c r="K108">
        <f t="shared" si="230"/>
        <v>7.9386533395342362E-3</v>
      </c>
      <c r="L108">
        <f t="shared" si="231"/>
        <v>7.9386533395342367</v>
      </c>
      <c r="M108">
        <f t="shared" si="232"/>
        <v>22.741609553754035</v>
      </c>
      <c r="N108">
        <f t="shared" si="233"/>
        <v>366.50200000000001</v>
      </c>
      <c r="O108">
        <f t="shared" si="234"/>
        <v>279.02374512479582</v>
      </c>
      <c r="P108">
        <f t="shared" si="235"/>
        <v>27.783675579113535</v>
      </c>
      <c r="Q108">
        <f t="shared" si="236"/>
        <v>36.494287117184001</v>
      </c>
      <c r="R108">
        <f t="shared" si="237"/>
        <v>0.50038617582466483</v>
      </c>
      <c r="S108">
        <f t="shared" si="238"/>
        <v>2.9141745758958213</v>
      </c>
      <c r="T108">
        <f t="shared" si="239"/>
        <v>0.45709189930251598</v>
      </c>
      <c r="U108">
        <f t="shared" si="240"/>
        <v>0.28925945248905066</v>
      </c>
      <c r="V108">
        <f t="shared" si="241"/>
        <v>165.85496452562234</v>
      </c>
      <c r="W108">
        <f t="shared" si="242"/>
        <v>31.925167598857215</v>
      </c>
      <c r="X108">
        <f t="shared" si="243"/>
        <v>31.7042</v>
      </c>
      <c r="Y108">
        <f t="shared" si="244"/>
        <v>4.6957168853045674</v>
      </c>
      <c r="Z108">
        <f t="shared" si="245"/>
        <v>60.001454109770279</v>
      </c>
      <c r="AA108">
        <f t="shared" si="246"/>
        <v>3.0334503281471998</v>
      </c>
      <c r="AB108">
        <f t="shared" si="247"/>
        <v>5.0556280229436155</v>
      </c>
      <c r="AC108">
        <f t="shared" si="248"/>
        <v>1.6622665571573676</v>
      </c>
      <c r="AD108">
        <f t="shared" si="249"/>
        <v>-350.0946122734598</v>
      </c>
      <c r="AE108">
        <f t="shared" si="250"/>
        <v>205.52996729023678</v>
      </c>
      <c r="AF108">
        <f t="shared" si="251"/>
        <v>16.05099561533638</v>
      </c>
      <c r="AG108">
        <f t="shared" si="252"/>
        <v>37.341315157735693</v>
      </c>
      <c r="AH108">
        <v>0</v>
      </c>
      <c r="AI108">
        <v>0</v>
      </c>
      <c r="AJ108">
        <f t="shared" si="253"/>
        <v>1</v>
      </c>
      <c r="AK108">
        <f t="shared" si="254"/>
        <v>0</v>
      </c>
      <c r="AL108">
        <f t="shared" si="255"/>
        <v>51392.557852250109</v>
      </c>
      <c r="AM108" t="s">
        <v>424</v>
      </c>
      <c r="AN108">
        <v>0</v>
      </c>
      <c r="AO108">
        <v>0</v>
      </c>
      <c r="AP108">
        <v>0</v>
      </c>
      <c r="AQ108" t="e">
        <f t="shared" si="256"/>
        <v>#DIV/0!</v>
      </c>
      <c r="AR108">
        <v>-1</v>
      </c>
      <c r="AS108" t="s">
        <v>802</v>
      </c>
      <c r="AT108">
        <v>10204.700000000001</v>
      </c>
      <c r="AU108">
        <v>1023.726538461538</v>
      </c>
      <c r="AV108">
        <v>1898.0056689517569</v>
      </c>
      <c r="AW108">
        <f t="shared" si="257"/>
        <v>0.46063041053669329</v>
      </c>
      <c r="AX108">
        <v>0.5</v>
      </c>
      <c r="AY108">
        <f t="shared" si="258"/>
        <v>867.55800027234307</v>
      </c>
      <c r="AZ108">
        <f t="shared" si="259"/>
        <v>22.741609553754035</v>
      </c>
      <c r="BA108">
        <f t="shared" si="260"/>
        <v>199.81179891492104</v>
      </c>
      <c r="BB108">
        <f t="shared" si="261"/>
        <v>2.7366019962124826E-2</v>
      </c>
      <c r="BC108">
        <f t="shared" si="262"/>
        <v>-1</v>
      </c>
      <c r="BD108" t="e">
        <f t="shared" si="263"/>
        <v>#DIV/0!</v>
      </c>
      <c r="BE108" t="s">
        <v>424</v>
      </c>
      <c r="BF108">
        <v>0</v>
      </c>
      <c r="BG108" t="e">
        <f t="shared" si="264"/>
        <v>#DIV/0!</v>
      </c>
      <c r="BH108" t="e">
        <f t="shared" si="265"/>
        <v>#DIV/0!</v>
      </c>
      <c r="BI108" t="e">
        <f t="shared" si="266"/>
        <v>#DIV/0!</v>
      </c>
      <c r="BJ108" t="e">
        <f t="shared" si="267"/>
        <v>#DIV/0!</v>
      </c>
      <c r="BK108">
        <f t="shared" si="268"/>
        <v>0.46063041053669329</v>
      </c>
      <c r="BL108" t="e">
        <f t="shared" si="269"/>
        <v>#DIV/0!</v>
      </c>
      <c r="BM108" t="e">
        <f t="shared" si="270"/>
        <v>#DIV/0!</v>
      </c>
      <c r="BN108" t="e">
        <f t="shared" si="271"/>
        <v>#DIV/0!</v>
      </c>
      <c r="BO108">
        <v>8451</v>
      </c>
      <c r="BP108">
        <v>290.00000000000011</v>
      </c>
      <c r="BQ108">
        <v>1745.36</v>
      </c>
      <c r="BR108">
        <v>135</v>
      </c>
      <c r="BS108">
        <v>10204.700000000001</v>
      </c>
      <c r="BT108">
        <v>1742.79</v>
      </c>
      <c r="BU108">
        <v>2.57</v>
      </c>
      <c r="BV108">
        <v>300.00000000000011</v>
      </c>
      <c r="BW108">
        <v>24.1</v>
      </c>
      <c r="BX108">
        <v>1898.0056689517569</v>
      </c>
      <c r="BY108">
        <v>2.2207157868639649</v>
      </c>
      <c r="BZ108">
        <v>-158.39539324964809</v>
      </c>
      <c r="CA108">
        <v>1.990133583758688</v>
      </c>
      <c r="CB108">
        <v>0.99559929783330958</v>
      </c>
      <c r="CC108">
        <v>-7.5632938820912113E-3</v>
      </c>
      <c r="CD108">
        <v>289.99999999999989</v>
      </c>
      <c r="CE108">
        <v>1746.26</v>
      </c>
      <c r="CF108">
        <v>825</v>
      </c>
      <c r="CG108">
        <v>10148.700000000001</v>
      </c>
      <c r="CH108">
        <v>1741.93</v>
      </c>
      <c r="CI108">
        <v>4.33</v>
      </c>
      <c r="CW108">
        <f t="shared" si="272"/>
        <v>1032.1099999999999</v>
      </c>
      <c r="CX108">
        <f t="shared" si="273"/>
        <v>867.55800027234307</v>
      </c>
      <c r="CY108">
        <f t="shared" si="274"/>
        <v>0.84056738164763756</v>
      </c>
      <c r="CZ108">
        <f t="shared" si="275"/>
        <v>0.16069504657994046</v>
      </c>
      <c r="DA108">
        <v>6</v>
      </c>
      <c r="DB108">
        <v>0.5</v>
      </c>
      <c r="DC108" t="s">
        <v>426</v>
      </c>
      <c r="DD108">
        <v>2</v>
      </c>
      <c r="DE108">
        <v>1724969006.0999999</v>
      </c>
      <c r="DF108">
        <v>366.50200000000001</v>
      </c>
      <c r="DG108">
        <v>404.97399999999999</v>
      </c>
      <c r="DH108">
        <v>30.464099999999998</v>
      </c>
      <c r="DI108">
        <v>18.920300000000001</v>
      </c>
      <c r="DJ108">
        <v>366.51600000000002</v>
      </c>
      <c r="DK108">
        <v>30.4421</v>
      </c>
      <c r="DL108">
        <v>400.04899999999998</v>
      </c>
      <c r="DM108">
        <v>99.474299999999999</v>
      </c>
      <c r="DN108">
        <v>0.10029200000000001</v>
      </c>
      <c r="DO108">
        <v>33.0124</v>
      </c>
      <c r="DP108">
        <v>31.7042</v>
      </c>
      <c r="DQ108">
        <v>999.9</v>
      </c>
      <c r="DR108">
        <v>0</v>
      </c>
      <c r="DS108">
        <v>0</v>
      </c>
      <c r="DT108">
        <v>9965</v>
      </c>
      <c r="DU108">
        <v>0</v>
      </c>
      <c r="DV108">
        <v>683.21100000000001</v>
      </c>
      <c r="DW108">
        <v>-38.481299999999997</v>
      </c>
      <c r="DX108">
        <v>377.98599999999999</v>
      </c>
      <c r="DY108">
        <v>412.78399999999999</v>
      </c>
      <c r="DZ108">
        <v>11.4885</v>
      </c>
      <c r="EA108">
        <v>404.97399999999999</v>
      </c>
      <c r="EB108">
        <v>18.920300000000001</v>
      </c>
      <c r="EC108">
        <v>3.0249000000000001</v>
      </c>
      <c r="ED108">
        <v>1.88209</v>
      </c>
      <c r="EE108">
        <v>24.165600000000001</v>
      </c>
      <c r="EF108">
        <v>16.485800000000001</v>
      </c>
      <c r="EG108">
        <v>1032.1099999999999</v>
      </c>
      <c r="EH108">
        <v>0.98099700000000001</v>
      </c>
      <c r="EI108">
        <v>1.90029E-2</v>
      </c>
      <c r="EJ108">
        <v>0</v>
      </c>
      <c r="EK108">
        <v>1021.64</v>
      </c>
      <c r="EL108">
        <v>4.9995200000000004</v>
      </c>
      <c r="EM108">
        <v>13971.8</v>
      </c>
      <c r="EN108">
        <v>9332.73</v>
      </c>
      <c r="EO108">
        <v>46.875</v>
      </c>
      <c r="EP108">
        <v>48.811999999999998</v>
      </c>
      <c r="EQ108">
        <v>47.875</v>
      </c>
      <c r="ER108">
        <v>49.125</v>
      </c>
      <c r="ES108">
        <v>49.186999999999998</v>
      </c>
      <c r="ET108">
        <v>1007.59</v>
      </c>
      <c r="EU108">
        <v>19.52</v>
      </c>
      <c r="EV108">
        <v>0</v>
      </c>
      <c r="EW108">
        <v>225.4000000953674</v>
      </c>
      <c r="EX108">
        <v>0</v>
      </c>
      <c r="EY108">
        <v>1023.726538461538</v>
      </c>
      <c r="EZ108">
        <v>-16.257435873203129</v>
      </c>
      <c r="FA108">
        <v>-187.48034173063229</v>
      </c>
      <c r="FB108">
        <v>13992.292307692311</v>
      </c>
      <c r="FC108">
        <v>15</v>
      </c>
      <c r="FD108">
        <v>1724969039.0999999</v>
      </c>
      <c r="FE108" t="s">
        <v>803</v>
      </c>
      <c r="FF108">
        <v>1724969034.0999999</v>
      </c>
      <c r="FG108">
        <v>1724969039.0999999</v>
      </c>
      <c r="FH108">
        <v>30</v>
      </c>
      <c r="FI108">
        <v>8.9999999999999993E-3</v>
      </c>
      <c r="FJ108">
        <v>5.5E-2</v>
      </c>
      <c r="FK108">
        <v>-1.4E-2</v>
      </c>
      <c r="FL108">
        <v>2.1999999999999999E-2</v>
      </c>
      <c r="FM108">
        <v>405</v>
      </c>
      <c r="FN108">
        <v>19</v>
      </c>
      <c r="FO108">
        <v>0.13</v>
      </c>
      <c r="FP108">
        <v>0.01</v>
      </c>
      <c r="FQ108">
        <v>22.72658339005034</v>
      </c>
      <c r="FR108">
        <v>7.8743354648886141E-2</v>
      </c>
      <c r="FS108">
        <v>3.9306078602931907E-2</v>
      </c>
      <c r="FT108">
        <v>1</v>
      </c>
      <c r="FU108">
        <v>1025.8647058823531</v>
      </c>
      <c r="FV108">
        <v>-15.908144798592719</v>
      </c>
      <c r="FW108">
        <v>2.352975048775809</v>
      </c>
      <c r="FX108">
        <v>-1</v>
      </c>
      <c r="FY108">
        <v>0.50239826901713902</v>
      </c>
      <c r="FZ108">
        <v>-2.9243159663375588E-3</v>
      </c>
      <c r="GA108">
        <v>1.362990936737652E-3</v>
      </c>
      <c r="GB108">
        <v>1</v>
      </c>
      <c r="GC108">
        <v>2</v>
      </c>
      <c r="GD108">
        <v>2</v>
      </c>
      <c r="GE108" t="s">
        <v>428</v>
      </c>
      <c r="GF108">
        <v>3.036</v>
      </c>
      <c r="GG108">
        <v>2.75162</v>
      </c>
      <c r="GH108">
        <v>8.9001800000000006E-2</v>
      </c>
      <c r="GI108">
        <v>9.78657E-2</v>
      </c>
      <c r="GJ108">
        <v>0.13053500000000001</v>
      </c>
      <c r="GK108">
        <v>9.4703499999999996E-2</v>
      </c>
      <c r="GL108">
        <v>24234.7</v>
      </c>
      <c r="GM108">
        <v>21007.1</v>
      </c>
      <c r="GN108">
        <v>24546.400000000001</v>
      </c>
      <c r="GO108">
        <v>22352.6</v>
      </c>
      <c r="GP108">
        <v>29055.200000000001</v>
      </c>
      <c r="GQ108">
        <v>28118.3</v>
      </c>
      <c r="GR108">
        <v>34218.9</v>
      </c>
      <c r="GS108">
        <v>31867.599999999999</v>
      </c>
      <c r="GT108">
        <v>1.7464</v>
      </c>
      <c r="GU108">
        <v>2.05518</v>
      </c>
      <c r="GV108">
        <v>-1.6279499999999999E-2</v>
      </c>
      <c r="GW108">
        <v>0</v>
      </c>
      <c r="GX108">
        <v>31.968299999999999</v>
      </c>
      <c r="GY108">
        <v>999.9</v>
      </c>
      <c r="GZ108">
        <v>45.2</v>
      </c>
      <c r="HA108">
        <v>40.700000000000003</v>
      </c>
      <c r="HB108">
        <v>34.966000000000001</v>
      </c>
      <c r="HC108">
        <v>59.627400000000002</v>
      </c>
      <c r="HD108">
        <v>33.493600000000001</v>
      </c>
      <c r="HE108">
        <v>1</v>
      </c>
      <c r="HF108">
        <v>0.64838399999999996</v>
      </c>
      <c r="HG108">
        <v>1.0488599999999999</v>
      </c>
      <c r="HH108">
        <v>20.386399999999998</v>
      </c>
      <c r="HI108">
        <v>5.2397499999999999</v>
      </c>
      <c r="HJ108">
        <v>12.0219</v>
      </c>
      <c r="HK108">
        <v>4.9577499999999999</v>
      </c>
      <c r="HL108">
        <v>3.306</v>
      </c>
      <c r="HM108">
        <v>9999</v>
      </c>
      <c r="HN108">
        <v>9999</v>
      </c>
      <c r="HO108">
        <v>9999</v>
      </c>
      <c r="HP108">
        <v>442.4</v>
      </c>
      <c r="HQ108">
        <v>1.8661799999999999</v>
      </c>
      <c r="HR108">
        <v>1.87073</v>
      </c>
      <c r="HS108">
        <v>1.87354</v>
      </c>
      <c r="HT108">
        <v>1.8757600000000001</v>
      </c>
      <c r="HU108">
        <v>1.86829</v>
      </c>
      <c r="HV108">
        <v>1.86992</v>
      </c>
      <c r="HW108">
        <v>1.86693</v>
      </c>
      <c r="HX108">
        <v>1.87103</v>
      </c>
      <c r="HY108">
        <v>5</v>
      </c>
      <c r="HZ108">
        <v>0</v>
      </c>
      <c r="IA108">
        <v>0</v>
      </c>
      <c r="IB108">
        <v>0</v>
      </c>
      <c r="IC108" t="s">
        <v>429</v>
      </c>
      <c r="ID108" t="s">
        <v>430</v>
      </c>
      <c r="IE108" t="s">
        <v>431</v>
      </c>
      <c r="IF108" t="s">
        <v>431</v>
      </c>
      <c r="IG108" t="s">
        <v>431</v>
      </c>
      <c r="IH108" t="s">
        <v>431</v>
      </c>
      <c r="II108">
        <v>0</v>
      </c>
      <c r="IJ108">
        <v>100</v>
      </c>
      <c r="IK108">
        <v>100</v>
      </c>
      <c r="IL108">
        <v>-1.4E-2</v>
      </c>
      <c r="IM108">
        <v>2.1999999999999999E-2</v>
      </c>
      <c r="IN108">
        <v>-2.3250000000075492E-2</v>
      </c>
      <c r="IO108">
        <v>0</v>
      </c>
      <c r="IP108">
        <v>0</v>
      </c>
      <c r="IQ108">
        <v>0</v>
      </c>
      <c r="IR108">
        <v>-3.3250000000004221E-2</v>
      </c>
      <c r="IS108">
        <v>0</v>
      </c>
      <c r="IT108">
        <v>0</v>
      </c>
      <c r="IU108">
        <v>0</v>
      </c>
      <c r="IV108">
        <v>-1</v>
      </c>
      <c r="IW108">
        <v>-1</v>
      </c>
      <c r="IX108">
        <v>-1</v>
      </c>
      <c r="IY108">
        <v>-1</v>
      </c>
      <c r="IZ108">
        <v>3.4</v>
      </c>
      <c r="JA108">
        <v>3.1</v>
      </c>
      <c r="JB108">
        <v>1.0827599999999999</v>
      </c>
      <c r="JC108">
        <v>2.7429199999999998</v>
      </c>
      <c r="JD108">
        <v>1.64551</v>
      </c>
      <c r="JE108">
        <v>2.32056</v>
      </c>
      <c r="JF108">
        <v>1.64429</v>
      </c>
      <c r="JG108">
        <v>2.33887</v>
      </c>
      <c r="JH108">
        <v>42.112099999999998</v>
      </c>
      <c r="JI108">
        <v>16.005800000000001</v>
      </c>
      <c r="JJ108">
        <v>18</v>
      </c>
      <c r="JK108">
        <v>405.75</v>
      </c>
      <c r="JL108">
        <v>608.91099999999994</v>
      </c>
      <c r="JM108">
        <v>30.8034</v>
      </c>
      <c r="JN108">
        <v>35.553100000000001</v>
      </c>
      <c r="JO108">
        <v>29.9999</v>
      </c>
      <c r="JP108">
        <v>35.449599999999997</v>
      </c>
      <c r="JQ108">
        <v>35.380299999999998</v>
      </c>
      <c r="JR108">
        <v>21.7593</v>
      </c>
      <c r="JS108">
        <v>42.5152</v>
      </c>
      <c r="JT108">
        <v>0</v>
      </c>
      <c r="JU108">
        <v>30.801600000000001</v>
      </c>
      <c r="JV108">
        <v>405</v>
      </c>
      <c r="JW108">
        <v>18.902899999999999</v>
      </c>
      <c r="JX108">
        <v>98.138800000000003</v>
      </c>
      <c r="JY108">
        <v>96.744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25</v>
      </c>
    </row>
    <row r="15" spans="1:2" x14ac:dyDescent="0.35">
      <c r="A15" t="s">
        <v>27</v>
      </c>
      <c r="B15" t="s">
        <v>23</v>
      </c>
    </row>
    <row r="16" spans="1:2" x14ac:dyDescent="0.35">
      <c r="A16" t="s">
        <v>28</v>
      </c>
      <c r="B16" t="s">
        <v>11</v>
      </c>
    </row>
    <row r="17" spans="1:2" x14ac:dyDescent="0.35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Sani, Daniel-Eneji</dc:creator>
  <cp:lastModifiedBy>Sani, Daniel-Eneji</cp:lastModifiedBy>
  <dcterms:created xsi:type="dcterms:W3CDTF">2024-08-29T22:08:46Z</dcterms:created>
  <dcterms:modified xsi:type="dcterms:W3CDTF">2025-01-14T16:17:08Z</dcterms:modified>
</cp:coreProperties>
</file>