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11040" activeTab="1"/>
  </bookViews>
  <sheets>
    <sheet name="Sheet1" sheetId="1" r:id="rId1"/>
    <sheet name="Afow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I4" i="1" l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3" i="1"/>
  <c r="L3" i="1" s="1"/>
  <c r="N25" i="1" l="1"/>
  <c r="N21" i="1"/>
  <c r="N9" i="1"/>
  <c r="N5" i="1"/>
  <c r="N20" i="1"/>
  <c r="N16" i="1"/>
  <c r="N4" i="1"/>
  <c r="N22" i="1"/>
  <c r="E4" i="1"/>
  <c r="E5" i="1"/>
  <c r="E6" i="1"/>
  <c r="N6" i="1" s="1"/>
  <c r="E7" i="1"/>
  <c r="N7" i="1" s="1"/>
  <c r="E8" i="1"/>
  <c r="N8" i="1" s="1"/>
  <c r="E9" i="1"/>
  <c r="E10" i="1"/>
  <c r="E11" i="1"/>
  <c r="N11" i="1" s="1"/>
  <c r="E12" i="1"/>
  <c r="E13" i="1"/>
  <c r="E14" i="1"/>
  <c r="N14" i="1" s="1"/>
  <c r="E15" i="1"/>
  <c r="E16" i="1"/>
  <c r="E17" i="1"/>
  <c r="E18" i="1"/>
  <c r="E19" i="1"/>
  <c r="E20" i="1"/>
  <c r="E21" i="1"/>
  <c r="E22" i="1"/>
  <c r="E23" i="1"/>
  <c r="E24" i="1"/>
  <c r="N24" i="1" s="1"/>
  <c r="E25" i="1"/>
  <c r="E26" i="1"/>
  <c r="E3" i="1"/>
  <c r="AC3" i="1" l="1"/>
  <c r="AM3" i="1"/>
  <c r="Y3" i="1"/>
  <c r="U3" i="1"/>
  <c r="AC15" i="1"/>
  <c r="Y15" i="1"/>
  <c r="U15" i="1"/>
  <c r="AM15" i="1"/>
  <c r="AM22" i="1"/>
  <c r="AC22" i="1"/>
  <c r="Y22" i="1"/>
  <c r="U22" i="1"/>
  <c r="AM23" i="1"/>
  <c r="Y23" i="1"/>
  <c r="U23" i="1"/>
  <c r="AC23" i="1"/>
  <c r="AM11" i="1"/>
  <c r="Y11" i="1"/>
  <c r="U11" i="1"/>
  <c r="AC11" i="1"/>
  <c r="AM18" i="1"/>
  <c r="AC18" i="1"/>
  <c r="Y18" i="1"/>
  <c r="U18" i="1"/>
  <c r="AM10" i="1"/>
  <c r="AC10" i="1"/>
  <c r="Y10" i="1"/>
  <c r="U10" i="1"/>
  <c r="N3" i="1"/>
  <c r="AM21" i="1"/>
  <c r="AC21" i="1"/>
  <c r="Y21" i="1"/>
  <c r="U21" i="1"/>
  <c r="AM17" i="1"/>
  <c r="AC17" i="1"/>
  <c r="Y17" i="1"/>
  <c r="U17" i="1"/>
  <c r="AM13" i="1"/>
  <c r="AC13" i="1"/>
  <c r="Y13" i="1"/>
  <c r="U13" i="1"/>
  <c r="AM9" i="1"/>
  <c r="AC9" i="1"/>
  <c r="Y9" i="1"/>
  <c r="U9" i="1"/>
  <c r="AM5" i="1"/>
  <c r="AC5" i="1"/>
  <c r="Y5" i="1"/>
  <c r="U5" i="1"/>
  <c r="N15" i="1"/>
  <c r="N13" i="1"/>
  <c r="AC19" i="1"/>
  <c r="Y19" i="1"/>
  <c r="U19" i="1"/>
  <c r="AM19" i="1"/>
  <c r="AM7" i="1"/>
  <c r="Y7" i="1"/>
  <c r="U7" i="1"/>
  <c r="AC7" i="1"/>
  <c r="N23" i="1"/>
  <c r="AM26" i="1"/>
  <c r="AC26" i="1"/>
  <c r="Y26" i="1"/>
  <c r="U26" i="1"/>
  <c r="AM14" i="1"/>
  <c r="AC14" i="1"/>
  <c r="U14" i="1"/>
  <c r="Y14" i="1"/>
  <c r="AM6" i="1"/>
  <c r="AC6" i="1"/>
  <c r="Y6" i="1"/>
  <c r="U6" i="1"/>
  <c r="AM25" i="1"/>
  <c r="AC25" i="1"/>
  <c r="Y25" i="1"/>
  <c r="U25" i="1"/>
  <c r="AM24" i="1"/>
  <c r="AC24" i="1"/>
  <c r="Y24" i="1"/>
  <c r="U24" i="1"/>
  <c r="AM20" i="1"/>
  <c r="AC20" i="1"/>
  <c r="Y20" i="1"/>
  <c r="U20" i="1"/>
  <c r="AM16" i="1"/>
  <c r="AC16" i="1"/>
  <c r="Y16" i="1"/>
  <c r="U16" i="1"/>
  <c r="AM12" i="1"/>
  <c r="AC12" i="1"/>
  <c r="Y12" i="1"/>
  <c r="U12" i="1"/>
  <c r="AM8" i="1"/>
  <c r="AC8" i="1"/>
  <c r="Y8" i="1"/>
  <c r="U8" i="1"/>
  <c r="AM4" i="1"/>
  <c r="AC4" i="1"/>
  <c r="Y4" i="1"/>
  <c r="U4" i="1"/>
  <c r="N19" i="1"/>
  <c r="N10" i="1"/>
  <c r="N12" i="1"/>
  <c r="N26" i="1"/>
  <c r="N17" i="1"/>
  <c r="N18" i="1"/>
</calcChain>
</file>

<file path=xl/sharedStrings.xml><?xml version="1.0" encoding="utf-8"?>
<sst xmlns="http://schemas.openxmlformats.org/spreadsheetml/2006/main" count="109" uniqueCount="60">
  <si>
    <t>SAMPLE</t>
  </si>
  <si>
    <t>ID</t>
  </si>
  <si>
    <t>ACTRL 1</t>
  </si>
  <si>
    <t>A 0.025 T1</t>
  </si>
  <si>
    <t>A 0.05  T1</t>
  </si>
  <si>
    <t>A 0.1 T1</t>
  </si>
  <si>
    <t>UCTRL 1</t>
  </si>
  <si>
    <t>U 0.025 T1</t>
  </si>
  <si>
    <t>U 0.05  T1</t>
  </si>
  <si>
    <t>U 0.1 T1</t>
  </si>
  <si>
    <t>Prot</t>
  </si>
  <si>
    <t>Abs</t>
  </si>
  <si>
    <t>Std</t>
  </si>
  <si>
    <t>Conc</t>
  </si>
  <si>
    <t>g/dL</t>
  </si>
  <si>
    <t>SOD</t>
  </si>
  <si>
    <t>0s</t>
  </si>
  <si>
    <t>30s</t>
  </si>
  <si>
    <t>60s</t>
  </si>
  <si>
    <t>Aver</t>
  </si>
  <si>
    <t>Ref</t>
  </si>
  <si>
    <t>%</t>
  </si>
  <si>
    <t>% Inhib</t>
  </si>
  <si>
    <t>Const</t>
  </si>
  <si>
    <t>U/g Prot</t>
  </si>
  <si>
    <t>CAT</t>
  </si>
  <si>
    <t>Vt</t>
  </si>
  <si>
    <t>MV</t>
  </si>
  <si>
    <t>GPx</t>
  </si>
  <si>
    <t>Evs</t>
  </si>
  <si>
    <t>MDA</t>
  </si>
  <si>
    <t>V mL</t>
  </si>
  <si>
    <t>Mv</t>
  </si>
  <si>
    <t>mol/g Prot</t>
  </si>
  <si>
    <t>GST</t>
  </si>
  <si>
    <t>Rxn</t>
  </si>
  <si>
    <t>Extn</t>
  </si>
  <si>
    <t>Sample</t>
  </si>
  <si>
    <t>Vol (mL)</t>
  </si>
  <si>
    <t>Dil</t>
  </si>
  <si>
    <t>Coef</t>
  </si>
  <si>
    <t>GST Activity</t>
  </si>
  <si>
    <t>umol/min/g Prot</t>
  </si>
  <si>
    <t>H2O2</t>
  </si>
  <si>
    <t>ug/mL</t>
  </si>
  <si>
    <t>Nitric Oxide</t>
  </si>
  <si>
    <t>GSH</t>
  </si>
  <si>
    <t>0.1 g/ml</t>
  </si>
  <si>
    <t>0.05 g/ml</t>
  </si>
  <si>
    <t>0.025 g/ml</t>
  </si>
  <si>
    <t>Control</t>
  </si>
  <si>
    <t>Prot g/dL</t>
  </si>
  <si>
    <t>SOD U/g Prot</t>
  </si>
  <si>
    <t>CAT U/g Prot</t>
  </si>
  <si>
    <t>GPx U/g Prot</t>
  </si>
  <si>
    <t>MDA mol/g Prot</t>
  </si>
  <si>
    <t>GSH ug/mL</t>
  </si>
  <si>
    <t>GST Activity umol/min/g Prot</t>
  </si>
  <si>
    <t>H2O2 ug/mL</t>
  </si>
  <si>
    <t>Nitric Oxide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</si>
</sst>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workbookViewId="0">
      <selection activeCell="N27" sqref="N27"/>
    </sheetView>
  </sheetViews>
  <sheetFormatPr defaultRowHeight="14.4" x14ac:dyDescent="0.3"/>
  <cols>
    <col min="2" max="2" width="5.88671875" customWidth="1"/>
    <col min="3" max="3" width="5.6640625" customWidth="1"/>
    <col min="4" max="4" width="5.109375" customWidth="1"/>
    <col min="5" max="5" width="5.44140625" style="1" customWidth="1"/>
    <col min="6" max="6" width="5.6640625" customWidth="1"/>
    <col min="7" max="7" width="6" customWidth="1"/>
    <col min="8" max="8" width="5.88671875" customWidth="1"/>
    <col min="9" max="9" width="6" customWidth="1"/>
    <col min="10" max="10" width="5.88671875" customWidth="1"/>
    <col min="11" max="11" width="4.109375" customWidth="1"/>
    <col min="12" max="12" width="7.33203125" customWidth="1"/>
    <col min="13" max="13" width="5.5546875" customWidth="1"/>
    <col min="14" max="14" width="8" style="1" customWidth="1"/>
    <col min="15" max="15" width="5.6640625" customWidth="1"/>
    <col min="16" max="17" width="5.88671875" customWidth="1"/>
    <col min="19" max="19" width="3.6640625" customWidth="1"/>
    <col min="20" max="20" width="4.33203125" customWidth="1"/>
    <col min="21" max="21" width="7.6640625" style="1" customWidth="1"/>
    <col min="22" max="22" width="6.109375" customWidth="1"/>
    <col min="23" max="24" width="4.88671875" customWidth="1"/>
    <col min="25" max="25" width="8.33203125" style="1" customWidth="1"/>
    <col min="26" max="26" width="5.6640625" customWidth="1"/>
    <col min="27" max="27" width="5" customWidth="1"/>
    <col min="28" max="28" width="5.44140625" customWidth="1"/>
    <col min="29" max="29" width="10.109375" style="1" customWidth="1"/>
    <col min="30" max="30" width="7.44140625" style="2" customWidth="1"/>
    <col min="31" max="31" width="7" style="1" customWidth="1"/>
    <col min="32" max="32" width="4.6640625" style="1" customWidth="1"/>
    <col min="33" max="33" width="6.5546875" style="1" customWidth="1"/>
    <col min="34" max="34" width="6" customWidth="1"/>
    <col min="35" max="35" width="8.33203125" customWidth="1"/>
    <col min="36" max="36" width="3.33203125" customWidth="1"/>
    <col min="37" max="37" width="5.33203125" customWidth="1"/>
    <col min="38" max="38" width="8.109375" customWidth="1"/>
    <col min="39" max="39" width="15.5546875" style="1" customWidth="1"/>
    <col min="40" max="40" width="5.88671875" customWidth="1"/>
    <col min="41" max="41" width="7.109375" customWidth="1"/>
    <col min="42" max="42" width="5.109375" customWidth="1"/>
    <col min="43" max="43" width="6.33203125" style="1" customWidth="1"/>
    <col min="44" max="44" width="11.5546875" customWidth="1"/>
    <col min="45" max="45" width="6.44140625" customWidth="1"/>
    <col min="46" max="46" width="5.109375" customWidth="1"/>
    <col min="47" max="47" width="11.44140625" customWidth="1"/>
  </cols>
  <sheetData>
    <row r="1" spans="1:47" x14ac:dyDescent="0.3">
      <c r="A1" t="s">
        <v>0</v>
      </c>
      <c r="B1" t="s">
        <v>10</v>
      </c>
      <c r="C1" t="s">
        <v>12</v>
      </c>
      <c r="D1" t="s">
        <v>12</v>
      </c>
      <c r="E1" s="1" t="s">
        <v>10</v>
      </c>
      <c r="G1" t="s">
        <v>15</v>
      </c>
      <c r="I1" t="s">
        <v>19</v>
      </c>
      <c r="N1" s="1" t="s">
        <v>15</v>
      </c>
      <c r="P1" t="s">
        <v>25</v>
      </c>
      <c r="R1" t="s">
        <v>19</v>
      </c>
      <c r="U1" s="1" t="s">
        <v>25</v>
      </c>
      <c r="V1" t="s">
        <v>28</v>
      </c>
      <c r="Y1" s="1" t="s">
        <v>28</v>
      </c>
      <c r="Z1" t="s">
        <v>30</v>
      </c>
      <c r="AC1" s="1" t="s">
        <v>30</v>
      </c>
      <c r="AD1" s="2" t="s">
        <v>46</v>
      </c>
      <c r="AE1" s="2" t="s">
        <v>12</v>
      </c>
      <c r="AF1" s="2" t="s">
        <v>12</v>
      </c>
      <c r="AG1" s="1" t="s">
        <v>46</v>
      </c>
      <c r="AH1" t="s">
        <v>34</v>
      </c>
      <c r="AI1" t="s">
        <v>35</v>
      </c>
      <c r="AK1" t="s">
        <v>36</v>
      </c>
      <c r="AL1" t="s">
        <v>37</v>
      </c>
      <c r="AM1" s="1" t="s">
        <v>41</v>
      </c>
      <c r="AN1" t="s">
        <v>43</v>
      </c>
      <c r="AO1" t="s">
        <v>12</v>
      </c>
      <c r="AP1" t="s">
        <v>12</v>
      </c>
      <c r="AQ1" s="1" t="s">
        <v>43</v>
      </c>
      <c r="AR1" t="s">
        <v>45</v>
      </c>
      <c r="AS1" t="s">
        <v>12</v>
      </c>
      <c r="AT1" t="s">
        <v>12</v>
      </c>
      <c r="AU1" s="1" t="s">
        <v>45</v>
      </c>
    </row>
    <row r="2" spans="1:47" x14ac:dyDescent="0.3">
      <c r="A2" t="s">
        <v>1</v>
      </c>
      <c r="B2" t="s">
        <v>11</v>
      </c>
      <c r="C2" t="s">
        <v>11</v>
      </c>
      <c r="D2" t="s">
        <v>13</v>
      </c>
      <c r="E2" s="1" t="s">
        <v>14</v>
      </c>
      <c r="F2" t="s">
        <v>16</v>
      </c>
      <c r="G2" t="s">
        <v>17</v>
      </c>
      <c r="H2" t="s">
        <v>18</v>
      </c>
      <c r="I2" t="s">
        <v>11</v>
      </c>
      <c r="J2" t="s">
        <v>20</v>
      </c>
      <c r="K2" t="s">
        <v>21</v>
      </c>
      <c r="L2" t="s">
        <v>22</v>
      </c>
      <c r="M2" t="s">
        <v>23</v>
      </c>
      <c r="N2" s="1" t="s">
        <v>24</v>
      </c>
      <c r="O2" t="s">
        <v>16</v>
      </c>
      <c r="P2" t="s">
        <v>17</v>
      </c>
      <c r="Q2" t="s">
        <v>18</v>
      </c>
      <c r="R2" t="s">
        <v>11</v>
      </c>
      <c r="S2" t="s">
        <v>26</v>
      </c>
      <c r="T2" t="s">
        <v>27</v>
      </c>
      <c r="U2" s="1" t="s">
        <v>24</v>
      </c>
      <c r="V2" t="s">
        <v>11</v>
      </c>
      <c r="W2" t="s">
        <v>26</v>
      </c>
      <c r="X2" t="s">
        <v>29</v>
      </c>
      <c r="Y2" s="1" t="s">
        <v>24</v>
      </c>
      <c r="Z2" t="s">
        <v>11</v>
      </c>
      <c r="AA2" t="s">
        <v>31</v>
      </c>
      <c r="AB2" t="s">
        <v>32</v>
      </c>
      <c r="AC2" s="1" t="s">
        <v>33</v>
      </c>
      <c r="AD2" s="2" t="s">
        <v>11</v>
      </c>
      <c r="AE2" s="2" t="s">
        <v>11</v>
      </c>
      <c r="AF2" s="2" t="s">
        <v>13</v>
      </c>
      <c r="AG2" s="1" t="s">
        <v>44</v>
      </c>
      <c r="AH2" t="s">
        <v>11</v>
      </c>
      <c r="AI2" t="s">
        <v>38</v>
      </c>
      <c r="AJ2" t="s">
        <v>39</v>
      </c>
      <c r="AK2" t="s">
        <v>40</v>
      </c>
      <c r="AL2" t="s">
        <v>38</v>
      </c>
      <c r="AM2" s="1" t="s">
        <v>42</v>
      </c>
      <c r="AN2" t="s">
        <v>11</v>
      </c>
      <c r="AO2" t="s">
        <v>11</v>
      </c>
      <c r="AP2" t="s">
        <v>13</v>
      </c>
      <c r="AQ2" s="1" t="s">
        <v>44</v>
      </c>
      <c r="AR2" t="s">
        <v>11</v>
      </c>
      <c r="AS2" t="s">
        <v>11</v>
      </c>
      <c r="AT2" t="s">
        <v>13</v>
      </c>
      <c r="AU2" s="1" t="s">
        <v>44</v>
      </c>
    </row>
    <row r="3" spans="1:47" x14ac:dyDescent="0.3">
      <c r="A3" t="s">
        <v>2</v>
      </c>
      <c r="B3">
        <v>2.5000000000000001E-2</v>
      </c>
      <c r="C3">
        <v>0.35099999999999998</v>
      </c>
      <c r="D3">
        <v>5.81</v>
      </c>
      <c r="E3" s="1">
        <f>B3/C3*D3</f>
        <v>0.41381766381766377</v>
      </c>
      <c r="F3">
        <v>4.3999999999999997E-2</v>
      </c>
      <c r="G3">
        <v>4.8000000000000001E-2</v>
      </c>
      <c r="H3">
        <v>5.1999999999999998E-2</v>
      </c>
      <c r="I3">
        <f>(F3+G3+H3)/3</f>
        <v>4.7999999999999994E-2</v>
      </c>
      <c r="J3">
        <v>1.0999999999999999E-2</v>
      </c>
      <c r="K3">
        <v>100</v>
      </c>
      <c r="L3">
        <f>(I3-J3)/I3*K3</f>
        <v>77.083333333333329</v>
      </c>
      <c r="M3">
        <v>50</v>
      </c>
      <c r="N3" s="1">
        <f>L3/(M3*E3)</f>
        <v>3.7254733218588645</v>
      </c>
      <c r="O3">
        <v>1.2529999999999999</v>
      </c>
      <c r="P3">
        <v>1.2629999999999999</v>
      </c>
      <c r="Q3">
        <v>1.2629999999999999</v>
      </c>
      <c r="R3">
        <f t="shared" ref="R3:R26" si="0">AVERAGE(O3:Q3)</f>
        <v>1.2596666666666667</v>
      </c>
      <c r="S3">
        <v>2.4</v>
      </c>
      <c r="T3">
        <v>4</v>
      </c>
      <c r="U3" s="1">
        <f>(R3*S3)/(T3*E3)</f>
        <v>1.8264082616179005</v>
      </c>
      <c r="V3">
        <v>0.54100000000000004</v>
      </c>
      <c r="W3">
        <v>1.84</v>
      </c>
      <c r="X3">
        <v>0.48</v>
      </c>
      <c r="Y3" s="1">
        <f>(V3*W3)/(X3*E3)</f>
        <v>5.0114664371772824</v>
      </c>
      <c r="Z3">
        <v>7.4999999999999997E-2</v>
      </c>
      <c r="AA3">
        <v>3</v>
      </c>
      <c r="AB3">
        <v>1.56</v>
      </c>
      <c r="AC3" s="1">
        <f>(Z3*AA3)/(AB3*E3)</f>
        <v>0.34853700516351116</v>
      </c>
      <c r="AD3" s="2">
        <v>0.10199999999999999</v>
      </c>
      <c r="AE3" s="2">
        <v>0.245</v>
      </c>
      <c r="AF3" s="2">
        <v>100</v>
      </c>
      <c r="AG3" s="1">
        <f>(AD3/AE3)*AF3</f>
        <v>41.632653061224488</v>
      </c>
      <c r="AH3">
        <v>2.7E-2</v>
      </c>
      <c r="AI3">
        <v>3</v>
      </c>
      <c r="AJ3">
        <v>3</v>
      </c>
      <c r="AK3">
        <v>9.6</v>
      </c>
      <c r="AL3">
        <v>0.03</v>
      </c>
      <c r="AM3" s="1">
        <f>(AH3*AI3*AJ3)/(AK3*AL3*E3)</f>
        <v>2.0389414802065406</v>
      </c>
      <c r="AN3">
        <v>9.0999999999999998E-2</v>
      </c>
      <c r="AO3">
        <v>0.51900000000000002</v>
      </c>
      <c r="AP3">
        <v>100</v>
      </c>
      <c r="AQ3" s="1">
        <f>(AN3/AO3)*AP3</f>
        <v>17.533718689788053</v>
      </c>
      <c r="AR3">
        <v>0.218</v>
      </c>
      <c r="AS3">
        <v>0.42499999999999999</v>
      </c>
      <c r="AT3">
        <v>100</v>
      </c>
      <c r="AU3" s="1">
        <f>(AR3/AS3)*AT3</f>
        <v>51.294117647058826</v>
      </c>
    </row>
    <row r="4" spans="1:47" x14ac:dyDescent="0.3">
      <c r="A4">
        <v>2</v>
      </c>
      <c r="B4">
        <v>3.2000000000000001E-2</v>
      </c>
      <c r="C4">
        <v>0.35099999999999998</v>
      </c>
      <c r="D4">
        <v>5.81</v>
      </c>
      <c r="E4" s="1">
        <f t="shared" ref="E4:E26" si="1">B4/C4*D4</f>
        <v>0.52968660968660963</v>
      </c>
      <c r="F4">
        <v>5.5E-2</v>
      </c>
      <c r="G4">
        <v>6.3E-2</v>
      </c>
      <c r="H4">
        <v>6.8000000000000005E-2</v>
      </c>
      <c r="I4">
        <f t="shared" ref="I4:I26" si="2">(F4+G4+H4)/3</f>
        <v>6.2E-2</v>
      </c>
      <c r="J4">
        <v>1.0999999999999999E-2</v>
      </c>
      <c r="K4">
        <v>100</v>
      </c>
      <c r="L4">
        <f t="shared" ref="L4:L26" si="3">(I4-J4)/I4*K4</f>
        <v>82.258064516129039</v>
      </c>
      <c r="M4">
        <v>50</v>
      </c>
      <c r="N4" s="1">
        <f t="shared" ref="N4:N26" si="4">L4/(M4*E4)</f>
        <v>3.1059144411748383</v>
      </c>
      <c r="O4">
        <v>1.2509999999999999</v>
      </c>
      <c r="P4">
        <v>1.2609999999999999</v>
      </c>
      <c r="Q4">
        <v>1.2629999999999999</v>
      </c>
      <c r="R4">
        <f t="shared" si="0"/>
        <v>1.2583333333333331</v>
      </c>
      <c r="S4">
        <v>2.4</v>
      </c>
      <c r="T4">
        <v>4</v>
      </c>
      <c r="U4" s="1">
        <f t="shared" ref="U4:U26" si="5">(R4*S4)/(T4*E4)</f>
        <v>1.425371127366609</v>
      </c>
      <c r="V4">
        <v>0.48799999999999999</v>
      </c>
      <c r="W4">
        <v>1.84</v>
      </c>
      <c r="X4">
        <v>0.48</v>
      </c>
      <c r="Y4" s="1">
        <f t="shared" ref="Y4:Y26" si="6">(V4*W4)/(X4*E4)</f>
        <v>3.5316480206540457</v>
      </c>
      <c r="Z4">
        <v>4.8000000000000001E-2</v>
      </c>
      <c r="AA4">
        <v>3</v>
      </c>
      <c r="AB4">
        <v>1.56</v>
      </c>
      <c r="AC4" s="1">
        <f t="shared" ref="AC4:AC26" si="7">(Z4*AA4)/(AB4*E4)</f>
        <v>0.17426850258175561</v>
      </c>
      <c r="AD4" s="2">
        <v>6.6000000000000003E-2</v>
      </c>
      <c r="AE4" s="2">
        <v>0.34499999999999997</v>
      </c>
      <c r="AF4" s="2">
        <v>100</v>
      </c>
      <c r="AG4" s="1">
        <f t="shared" ref="AG4:AG26" si="8">(AD4/AE4)*AF4</f>
        <v>19.130434782608699</v>
      </c>
      <c r="AH4">
        <v>2.5999999999999999E-2</v>
      </c>
      <c r="AI4">
        <v>3</v>
      </c>
      <c r="AJ4">
        <v>3</v>
      </c>
      <c r="AK4">
        <v>9.6</v>
      </c>
      <c r="AL4">
        <v>0.03</v>
      </c>
      <c r="AM4" s="1">
        <f t="shared" ref="AM4:AM26" si="9">(AH4*AI4*AJ4)/(AK4*AL4*E4)</f>
        <v>1.5339258820998278</v>
      </c>
      <c r="AN4">
        <v>6.4000000000000001E-2</v>
      </c>
      <c r="AO4">
        <v>0.51900000000000002</v>
      </c>
      <c r="AP4">
        <v>100</v>
      </c>
      <c r="AQ4" s="1">
        <f t="shared" ref="AQ4:AQ26" si="10">(AN4/AO4)*AP4</f>
        <v>12.331406551059731</v>
      </c>
      <c r="AR4">
        <v>0.19900000000000001</v>
      </c>
      <c r="AS4">
        <v>0.42499999999999999</v>
      </c>
      <c r="AT4">
        <v>100</v>
      </c>
      <c r="AU4" s="1">
        <f t="shared" ref="AU4:AU26" si="11">(AR4/AS4)*AT4</f>
        <v>46.82352941176471</v>
      </c>
    </row>
    <row r="5" spans="1:47" x14ac:dyDescent="0.3">
      <c r="A5">
        <v>3</v>
      </c>
      <c r="B5">
        <v>1.9E-2</v>
      </c>
      <c r="C5">
        <v>0.35099999999999998</v>
      </c>
      <c r="D5">
        <v>5.81</v>
      </c>
      <c r="E5" s="1">
        <f t="shared" si="1"/>
        <v>0.31450142450142449</v>
      </c>
      <c r="F5">
        <v>7.8E-2</v>
      </c>
      <c r="G5">
        <v>8.3000000000000004E-2</v>
      </c>
      <c r="H5">
        <v>8.3000000000000004E-2</v>
      </c>
      <c r="I5">
        <f t="shared" si="2"/>
        <v>8.1333333333333327E-2</v>
      </c>
      <c r="J5">
        <v>1.0999999999999999E-2</v>
      </c>
      <c r="K5">
        <v>100</v>
      </c>
      <c r="L5">
        <f t="shared" si="3"/>
        <v>86.47540983606558</v>
      </c>
      <c r="M5">
        <v>50</v>
      </c>
      <c r="N5" s="1">
        <f t="shared" si="4"/>
        <v>5.4992062419528978</v>
      </c>
      <c r="O5">
        <v>1.4530000000000001</v>
      </c>
      <c r="P5">
        <v>1.2609999999999999</v>
      </c>
      <c r="Q5">
        <v>1.2629999999999999</v>
      </c>
      <c r="R5">
        <f t="shared" si="0"/>
        <v>1.3256666666666665</v>
      </c>
      <c r="S5">
        <v>2.4</v>
      </c>
      <c r="T5">
        <v>4</v>
      </c>
      <c r="U5" s="1">
        <f t="shared" si="5"/>
        <v>2.5290823444152548</v>
      </c>
      <c r="V5">
        <v>0.46600000000000003</v>
      </c>
      <c r="W5">
        <v>1.84</v>
      </c>
      <c r="X5">
        <v>0.48</v>
      </c>
      <c r="Y5" s="1">
        <f t="shared" si="6"/>
        <v>5.6798894827430031</v>
      </c>
      <c r="Z5">
        <v>4.1000000000000002E-2</v>
      </c>
      <c r="AA5">
        <v>3</v>
      </c>
      <c r="AB5">
        <v>1.56</v>
      </c>
      <c r="AC5" s="1">
        <f t="shared" si="7"/>
        <v>0.25070205634568349</v>
      </c>
      <c r="AD5" s="2">
        <v>7.9000000000000001E-2</v>
      </c>
      <c r="AE5" s="2">
        <v>0.34499999999999997</v>
      </c>
      <c r="AF5" s="2">
        <v>100</v>
      </c>
      <c r="AG5" s="1">
        <f t="shared" si="8"/>
        <v>22.898550724637683</v>
      </c>
      <c r="AH5">
        <v>3.1E-2</v>
      </c>
      <c r="AI5">
        <v>3</v>
      </c>
      <c r="AJ5">
        <v>3</v>
      </c>
      <c r="AK5">
        <v>9.6</v>
      </c>
      <c r="AL5">
        <v>0.03</v>
      </c>
      <c r="AM5" s="1">
        <f t="shared" si="9"/>
        <v>3.0802722166862946</v>
      </c>
      <c r="AN5">
        <v>0.15</v>
      </c>
      <c r="AO5">
        <v>0.51900000000000002</v>
      </c>
      <c r="AP5">
        <v>100</v>
      </c>
      <c r="AQ5" s="1">
        <f t="shared" si="10"/>
        <v>28.901734104046241</v>
      </c>
      <c r="AR5">
        <v>0.20799999999999999</v>
      </c>
      <c r="AS5">
        <v>0.42499999999999999</v>
      </c>
      <c r="AT5">
        <v>100</v>
      </c>
      <c r="AU5" s="1">
        <f t="shared" si="11"/>
        <v>48.941176470588232</v>
      </c>
    </row>
    <row r="6" spans="1:47" x14ac:dyDescent="0.3">
      <c r="A6" t="s">
        <v>3</v>
      </c>
      <c r="B6">
        <v>4.2999999999999997E-2</v>
      </c>
      <c r="C6">
        <v>0.35099999999999998</v>
      </c>
      <c r="D6">
        <v>5.81</v>
      </c>
      <c r="E6" s="1">
        <f t="shared" si="1"/>
        <v>0.71176638176638174</v>
      </c>
      <c r="F6">
        <v>5.6000000000000001E-2</v>
      </c>
      <c r="G6">
        <v>6.5000000000000002E-2</v>
      </c>
      <c r="H6">
        <v>6.9000000000000006E-2</v>
      </c>
      <c r="I6">
        <f t="shared" si="2"/>
        <v>6.3333333333333339E-2</v>
      </c>
      <c r="J6">
        <v>1.0999999999999999E-2</v>
      </c>
      <c r="K6">
        <v>100</v>
      </c>
      <c r="L6">
        <f t="shared" si="3"/>
        <v>82.631578947368439</v>
      </c>
      <c r="M6">
        <v>50</v>
      </c>
      <c r="N6" s="1">
        <f t="shared" si="4"/>
        <v>2.3218736108975162</v>
      </c>
      <c r="O6">
        <v>1.256</v>
      </c>
      <c r="P6">
        <v>1.268</v>
      </c>
      <c r="Q6">
        <v>1.2709999999999999</v>
      </c>
      <c r="R6">
        <f t="shared" si="0"/>
        <v>1.2649999999999999</v>
      </c>
      <c r="S6">
        <v>2.4</v>
      </c>
      <c r="T6">
        <v>4</v>
      </c>
      <c r="U6" s="1">
        <f t="shared" si="5"/>
        <v>1.0663611255653844</v>
      </c>
      <c r="V6">
        <v>0.45900000000000002</v>
      </c>
      <c r="W6">
        <v>1.84</v>
      </c>
      <c r="X6">
        <v>0.48</v>
      </c>
      <c r="Y6" s="1">
        <f t="shared" si="6"/>
        <v>2.4720189729015734</v>
      </c>
      <c r="Z6">
        <v>5.2999999999999999E-2</v>
      </c>
      <c r="AA6">
        <v>3</v>
      </c>
      <c r="AB6">
        <v>1.56</v>
      </c>
      <c r="AC6" s="1">
        <f t="shared" si="7"/>
        <v>0.14319737421446585</v>
      </c>
      <c r="AD6" s="2">
        <v>0.125</v>
      </c>
      <c r="AE6" s="2">
        <v>0.34499999999999997</v>
      </c>
      <c r="AF6" s="2">
        <v>100</v>
      </c>
      <c r="AG6" s="1">
        <f t="shared" si="8"/>
        <v>36.231884057971023</v>
      </c>
      <c r="AH6">
        <v>4.2000000000000003E-2</v>
      </c>
      <c r="AI6">
        <v>3</v>
      </c>
      <c r="AJ6">
        <v>3</v>
      </c>
      <c r="AK6">
        <v>9.6</v>
      </c>
      <c r="AL6">
        <v>0.03</v>
      </c>
      <c r="AM6" s="1">
        <f t="shared" si="9"/>
        <v>1.8440039226674141</v>
      </c>
      <c r="AN6">
        <v>0.14199999999999999</v>
      </c>
      <c r="AO6">
        <v>0.51900000000000002</v>
      </c>
      <c r="AP6">
        <v>100</v>
      </c>
      <c r="AQ6" s="1">
        <f t="shared" si="10"/>
        <v>27.360308285163775</v>
      </c>
      <c r="AR6">
        <v>0.187</v>
      </c>
      <c r="AS6">
        <v>0.42499999999999999</v>
      </c>
      <c r="AT6">
        <v>100</v>
      </c>
      <c r="AU6" s="1">
        <f t="shared" si="11"/>
        <v>44</v>
      </c>
    </row>
    <row r="7" spans="1:47" x14ac:dyDescent="0.3">
      <c r="A7">
        <v>2</v>
      </c>
      <c r="B7">
        <v>3.2000000000000001E-2</v>
      </c>
      <c r="C7">
        <v>0.35099999999999998</v>
      </c>
      <c r="D7">
        <v>5.81</v>
      </c>
      <c r="E7" s="1">
        <f t="shared" si="1"/>
        <v>0.52968660968660963</v>
      </c>
      <c r="F7">
        <v>3.9E-2</v>
      </c>
      <c r="G7">
        <v>0.05</v>
      </c>
      <c r="H7">
        <v>5.5E-2</v>
      </c>
      <c r="I7">
        <f t="shared" si="2"/>
        <v>4.7999999999999994E-2</v>
      </c>
      <c r="J7">
        <v>1.0999999999999999E-2</v>
      </c>
      <c r="K7">
        <v>100</v>
      </c>
      <c r="L7">
        <f t="shared" si="3"/>
        <v>77.083333333333329</v>
      </c>
      <c r="M7">
        <v>50</v>
      </c>
      <c r="N7" s="1">
        <f t="shared" si="4"/>
        <v>2.9105260327022378</v>
      </c>
      <c r="O7">
        <v>1.2609999999999999</v>
      </c>
      <c r="P7">
        <v>1.2709999999999999</v>
      </c>
      <c r="Q7">
        <v>1.2829999999999999</v>
      </c>
      <c r="R7">
        <f t="shared" si="0"/>
        <v>1.2716666666666667</v>
      </c>
      <c r="S7">
        <v>2.4</v>
      </c>
      <c r="T7">
        <v>4</v>
      </c>
      <c r="U7" s="1">
        <f t="shared" si="5"/>
        <v>1.4404743975903616</v>
      </c>
      <c r="V7">
        <v>0.39800000000000002</v>
      </c>
      <c r="W7">
        <v>1.84</v>
      </c>
      <c r="X7">
        <v>0.48</v>
      </c>
      <c r="Y7" s="1">
        <f t="shared" si="6"/>
        <v>2.8803194922547339</v>
      </c>
      <c r="Z7">
        <v>5.1999999999999998E-2</v>
      </c>
      <c r="AA7">
        <v>3</v>
      </c>
      <c r="AB7">
        <v>1.56</v>
      </c>
      <c r="AC7" s="1">
        <f t="shared" si="7"/>
        <v>0.1887908777969019</v>
      </c>
      <c r="AD7" s="2">
        <v>8.7999999999999995E-2</v>
      </c>
      <c r="AE7" s="2">
        <v>0.34499999999999997</v>
      </c>
      <c r="AF7" s="2">
        <v>100</v>
      </c>
      <c r="AG7" s="1">
        <f t="shared" si="8"/>
        <v>25.507246376811594</v>
      </c>
      <c r="AH7">
        <v>3.4000000000000002E-2</v>
      </c>
      <c r="AI7">
        <v>3</v>
      </c>
      <c r="AJ7">
        <v>3</v>
      </c>
      <c r="AK7">
        <v>9.6</v>
      </c>
      <c r="AL7">
        <v>0.03</v>
      </c>
      <c r="AM7" s="1">
        <f t="shared" si="9"/>
        <v>2.0059030765920833</v>
      </c>
      <c r="AN7">
        <v>0.22800000000000001</v>
      </c>
      <c r="AO7">
        <v>0.51900000000000002</v>
      </c>
      <c r="AP7">
        <v>100</v>
      </c>
      <c r="AQ7" s="1">
        <f t="shared" si="10"/>
        <v>43.930635838150287</v>
      </c>
      <c r="AR7">
        <v>0.252</v>
      </c>
      <c r="AS7">
        <v>0.42499999999999999</v>
      </c>
      <c r="AT7">
        <v>100</v>
      </c>
      <c r="AU7" s="1">
        <f t="shared" si="11"/>
        <v>59.294117647058833</v>
      </c>
    </row>
    <row r="8" spans="1:47" x14ac:dyDescent="0.3">
      <c r="A8">
        <v>3</v>
      </c>
      <c r="B8">
        <v>2.5999999999999999E-2</v>
      </c>
      <c r="C8">
        <v>0.35099999999999998</v>
      </c>
      <c r="D8">
        <v>5.81</v>
      </c>
      <c r="E8" s="1">
        <f t="shared" si="1"/>
        <v>0.43037037037037029</v>
      </c>
      <c r="F8">
        <v>5.1999999999999998E-2</v>
      </c>
      <c r="G8">
        <v>5.8999999999999997E-2</v>
      </c>
      <c r="H8">
        <v>6.5000000000000002E-2</v>
      </c>
      <c r="I8">
        <f t="shared" si="2"/>
        <v>5.8666666666666666E-2</v>
      </c>
      <c r="J8">
        <v>1.0999999999999999E-2</v>
      </c>
      <c r="K8">
        <v>100</v>
      </c>
      <c r="L8">
        <f t="shared" si="3"/>
        <v>81.25</v>
      </c>
      <c r="M8">
        <v>50</v>
      </c>
      <c r="N8" s="1">
        <f t="shared" si="4"/>
        <v>3.7758175559380383</v>
      </c>
      <c r="O8">
        <v>1.248</v>
      </c>
      <c r="P8">
        <v>1.2629999999999999</v>
      </c>
      <c r="Q8">
        <v>1.264</v>
      </c>
      <c r="R8">
        <f t="shared" si="0"/>
        <v>1.2583333333333335</v>
      </c>
      <c r="S8">
        <v>2.4</v>
      </c>
      <c r="T8">
        <v>4</v>
      </c>
      <c r="U8" s="1">
        <f t="shared" si="5"/>
        <v>1.7543029259896736</v>
      </c>
      <c r="V8">
        <v>0.45700000000000002</v>
      </c>
      <c r="W8">
        <v>1.84</v>
      </c>
      <c r="X8">
        <v>0.48</v>
      </c>
      <c r="Y8" s="1">
        <f t="shared" si="6"/>
        <v>4.0705249569707416</v>
      </c>
      <c r="Z8">
        <v>5.8999999999999997E-2</v>
      </c>
      <c r="AA8">
        <v>3</v>
      </c>
      <c r="AB8">
        <v>1.56</v>
      </c>
      <c r="AC8" s="1">
        <f t="shared" si="7"/>
        <v>0.2636369654441944</v>
      </c>
      <c r="AD8" s="2">
        <v>0.08</v>
      </c>
      <c r="AE8" s="2">
        <v>0.34499999999999997</v>
      </c>
      <c r="AF8" s="2">
        <v>100</v>
      </c>
      <c r="AG8" s="1">
        <f t="shared" si="8"/>
        <v>23.188405797101453</v>
      </c>
      <c r="AH8">
        <v>4.1000000000000002E-2</v>
      </c>
      <c r="AI8">
        <v>3</v>
      </c>
      <c r="AJ8">
        <v>3</v>
      </c>
      <c r="AK8">
        <v>9.6</v>
      </c>
      <c r="AL8">
        <v>0.03</v>
      </c>
      <c r="AM8" s="1">
        <f t="shared" si="9"/>
        <v>2.977086919104992</v>
      </c>
      <c r="AN8">
        <v>0.21299999999999999</v>
      </c>
      <c r="AO8">
        <v>0.51900000000000002</v>
      </c>
      <c r="AP8">
        <v>100</v>
      </c>
      <c r="AQ8" s="1">
        <f t="shared" si="10"/>
        <v>41.040462427745659</v>
      </c>
      <c r="AR8">
        <v>0.223</v>
      </c>
      <c r="AS8">
        <v>0.42499999999999999</v>
      </c>
      <c r="AT8">
        <v>100</v>
      </c>
      <c r="AU8" s="1">
        <f t="shared" si="11"/>
        <v>52.470588235294123</v>
      </c>
    </row>
    <row r="9" spans="1:47" x14ac:dyDescent="0.3">
      <c r="A9" t="s">
        <v>4</v>
      </c>
      <c r="B9">
        <v>2.7E-2</v>
      </c>
      <c r="C9">
        <v>0.35099999999999998</v>
      </c>
      <c r="D9">
        <v>5.81</v>
      </c>
      <c r="E9" s="1">
        <f t="shared" si="1"/>
        <v>0.44692307692307692</v>
      </c>
      <c r="F9">
        <v>4.4999999999999998E-2</v>
      </c>
      <c r="G9">
        <v>5.5E-2</v>
      </c>
      <c r="H9">
        <v>0.06</v>
      </c>
      <c r="I9">
        <f t="shared" si="2"/>
        <v>5.3333333333333337E-2</v>
      </c>
      <c r="J9">
        <v>1.0999999999999999E-2</v>
      </c>
      <c r="K9">
        <v>100</v>
      </c>
      <c r="L9">
        <f t="shared" si="3"/>
        <v>79.375</v>
      </c>
      <c r="M9">
        <v>50</v>
      </c>
      <c r="N9" s="1">
        <f t="shared" si="4"/>
        <v>3.552065404475043</v>
      </c>
      <c r="O9">
        <v>1.248</v>
      </c>
      <c r="P9">
        <v>1.2629999999999999</v>
      </c>
      <c r="Q9">
        <v>1.264</v>
      </c>
      <c r="R9">
        <f t="shared" si="0"/>
        <v>1.2583333333333335</v>
      </c>
      <c r="S9">
        <v>2.4</v>
      </c>
      <c r="T9">
        <v>4</v>
      </c>
      <c r="U9" s="1">
        <f t="shared" si="5"/>
        <v>1.6893287435456112</v>
      </c>
      <c r="V9">
        <v>0.443</v>
      </c>
      <c r="W9">
        <v>1.84</v>
      </c>
      <c r="X9">
        <v>0.48</v>
      </c>
      <c r="Y9" s="1">
        <f t="shared" si="6"/>
        <v>3.7996844520940907</v>
      </c>
      <c r="Z9">
        <v>9.8000000000000004E-2</v>
      </c>
      <c r="AA9">
        <v>3</v>
      </c>
      <c r="AB9">
        <v>1.56</v>
      </c>
      <c r="AC9" s="1">
        <f t="shared" si="7"/>
        <v>0.42168674698795183</v>
      </c>
      <c r="AD9" s="2">
        <v>8.6999999999999994E-2</v>
      </c>
      <c r="AE9" s="2">
        <v>0.34499999999999997</v>
      </c>
      <c r="AF9" s="2">
        <v>100</v>
      </c>
      <c r="AG9" s="1">
        <f t="shared" si="8"/>
        <v>25.217391304347824</v>
      </c>
      <c r="AH9">
        <v>3.3000000000000002E-2</v>
      </c>
      <c r="AI9">
        <v>3</v>
      </c>
      <c r="AJ9">
        <v>3</v>
      </c>
      <c r="AK9">
        <v>9.6</v>
      </c>
      <c r="AL9">
        <v>0.03</v>
      </c>
      <c r="AM9" s="1">
        <f t="shared" si="9"/>
        <v>2.3074440619621348</v>
      </c>
      <c r="AN9">
        <v>8.2000000000000003E-2</v>
      </c>
      <c r="AO9">
        <v>0.51900000000000002</v>
      </c>
      <c r="AP9">
        <v>100</v>
      </c>
      <c r="AQ9" s="1">
        <f t="shared" si="10"/>
        <v>15.799614643545279</v>
      </c>
      <c r="AR9">
        <v>0.16200000000000001</v>
      </c>
      <c r="AS9">
        <v>0.42499999999999999</v>
      </c>
      <c r="AT9">
        <v>100</v>
      </c>
      <c r="AU9" s="1">
        <f t="shared" si="11"/>
        <v>38.117647058823536</v>
      </c>
    </row>
    <row r="10" spans="1:47" x14ac:dyDescent="0.3">
      <c r="A10">
        <v>2</v>
      </c>
      <c r="B10">
        <v>2.3E-2</v>
      </c>
      <c r="C10">
        <v>0.35099999999999998</v>
      </c>
      <c r="D10">
        <v>5.81</v>
      </c>
      <c r="E10" s="1">
        <f t="shared" si="1"/>
        <v>0.38071225071225068</v>
      </c>
      <c r="F10">
        <v>5.1999999999999998E-2</v>
      </c>
      <c r="G10">
        <v>5.8999999999999997E-2</v>
      </c>
      <c r="H10">
        <v>6.4000000000000001E-2</v>
      </c>
      <c r="I10">
        <f t="shared" si="2"/>
        <v>5.8333333333333327E-2</v>
      </c>
      <c r="J10">
        <v>1.0999999999999999E-2</v>
      </c>
      <c r="K10">
        <v>100</v>
      </c>
      <c r="L10">
        <f t="shared" si="3"/>
        <v>81.142857142857139</v>
      </c>
      <c r="M10">
        <v>50</v>
      </c>
      <c r="N10" s="1">
        <f t="shared" si="4"/>
        <v>4.2626869501074403</v>
      </c>
      <c r="O10">
        <v>1.25</v>
      </c>
      <c r="P10">
        <v>1.2609999999999999</v>
      </c>
      <c r="Q10">
        <v>1.2629999999999999</v>
      </c>
      <c r="R10">
        <f t="shared" si="0"/>
        <v>1.258</v>
      </c>
      <c r="S10">
        <v>2.4</v>
      </c>
      <c r="T10">
        <v>4</v>
      </c>
      <c r="U10" s="1">
        <f t="shared" si="5"/>
        <v>1.9825997156327175</v>
      </c>
      <c r="V10">
        <v>0.44600000000000001</v>
      </c>
      <c r="W10">
        <v>1.84</v>
      </c>
      <c r="X10">
        <v>0.48</v>
      </c>
      <c r="Y10" s="1">
        <f t="shared" si="6"/>
        <v>4.4907056798623071</v>
      </c>
      <c r="Z10">
        <v>3.5999999999999997E-2</v>
      </c>
      <c r="AA10">
        <v>3</v>
      </c>
      <c r="AB10">
        <v>1.56</v>
      </c>
      <c r="AC10" s="1">
        <f t="shared" si="7"/>
        <v>0.18184539399835364</v>
      </c>
      <c r="AD10" s="2">
        <v>0.10299999999999999</v>
      </c>
      <c r="AE10" s="2">
        <v>0.34499999999999997</v>
      </c>
      <c r="AF10" s="2">
        <v>100</v>
      </c>
      <c r="AG10" s="1">
        <f t="shared" si="8"/>
        <v>29.855072463768117</v>
      </c>
      <c r="AH10">
        <v>4.2000000000000003E-2</v>
      </c>
      <c r="AI10">
        <v>3</v>
      </c>
      <c r="AJ10">
        <v>3</v>
      </c>
      <c r="AK10">
        <v>9.6</v>
      </c>
      <c r="AL10">
        <v>0.03</v>
      </c>
      <c r="AM10" s="1">
        <f t="shared" si="9"/>
        <v>3.4474855945521221</v>
      </c>
      <c r="AN10">
        <v>0.08</v>
      </c>
      <c r="AO10">
        <v>0.51900000000000002</v>
      </c>
      <c r="AP10">
        <v>100</v>
      </c>
      <c r="AQ10" s="1">
        <f t="shared" si="10"/>
        <v>15.414258188824661</v>
      </c>
      <c r="AR10">
        <v>0.23100000000000001</v>
      </c>
      <c r="AS10">
        <v>0.42499999999999999</v>
      </c>
      <c r="AT10">
        <v>100</v>
      </c>
      <c r="AU10" s="1">
        <f t="shared" si="11"/>
        <v>54.352941176470594</v>
      </c>
    </row>
    <row r="11" spans="1:47" x14ac:dyDescent="0.3">
      <c r="A11">
        <v>3</v>
      </c>
      <c r="B11">
        <v>0.03</v>
      </c>
      <c r="C11">
        <v>0.35099999999999998</v>
      </c>
      <c r="D11">
        <v>5.81</v>
      </c>
      <c r="E11" s="1">
        <f t="shared" si="1"/>
        <v>0.49658119658119654</v>
      </c>
      <c r="F11">
        <v>5.2999999999999999E-2</v>
      </c>
      <c r="G11">
        <v>6.3E-2</v>
      </c>
      <c r="H11">
        <v>6.8000000000000005E-2</v>
      </c>
      <c r="I11">
        <f t="shared" si="2"/>
        <v>6.133333333333333E-2</v>
      </c>
      <c r="J11">
        <v>1.0999999999999999E-2</v>
      </c>
      <c r="K11">
        <v>100</v>
      </c>
      <c r="L11">
        <f t="shared" si="3"/>
        <v>82.065217391304344</v>
      </c>
      <c r="M11">
        <v>50</v>
      </c>
      <c r="N11" s="1">
        <f t="shared" si="4"/>
        <v>3.3052084112848914</v>
      </c>
      <c r="O11">
        <v>1.2529999999999999</v>
      </c>
      <c r="P11">
        <v>1.2629999999999999</v>
      </c>
      <c r="Q11">
        <v>1.2629999999999999</v>
      </c>
      <c r="R11">
        <f t="shared" si="0"/>
        <v>1.2596666666666667</v>
      </c>
      <c r="S11">
        <v>2.4</v>
      </c>
      <c r="T11">
        <v>4</v>
      </c>
      <c r="U11" s="1">
        <f t="shared" si="5"/>
        <v>1.5220068846815837</v>
      </c>
      <c r="V11">
        <v>0.46300000000000002</v>
      </c>
      <c r="W11">
        <v>1.84</v>
      </c>
      <c r="X11">
        <v>0.48</v>
      </c>
      <c r="Y11" s="1">
        <f t="shared" si="6"/>
        <v>3.5741049913941492</v>
      </c>
      <c r="Z11">
        <v>7.4999999999999997E-2</v>
      </c>
      <c r="AA11">
        <v>3</v>
      </c>
      <c r="AB11">
        <v>1.56</v>
      </c>
      <c r="AC11" s="1">
        <f t="shared" si="7"/>
        <v>0.29044750430292599</v>
      </c>
      <c r="AD11" s="2">
        <v>9.1999999999999998E-2</v>
      </c>
      <c r="AE11" s="2">
        <v>0.34499999999999997</v>
      </c>
      <c r="AF11" s="2">
        <v>100</v>
      </c>
      <c r="AG11" s="1">
        <f t="shared" si="8"/>
        <v>26.666666666666668</v>
      </c>
      <c r="AH11">
        <v>4.1000000000000002E-2</v>
      </c>
      <c r="AI11">
        <v>3</v>
      </c>
      <c r="AJ11">
        <v>3</v>
      </c>
      <c r="AK11">
        <v>9.6</v>
      </c>
      <c r="AL11">
        <v>0.03</v>
      </c>
      <c r="AM11" s="1">
        <f t="shared" si="9"/>
        <v>2.5801419965576593</v>
      </c>
      <c r="AN11">
        <v>7.1999999999999995E-2</v>
      </c>
      <c r="AO11">
        <v>0.51900000000000002</v>
      </c>
      <c r="AP11">
        <v>100</v>
      </c>
      <c r="AQ11" s="1">
        <f t="shared" si="10"/>
        <v>13.872832369942195</v>
      </c>
      <c r="AR11">
        <v>0.29599999999999999</v>
      </c>
      <c r="AS11">
        <v>0.42499999999999999</v>
      </c>
      <c r="AT11">
        <v>100</v>
      </c>
      <c r="AU11" s="1">
        <f t="shared" si="11"/>
        <v>69.647058823529406</v>
      </c>
    </row>
    <row r="12" spans="1:47" x14ac:dyDescent="0.3">
      <c r="A12" t="s">
        <v>5</v>
      </c>
      <c r="B12">
        <v>1.9E-2</v>
      </c>
      <c r="C12">
        <v>0.35099999999999998</v>
      </c>
      <c r="D12">
        <v>5.81</v>
      </c>
      <c r="E12" s="1">
        <f t="shared" si="1"/>
        <v>0.31450142450142449</v>
      </c>
      <c r="F12">
        <v>5.0999999999999997E-2</v>
      </c>
      <c r="G12">
        <v>5.8999999999999997E-2</v>
      </c>
      <c r="H12">
        <v>5.8000000000000003E-2</v>
      </c>
      <c r="I12">
        <f t="shared" si="2"/>
        <v>5.5999999999999994E-2</v>
      </c>
      <c r="J12">
        <v>1.0999999999999999E-2</v>
      </c>
      <c r="K12">
        <v>100</v>
      </c>
      <c r="L12">
        <f t="shared" si="3"/>
        <v>80.357142857142861</v>
      </c>
      <c r="M12">
        <v>50</v>
      </c>
      <c r="N12" s="1">
        <f t="shared" si="4"/>
        <v>5.1101290230740366</v>
      </c>
      <c r="O12">
        <v>1.2529999999999999</v>
      </c>
      <c r="P12">
        <v>1.2629999999999999</v>
      </c>
      <c r="Q12">
        <v>1.264</v>
      </c>
      <c r="R12">
        <f t="shared" si="0"/>
        <v>1.26</v>
      </c>
      <c r="S12">
        <v>2.4</v>
      </c>
      <c r="T12">
        <v>4</v>
      </c>
      <c r="U12" s="1">
        <f t="shared" si="5"/>
        <v>2.4038046924540266</v>
      </c>
      <c r="V12">
        <v>0.46</v>
      </c>
      <c r="W12">
        <v>1.84</v>
      </c>
      <c r="X12">
        <v>0.48</v>
      </c>
      <c r="Y12" s="1">
        <f t="shared" si="6"/>
        <v>5.6067578585016768</v>
      </c>
      <c r="Z12">
        <v>3.5000000000000003E-2</v>
      </c>
      <c r="AA12">
        <v>3</v>
      </c>
      <c r="AB12">
        <v>1.56</v>
      </c>
      <c r="AC12" s="1">
        <f t="shared" si="7"/>
        <v>0.2140139505389981</v>
      </c>
      <c r="AD12" s="2">
        <v>8.1000000000000003E-2</v>
      </c>
      <c r="AE12" s="2">
        <v>0.34499999999999997</v>
      </c>
      <c r="AF12" s="2">
        <v>100</v>
      </c>
      <c r="AG12" s="1">
        <f t="shared" si="8"/>
        <v>23.478260869565222</v>
      </c>
      <c r="AH12">
        <v>3.7999999999999999E-2</v>
      </c>
      <c r="AI12">
        <v>3</v>
      </c>
      <c r="AJ12">
        <v>3</v>
      </c>
      <c r="AK12">
        <v>9.6</v>
      </c>
      <c r="AL12">
        <v>0.03</v>
      </c>
      <c r="AM12" s="1">
        <f t="shared" si="9"/>
        <v>3.7758175559380378</v>
      </c>
      <c r="AN12">
        <v>7.1999999999999995E-2</v>
      </c>
      <c r="AO12">
        <v>0.51900000000000002</v>
      </c>
      <c r="AP12">
        <v>100</v>
      </c>
      <c r="AQ12" s="1">
        <f t="shared" si="10"/>
        <v>13.872832369942195</v>
      </c>
      <c r="AR12">
        <v>0.20799999999999999</v>
      </c>
      <c r="AS12">
        <v>0.42499999999999999</v>
      </c>
      <c r="AT12">
        <v>100</v>
      </c>
      <c r="AU12" s="1">
        <f t="shared" si="11"/>
        <v>48.941176470588232</v>
      </c>
    </row>
    <row r="13" spans="1:47" x14ac:dyDescent="0.3">
      <c r="A13">
        <v>2</v>
      </c>
      <c r="B13">
        <v>2.1000000000000001E-2</v>
      </c>
      <c r="C13">
        <v>0.35099999999999998</v>
      </c>
      <c r="D13">
        <v>5.81</v>
      </c>
      <c r="E13" s="1">
        <f t="shared" si="1"/>
        <v>0.34760683760683764</v>
      </c>
      <c r="F13">
        <v>5.3999999999999999E-2</v>
      </c>
      <c r="G13">
        <v>5.8999999999999997E-2</v>
      </c>
      <c r="H13">
        <v>5.7000000000000002E-2</v>
      </c>
      <c r="I13">
        <f t="shared" si="2"/>
        <v>5.6666666666666664E-2</v>
      </c>
      <c r="J13">
        <v>1.0999999999999999E-2</v>
      </c>
      <c r="K13">
        <v>100</v>
      </c>
      <c r="L13">
        <f t="shared" si="3"/>
        <v>80.588235294117638</v>
      </c>
      <c r="M13">
        <v>50</v>
      </c>
      <c r="N13" s="1">
        <f t="shared" si="4"/>
        <v>4.6367462647709683</v>
      </c>
      <c r="O13">
        <v>1.2549999999999999</v>
      </c>
      <c r="P13">
        <v>1.264</v>
      </c>
      <c r="Q13">
        <v>1.264</v>
      </c>
      <c r="R13">
        <f t="shared" si="0"/>
        <v>1.2610000000000001</v>
      </c>
      <c r="S13">
        <v>2.4</v>
      </c>
      <c r="T13">
        <v>4</v>
      </c>
      <c r="U13" s="1">
        <f t="shared" si="5"/>
        <v>2.1765970002458817</v>
      </c>
      <c r="V13">
        <v>0.41199999999999998</v>
      </c>
      <c r="W13">
        <v>1.84</v>
      </c>
      <c r="X13">
        <v>0.48</v>
      </c>
      <c r="Y13" s="1">
        <f t="shared" si="6"/>
        <v>4.5434472584214411</v>
      </c>
      <c r="Z13">
        <v>3.4000000000000002E-2</v>
      </c>
      <c r="AA13">
        <v>3</v>
      </c>
      <c r="AB13">
        <v>1.56</v>
      </c>
      <c r="AC13" s="1">
        <f t="shared" si="7"/>
        <v>0.18809933611999013</v>
      </c>
      <c r="AD13" s="2">
        <v>8.2000000000000003E-2</v>
      </c>
      <c r="AE13" s="2">
        <v>0.34499999999999997</v>
      </c>
      <c r="AF13" s="2">
        <v>100</v>
      </c>
      <c r="AG13" s="1">
        <f t="shared" si="8"/>
        <v>23.768115942028988</v>
      </c>
      <c r="AH13">
        <v>4.2000000000000003E-2</v>
      </c>
      <c r="AI13">
        <v>3</v>
      </c>
      <c r="AJ13">
        <v>3</v>
      </c>
      <c r="AK13">
        <v>9.6</v>
      </c>
      <c r="AL13">
        <v>0.03</v>
      </c>
      <c r="AM13" s="1">
        <f t="shared" si="9"/>
        <v>3.7758175559380383</v>
      </c>
      <c r="AN13">
        <v>7.0000000000000007E-2</v>
      </c>
      <c r="AO13">
        <v>0.51900000000000002</v>
      </c>
      <c r="AP13">
        <v>100</v>
      </c>
      <c r="AQ13" s="1">
        <f t="shared" si="10"/>
        <v>13.48747591522158</v>
      </c>
      <c r="AR13">
        <v>0.14899999999999999</v>
      </c>
      <c r="AS13">
        <v>0.42499999999999999</v>
      </c>
      <c r="AT13">
        <v>100</v>
      </c>
      <c r="AU13" s="1">
        <f t="shared" si="11"/>
        <v>35.058823529411768</v>
      </c>
    </row>
    <row r="14" spans="1:47" x14ac:dyDescent="0.3">
      <c r="A14">
        <v>3</v>
      </c>
      <c r="B14">
        <v>2.5999999999999999E-2</v>
      </c>
      <c r="C14">
        <v>0.35099999999999998</v>
      </c>
      <c r="D14">
        <v>5.81</v>
      </c>
      <c r="E14" s="1">
        <f t="shared" si="1"/>
        <v>0.43037037037037029</v>
      </c>
      <c r="F14">
        <v>4.2000000000000003E-2</v>
      </c>
      <c r="G14">
        <v>5.5E-2</v>
      </c>
      <c r="H14">
        <v>6.0999999999999999E-2</v>
      </c>
      <c r="I14">
        <f t="shared" si="2"/>
        <v>5.2666666666666667E-2</v>
      </c>
      <c r="J14">
        <v>1.0999999999999999E-2</v>
      </c>
      <c r="K14">
        <v>100</v>
      </c>
      <c r="L14">
        <f t="shared" si="3"/>
        <v>79.113924050632917</v>
      </c>
      <c r="M14">
        <v>50</v>
      </c>
      <c r="N14" s="1">
        <f t="shared" si="4"/>
        <v>3.676550687378811</v>
      </c>
      <c r="O14">
        <v>1.256</v>
      </c>
      <c r="P14">
        <v>1.264</v>
      </c>
      <c r="Q14">
        <v>1.26</v>
      </c>
      <c r="R14">
        <f t="shared" si="0"/>
        <v>1.26</v>
      </c>
      <c r="S14">
        <v>2.4</v>
      </c>
      <c r="T14">
        <v>4</v>
      </c>
      <c r="U14" s="1">
        <f t="shared" si="5"/>
        <v>1.7566265060240966</v>
      </c>
      <c r="V14">
        <v>0.42799999999999999</v>
      </c>
      <c r="W14">
        <v>1.84</v>
      </c>
      <c r="X14">
        <v>0.48</v>
      </c>
      <c r="Y14" s="1">
        <f t="shared" si="6"/>
        <v>3.8122203098106722</v>
      </c>
      <c r="Z14">
        <v>4.2999999999999997E-2</v>
      </c>
      <c r="AA14">
        <v>3</v>
      </c>
      <c r="AB14">
        <v>1.56</v>
      </c>
      <c r="AC14" s="1">
        <f t="shared" si="7"/>
        <v>0.19214219515424338</v>
      </c>
      <c r="AD14" s="2">
        <v>5.3999999999999999E-2</v>
      </c>
      <c r="AE14" s="2">
        <v>0.34499999999999997</v>
      </c>
      <c r="AF14" s="2">
        <v>100</v>
      </c>
      <c r="AG14" s="1">
        <f t="shared" si="8"/>
        <v>15.65217391304348</v>
      </c>
      <c r="AH14">
        <v>2.7E-2</v>
      </c>
      <c r="AI14">
        <v>3</v>
      </c>
      <c r="AJ14">
        <v>3</v>
      </c>
      <c r="AK14">
        <v>9.6</v>
      </c>
      <c r="AL14">
        <v>0.03</v>
      </c>
      <c r="AM14" s="1">
        <f t="shared" si="9"/>
        <v>1.9605206540447508</v>
      </c>
      <c r="AN14">
        <v>4.2999999999999997E-2</v>
      </c>
      <c r="AO14">
        <v>0.51900000000000002</v>
      </c>
      <c r="AP14">
        <v>100</v>
      </c>
      <c r="AQ14" s="1">
        <f t="shared" si="10"/>
        <v>8.2851637764932562</v>
      </c>
      <c r="AR14">
        <v>0.18</v>
      </c>
      <c r="AS14">
        <v>0.42499999999999999</v>
      </c>
      <c r="AT14">
        <v>100</v>
      </c>
      <c r="AU14" s="1">
        <f t="shared" si="11"/>
        <v>42.352941176470587</v>
      </c>
    </row>
    <row r="15" spans="1:47" x14ac:dyDescent="0.3">
      <c r="A15" t="s">
        <v>6</v>
      </c>
      <c r="B15">
        <v>2.4E-2</v>
      </c>
      <c r="C15">
        <v>0.35099999999999998</v>
      </c>
      <c r="D15">
        <v>5.81</v>
      </c>
      <c r="E15" s="1">
        <f t="shared" si="1"/>
        <v>0.39726495726495725</v>
      </c>
      <c r="F15">
        <v>4.2999999999999997E-2</v>
      </c>
      <c r="G15">
        <v>4.3999999999999997E-2</v>
      </c>
      <c r="H15">
        <v>4.9000000000000002E-2</v>
      </c>
      <c r="I15">
        <f t="shared" si="2"/>
        <v>4.5333333333333337E-2</v>
      </c>
      <c r="J15">
        <v>1.0999999999999999E-2</v>
      </c>
      <c r="K15">
        <v>100</v>
      </c>
      <c r="L15">
        <f t="shared" si="3"/>
        <v>75.735294117647072</v>
      </c>
      <c r="M15">
        <v>50</v>
      </c>
      <c r="N15" s="1">
        <f t="shared" si="4"/>
        <v>3.8128353751139015</v>
      </c>
      <c r="O15">
        <v>1.258</v>
      </c>
      <c r="P15">
        <v>1.268</v>
      </c>
      <c r="Q15">
        <v>1.27</v>
      </c>
      <c r="R15">
        <f t="shared" si="0"/>
        <v>1.2653333333333332</v>
      </c>
      <c r="S15">
        <v>2.4</v>
      </c>
      <c r="T15">
        <v>4</v>
      </c>
      <c r="U15" s="1">
        <f t="shared" si="5"/>
        <v>1.9110671256454386</v>
      </c>
      <c r="V15">
        <v>0.39</v>
      </c>
      <c r="W15">
        <v>1.84</v>
      </c>
      <c r="X15">
        <v>0.48</v>
      </c>
      <c r="Y15" s="1">
        <f t="shared" si="6"/>
        <v>3.7632314974182446</v>
      </c>
      <c r="Z15">
        <v>3.7999999999999999E-2</v>
      </c>
      <c r="AA15">
        <v>3</v>
      </c>
      <c r="AB15">
        <v>1.56</v>
      </c>
      <c r="AC15" s="1">
        <f t="shared" si="7"/>
        <v>0.18395008605851976</v>
      </c>
      <c r="AD15" s="2">
        <v>7.8E-2</v>
      </c>
      <c r="AE15" s="2">
        <v>0.34499999999999997</v>
      </c>
      <c r="AF15" s="2">
        <v>100</v>
      </c>
      <c r="AG15" s="1">
        <f t="shared" si="8"/>
        <v>22.608695652173914</v>
      </c>
      <c r="AH15">
        <v>3.2000000000000001E-2</v>
      </c>
      <c r="AI15">
        <v>3</v>
      </c>
      <c r="AJ15">
        <v>3</v>
      </c>
      <c r="AK15">
        <v>9.6</v>
      </c>
      <c r="AL15">
        <v>0.03</v>
      </c>
      <c r="AM15" s="1">
        <f t="shared" si="9"/>
        <v>2.5172117039586928</v>
      </c>
      <c r="AN15">
        <v>0.04</v>
      </c>
      <c r="AO15">
        <v>0.51900000000000002</v>
      </c>
      <c r="AP15">
        <v>100</v>
      </c>
      <c r="AQ15" s="1">
        <f t="shared" si="10"/>
        <v>7.7071290944123305</v>
      </c>
      <c r="AR15">
        <v>0.21199999999999999</v>
      </c>
      <c r="AS15">
        <v>0.42499999999999999</v>
      </c>
      <c r="AT15">
        <v>100</v>
      </c>
      <c r="AU15" s="1">
        <f t="shared" si="11"/>
        <v>49.882352941176471</v>
      </c>
    </row>
    <row r="16" spans="1:47" x14ac:dyDescent="0.3">
      <c r="A16">
        <v>2</v>
      </c>
      <c r="B16">
        <v>2.1000000000000001E-2</v>
      </c>
      <c r="C16">
        <v>0.35099999999999998</v>
      </c>
      <c r="D16">
        <v>5.81</v>
      </c>
      <c r="E16" s="1">
        <f t="shared" si="1"/>
        <v>0.34760683760683764</v>
      </c>
      <c r="F16">
        <v>3.9E-2</v>
      </c>
      <c r="G16">
        <v>4.5999999999999999E-2</v>
      </c>
      <c r="H16">
        <v>5.5E-2</v>
      </c>
      <c r="I16">
        <f t="shared" si="2"/>
        <v>4.6666666666666662E-2</v>
      </c>
      <c r="J16">
        <v>1.0999999999999999E-2</v>
      </c>
      <c r="K16">
        <v>100</v>
      </c>
      <c r="L16">
        <f t="shared" si="3"/>
        <v>76.428571428571431</v>
      </c>
      <c r="M16">
        <v>50</v>
      </c>
      <c r="N16" s="1">
        <f t="shared" si="4"/>
        <v>4.3974147318135515</v>
      </c>
      <c r="O16">
        <v>1.2529999999999999</v>
      </c>
      <c r="P16">
        <v>1.266</v>
      </c>
      <c r="Q16">
        <v>1.268</v>
      </c>
      <c r="R16">
        <f t="shared" si="0"/>
        <v>1.2623333333333333</v>
      </c>
      <c r="S16">
        <v>2.4</v>
      </c>
      <c r="T16">
        <v>4</v>
      </c>
      <c r="U16" s="1">
        <f t="shared" si="5"/>
        <v>2.1788984509466434</v>
      </c>
      <c r="V16">
        <v>0.40400000000000003</v>
      </c>
      <c r="W16">
        <v>1.84</v>
      </c>
      <c r="X16">
        <v>0.48</v>
      </c>
      <c r="Y16" s="1">
        <f t="shared" si="6"/>
        <v>4.4552249815588896</v>
      </c>
      <c r="Z16">
        <v>3.9E-2</v>
      </c>
      <c r="AA16">
        <v>3</v>
      </c>
      <c r="AB16">
        <v>1.56</v>
      </c>
      <c r="AC16" s="1">
        <f t="shared" si="7"/>
        <v>0.21576100319645924</v>
      </c>
      <c r="AD16" s="2">
        <v>8.5000000000000006E-2</v>
      </c>
      <c r="AE16" s="2">
        <v>0.34499999999999997</v>
      </c>
      <c r="AF16" s="2">
        <v>100</v>
      </c>
      <c r="AG16" s="1">
        <f t="shared" si="8"/>
        <v>24.637681159420293</v>
      </c>
      <c r="AH16">
        <v>4.1000000000000002E-2</v>
      </c>
      <c r="AI16">
        <v>3</v>
      </c>
      <c r="AJ16">
        <v>3</v>
      </c>
      <c r="AK16">
        <v>9.6</v>
      </c>
      <c r="AL16">
        <v>0.03</v>
      </c>
      <c r="AM16" s="1">
        <f t="shared" si="9"/>
        <v>3.6859171379395135</v>
      </c>
      <c r="AN16">
        <v>6.9000000000000006E-2</v>
      </c>
      <c r="AO16">
        <v>0.51900000000000002</v>
      </c>
      <c r="AP16">
        <v>100</v>
      </c>
      <c r="AQ16" s="1">
        <f t="shared" si="10"/>
        <v>13.294797687861273</v>
      </c>
      <c r="AR16">
        <v>0.127</v>
      </c>
      <c r="AS16">
        <v>0.42499999999999999</v>
      </c>
      <c r="AT16">
        <v>100</v>
      </c>
      <c r="AU16" s="1">
        <f t="shared" si="11"/>
        <v>29.882352941176471</v>
      </c>
    </row>
    <row r="17" spans="1:47" x14ac:dyDescent="0.3">
      <c r="A17">
        <v>3</v>
      </c>
      <c r="B17">
        <v>2.7E-2</v>
      </c>
      <c r="C17">
        <v>0.35099999999999998</v>
      </c>
      <c r="D17">
        <v>5.81</v>
      </c>
      <c r="E17" s="1">
        <f t="shared" si="1"/>
        <v>0.44692307692307692</v>
      </c>
      <c r="F17">
        <v>3.4000000000000002E-2</v>
      </c>
      <c r="G17">
        <v>4.5999999999999999E-2</v>
      </c>
      <c r="H17">
        <v>4.8000000000000001E-2</v>
      </c>
      <c r="I17">
        <f t="shared" si="2"/>
        <v>4.2666666666666665E-2</v>
      </c>
      <c r="J17">
        <v>1.0999999999999999E-2</v>
      </c>
      <c r="K17">
        <v>100</v>
      </c>
      <c r="L17">
        <f t="shared" si="3"/>
        <v>74.218749999999986</v>
      </c>
      <c r="M17">
        <v>50</v>
      </c>
      <c r="N17" s="1">
        <f t="shared" si="4"/>
        <v>3.321320998278829</v>
      </c>
      <c r="O17">
        <v>1.256</v>
      </c>
      <c r="P17">
        <v>1.266</v>
      </c>
      <c r="Q17">
        <v>1.268</v>
      </c>
      <c r="R17">
        <f t="shared" si="0"/>
        <v>1.2633333333333334</v>
      </c>
      <c r="S17">
        <v>2.4</v>
      </c>
      <c r="T17">
        <v>4</v>
      </c>
      <c r="U17" s="1">
        <f t="shared" si="5"/>
        <v>1.6960413080895009</v>
      </c>
      <c r="V17">
        <v>0.41599999999999998</v>
      </c>
      <c r="W17">
        <v>1.84</v>
      </c>
      <c r="X17">
        <v>0.48</v>
      </c>
      <c r="Y17" s="1">
        <f t="shared" si="6"/>
        <v>3.5681009753298909</v>
      </c>
      <c r="Z17">
        <v>3.6999999999999998E-2</v>
      </c>
      <c r="AA17">
        <v>3</v>
      </c>
      <c r="AB17">
        <v>1.56</v>
      </c>
      <c r="AC17" s="1">
        <f t="shared" si="7"/>
        <v>0.15920826161790014</v>
      </c>
      <c r="AD17" s="2">
        <v>9.1999999999999998E-2</v>
      </c>
      <c r="AE17" s="2">
        <v>0.34499999999999997</v>
      </c>
      <c r="AF17" s="2">
        <v>100</v>
      </c>
      <c r="AG17" s="1">
        <f t="shared" si="8"/>
        <v>26.666666666666668</v>
      </c>
      <c r="AH17">
        <v>4.1000000000000002E-2</v>
      </c>
      <c r="AI17">
        <v>3</v>
      </c>
      <c r="AJ17">
        <v>3</v>
      </c>
      <c r="AK17">
        <v>9.6</v>
      </c>
      <c r="AL17">
        <v>0.03</v>
      </c>
      <c r="AM17" s="1">
        <f t="shared" si="9"/>
        <v>2.8668244406196215</v>
      </c>
      <c r="AN17">
        <v>5.8999999999999997E-2</v>
      </c>
      <c r="AO17">
        <v>0.51900000000000002</v>
      </c>
      <c r="AP17">
        <v>100</v>
      </c>
      <c r="AQ17" s="1">
        <f t="shared" si="10"/>
        <v>11.368015414258188</v>
      </c>
      <c r="AR17">
        <v>0.14399999999999999</v>
      </c>
      <c r="AS17">
        <v>0.42499999999999999</v>
      </c>
      <c r="AT17">
        <v>100</v>
      </c>
      <c r="AU17" s="1">
        <f t="shared" si="11"/>
        <v>33.882352941176471</v>
      </c>
    </row>
    <row r="18" spans="1:47" x14ac:dyDescent="0.3">
      <c r="A18" t="s">
        <v>7</v>
      </c>
      <c r="B18">
        <v>2.3E-2</v>
      </c>
      <c r="C18">
        <v>0.35099999999999998</v>
      </c>
      <c r="D18">
        <v>5.81</v>
      </c>
      <c r="E18" s="1">
        <f t="shared" si="1"/>
        <v>0.38071225071225068</v>
      </c>
      <c r="F18">
        <v>4.2000000000000003E-2</v>
      </c>
      <c r="G18">
        <v>5.0999999999999997E-2</v>
      </c>
      <c r="H18">
        <v>5.0999999999999997E-2</v>
      </c>
      <c r="I18">
        <f t="shared" si="2"/>
        <v>4.7999999999999994E-2</v>
      </c>
      <c r="J18">
        <v>1.0999999999999999E-2</v>
      </c>
      <c r="K18">
        <v>100</v>
      </c>
      <c r="L18">
        <f t="shared" si="3"/>
        <v>77.083333333333329</v>
      </c>
      <c r="M18">
        <v>50</v>
      </c>
      <c r="N18" s="1">
        <f t="shared" si="4"/>
        <v>4.0494275237596353</v>
      </c>
      <c r="O18">
        <v>1.2629999999999999</v>
      </c>
      <c r="P18">
        <v>1.268</v>
      </c>
      <c r="Q18">
        <v>1.27</v>
      </c>
      <c r="R18">
        <f t="shared" si="0"/>
        <v>1.2669999999999999</v>
      </c>
      <c r="S18">
        <v>2.4</v>
      </c>
      <c r="T18">
        <v>4</v>
      </c>
      <c r="U18" s="1">
        <f t="shared" si="5"/>
        <v>1.9967836563645887</v>
      </c>
      <c r="V18">
        <v>0.45300000000000001</v>
      </c>
      <c r="W18">
        <v>1.84</v>
      </c>
      <c r="X18">
        <v>0.48</v>
      </c>
      <c r="Y18" s="1">
        <f t="shared" si="6"/>
        <v>4.5611876075731503</v>
      </c>
      <c r="Z18">
        <v>4.3999999999999997E-2</v>
      </c>
      <c r="AA18">
        <v>3</v>
      </c>
      <c r="AB18">
        <v>1.56</v>
      </c>
      <c r="AC18" s="1">
        <f t="shared" si="7"/>
        <v>0.22225548155354341</v>
      </c>
      <c r="AD18" s="2">
        <v>0.13</v>
      </c>
      <c r="AE18" s="2">
        <v>0.34499999999999997</v>
      </c>
      <c r="AF18" s="2">
        <v>100</v>
      </c>
      <c r="AG18" s="1">
        <f t="shared" si="8"/>
        <v>37.681159420289859</v>
      </c>
      <c r="AH18">
        <v>2.7E-2</v>
      </c>
      <c r="AI18">
        <v>3</v>
      </c>
      <c r="AJ18">
        <v>3</v>
      </c>
      <c r="AK18">
        <v>9.6</v>
      </c>
      <c r="AL18">
        <v>0.03</v>
      </c>
      <c r="AM18" s="1">
        <f t="shared" si="9"/>
        <v>2.2162407393549355</v>
      </c>
      <c r="AN18">
        <v>0.108</v>
      </c>
      <c r="AO18">
        <v>0.51900000000000002</v>
      </c>
      <c r="AP18">
        <v>100</v>
      </c>
      <c r="AQ18" s="1">
        <f t="shared" si="10"/>
        <v>20.809248554913292</v>
      </c>
      <c r="AR18">
        <v>0.14399999999999999</v>
      </c>
      <c r="AS18">
        <v>0.42499999999999999</v>
      </c>
      <c r="AT18">
        <v>100</v>
      </c>
      <c r="AU18" s="1">
        <f t="shared" si="11"/>
        <v>33.882352941176471</v>
      </c>
    </row>
    <row r="19" spans="1:47" x14ac:dyDescent="0.3">
      <c r="A19">
        <v>2</v>
      </c>
      <c r="B19">
        <v>2.9000000000000001E-2</v>
      </c>
      <c r="C19">
        <v>0.35099999999999998</v>
      </c>
      <c r="D19">
        <v>5.81</v>
      </c>
      <c r="E19" s="1">
        <f t="shared" si="1"/>
        <v>0.48002849002849002</v>
      </c>
      <c r="F19">
        <v>3.2000000000000001E-2</v>
      </c>
      <c r="G19">
        <v>0.04</v>
      </c>
      <c r="H19">
        <v>4.4999999999999998E-2</v>
      </c>
      <c r="I19">
        <f t="shared" si="2"/>
        <v>3.9E-2</v>
      </c>
      <c r="J19">
        <v>1.0999999999999999E-2</v>
      </c>
      <c r="K19">
        <v>100</v>
      </c>
      <c r="L19">
        <f t="shared" si="3"/>
        <v>71.794871794871796</v>
      </c>
      <c r="M19">
        <v>50</v>
      </c>
      <c r="N19" s="1">
        <f t="shared" si="4"/>
        <v>2.9912754466140425</v>
      </c>
      <c r="O19">
        <v>1.2589999999999999</v>
      </c>
      <c r="P19">
        <v>1.268</v>
      </c>
      <c r="Q19">
        <v>1.2749999999999999</v>
      </c>
      <c r="R19">
        <f t="shared" si="0"/>
        <v>1.2673333333333334</v>
      </c>
      <c r="S19">
        <v>2.4</v>
      </c>
      <c r="T19">
        <v>4</v>
      </c>
      <c r="U19" s="1">
        <f t="shared" si="5"/>
        <v>1.5840726452608465</v>
      </c>
      <c r="V19">
        <v>0.40300000000000002</v>
      </c>
      <c r="W19">
        <v>1.84</v>
      </c>
      <c r="X19">
        <v>0.48</v>
      </c>
      <c r="Y19" s="1">
        <f t="shared" si="6"/>
        <v>3.2182117633093958</v>
      </c>
      <c r="Z19">
        <v>9.0999999999999998E-2</v>
      </c>
      <c r="AA19">
        <v>3</v>
      </c>
      <c r="AB19">
        <v>1.56</v>
      </c>
      <c r="AC19" s="1">
        <f t="shared" si="7"/>
        <v>0.36456169505608643</v>
      </c>
      <c r="AD19" s="2">
        <v>8.8999999999999996E-2</v>
      </c>
      <c r="AE19" s="2">
        <v>0.34499999999999997</v>
      </c>
      <c r="AF19" s="2">
        <v>100</v>
      </c>
      <c r="AG19" s="1">
        <f t="shared" si="8"/>
        <v>25.79710144927536</v>
      </c>
      <c r="AH19">
        <v>2.1000000000000001E-2</v>
      </c>
      <c r="AI19">
        <v>3</v>
      </c>
      <c r="AJ19">
        <v>3</v>
      </c>
      <c r="AK19">
        <v>9.6</v>
      </c>
      <c r="AL19">
        <v>0.03</v>
      </c>
      <c r="AM19" s="1">
        <f t="shared" si="9"/>
        <v>1.3671063564603241</v>
      </c>
      <c r="AN19">
        <v>0.22600000000000001</v>
      </c>
      <c r="AO19">
        <v>0.51900000000000002</v>
      </c>
      <c r="AP19">
        <v>100</v>
      </c>
      <c r="AQ19" s="1">
        <f t="shared" si="10"/>
        <v>43.545279383429673</v>
      </c>
      <c r="AR19">
        <v>0.26700000000000002</v>
      </c>
      <c r="AS19">
        <v>0.42499999999999999</v>
      </c>
      <c r="AT19">
        <v>100</v>
      </c>
      <c r="AU19" s="1">
        <f t="shared" si="11"/>
        <v>62.82352941176471</v>
      </c>
    </row>
    <row r="20" spans="1:47" x14ac:dyDescent="0.3">
      <c r="A20">
        <v>3</v>
      </c>
      <c r="B20">
        <v>3.1E-2</v>
      </c>
      <c r="C20">
        <v>0.35099999999999998</v>
      </c>
      <c r="D20">
        <v>5.81</v>
      </c>
      <c r="E20" s="1">
        <f t="shared" si="1"/>
        <v>0.51313390313390317</v>
      </c>
      <c r="F20">
        <v>3.2000000000000001E-2</v>
      </c>
      <c r="G20">
        <v>4.3999999999999997E-2</v>
      </c>
      <c r="H20">
        <v>4.7E-2</v>
      </c>
      <c r="I20">
        <f t="shared" si="2"/>
        <v>4.1000000000000002E-2</v>
      </c>
      <c r="J20">
        <v>1.0999999999999999E-2</v>
      </c>
      <c r="K20">
        <v>100</v>
      </c>
      <c r="L20">
        <f t="shared" si="3"/>
        <v>73.170731707317074</v>
      </c>
      <c r="M20">
        <v>50</v>
      </c>
      <c r="N20" s="1">
        <f t="shared" si="4"/>
        <v>2.8519156992136243</v>
      </c>
      <c r="O20">
        <v>1.258</v>
      </c>
      <c r="P20">
        <v>1.266</v>
      </c>
      <c r="Q20">
        <v>1.268</v>
      </c>
      <c r="R20">
        <f t="shared" si="0"/>
        <v>1.264</v>
      </c>
      <c r="S20">
        <v>2.4</v>
      </c>
      <c r="T20">
        <v>4</v>
      </c>
      <c r="U20" s="1">
        <f t="shared" si="5"/>
        <v>1.4779767919604685</v>
      </c>
      <c r="V20">
        <v>0.622</v>
      </c>
      <c r="W20">
        <v>1.84</v>
      </c>
      <c r="X20">
        <v>0.48</v>
      </c>
      <c r="Y20" s="1">
        <f t="shared" si="6"/>
        <v>4.6466104047526509</v>
      </c>
      <c r="Z20">
        <v>6.5000000000000002E-2</v>
      </c>
      <c r="AA20">
        <v>3</v>
      </c>
      <c r="AB20">
        <v>1.56</v>
      </c>
      <c r="AC20" s="1">
        <f t="shared" si="7"/>
        <v>0.24360113264116373</v>
      </c>
      <c r="AD20" s="2">
        <v>0.17899999999999999</v>
      </c>
      <c r="AE20" s="2">
        <v>0.34499999999999997</v>
      </c>
      <c r="AF20" s="2">
        <v>100</v>
      </c>
      <c r="AG20" s="1">
        <f t="shared" si="8"/>
        <v>51.884057971014499</v>
      </c>
      <c r="AH20">
        <v>2.8000000000000001E-2</v>
      </c>
      <c r="AI20">
        <v>3</v>
      </c>
      <c r="AJ20">
        <v>3</v>
      </c>
      <c r="AK20">
        <v>9.6</v>
      </c>
      <c r="AL20">
        <v>0.03</v>
      </c>
      <c r="AM20" s="1">
        <f t="shared" si="9"/>
        <v>1.7052079284881461</v>
      </c>
      <c r="AN20">
        <v>0.13300000000000001</v>
      </c>
      <c r="AO20">
        <v>0.51900000000000002</v>
      </c>
      <c r="AP20">
        <v>100</v>
      </c>
      <c r="AQ20" s="1">
        <f t="shared" si="10"/>
        <v>25.626204238921002</v>
      </c>
      <c r="AR20">
        <v>0.20599999999999999</v>
      </c>
      <c r="AS20">
        <v>0.42499999999999999</v>
      </c>
      <c r="AT20">
        <v>100</v>
      </c>
      <c r="AU20" s="1">
        <f t="shared" si="11"/>
        <v>48.470588235294116</v>
      </c>
    </row>
    <row r="21" spans="1:47" x14ac:dyDescent="0.3">
      <c r="A21" t="s">
        <v>8</v>
      </c>
      <c r="B21">
        <v>1.6E-2</v>
      </c>
      <c r="C21">
        <v>0.35099999999999998</v>
      </c>
      <c r="D21">
        <v>5.81</v>
      </c>
      <c r="E21" s="1">
        <f t="shared" si="1"/>
        <v>0.26484330484330482</v>
      </c>
      <c r="F21">
        <v>4.4999999999999998E-2</v>
      </c>
      <c r="G21">
        <v>5.1999999999999998E-2</v>
      </c>
      <c r="H21">
        <v>0.06</v>
      </c>
      <c r="I21">
        <f t="shared" si="2"/>
        <v>5.2333333333333336E-2</v>
      </c>
      <c r="J21">
        <v>1.0999999999999999E-2</v>
      </c>
      <c r="K21">
        <v>100</v>
      </c>
      <c r="L21">
        <f t="shared" si="3"/>
        <v>78.980891719745216</v>
      </c>
      <c r="M21">
        <v>50</v>
      </c>
      <c r="N21" s="1">
        <f t="shared" si="4"/>
        <v>5.9643487507811042</v>
      </c>
      <c r="O21">
        <v>1.248</v>
      </c>
      <c r="P21">
        <v>1.264</v>
      </c>
      <c r="Q21">
        <v>1.266</v>
      </c>
      <c r="R21">
        <f t="shared" si="0"/>
        <v>1.2593333333333334</v>
      </c>
      <c r="S21">
        <v>2.4</v>
      </c>
      <c r="T21">
        <v>4</v>
      </c>
      <c r="U21" s="1">
        <f t="shared" si="5"/>
        <v>2.8530077452667819</v>
      </c>
      <c r="V21">
        <v>0.53300000000000003</v>
      </c>
      <c r="W21">
        <v>1.84</v>
      </c>
      <c r="X21">
        <v>0.48</v>
      </c>
      <c r="Y21" s="1">
        <f t="shared" si="6"/>
        <v>7.7146245697074036</v>
      </c>
      <c r="Z21">
        <v>8.1000000000000003E-2</v>
      </c>
      <c r="AA21">
        <v>3</v>
      </c>
      <c r="AB21">
        <v>1.56</v>
      </c>
      <c r="AC21" s="1">
        <f t="shared" si="7"/>
        <v>0.58815619621342508</v>
      </c>
      <c r="AD21" s="2">
        <v>0.16</v>
      </c>
      <c r="AE21" s="2">
        <v>0.34499999999999997</v>
      </c>
      <c r="AF21" s="2">
        <v>100</v>
      </c>
      <c r="AG21" s="1">
        <f t="shared" si="8"/>
        <v>46.376811594202906</v>
      </c>
      <c r="AH21">
        <v>2.5000000000000001E-2</v>
      </c>
      <c r="AI21">
        <v>3</v>
      </c>
      <c r="AJ21">
        <v>3</v>
      </c>
      <c r="AK21">
        <v>9.6</v>
      </c>
      <c r="AL21">
        <v>0.03</v>
      </c>
      <c r="AM21" s="1">
        <f t="shared" si="9"/>
        <v>2.949857465576593</v>
      </c>
      <c r="AN21">
        <v>8.5999999999999993E-2</v>
      </c>
      <c r="AO21">
        <v>0.51900000000000002</v>
      </c>
      <c r="AP21">
        <v>100</v>
      </c>
      <c r="AQ21" s="1">
        <f t="shared" si="10"/>
        <v>16.570327552986512</v>
      </c>
      <c r="AR21">
        <v>0.159</v>
      </c>
      <c r="AS21">
        <v>0.42499999999999999</v>
      </c>
      <c r="AT21">
        <v>100</v>
      </c>
      <c r="AU21" s="1">
        <f t="shared" si="11"/>
        <v>37.411764705882355</v>
      </c>
    </row>
    <row r="22" spans="1:47" x14ac:dyDescent="0.3">
      <c r="A22">
        <v>2</v>
      </c>
      <c r="B22">
        <v>2.1999999999999999E-2</v>
      </c>
      <c r="C22">
        <v>0.35099999999999998</v>
      </c>
      <c r="D22">
        <v>5.81</v>
      </c>
      <c r="E22" s="1">
        <f t="shared" si="1"/>
        <v>0.36415954415954416</v>
      </c>
      <c r="F22">
        <v>3.9E-2</v>
      </c>
      <c r="G22">
        <v>4.2000000000000003E-2</v>
      </c>
      <c r="H22">
        <v>5.6000000000000001E-2</v>
      </c>
      <c r="I22">
        <f t="shared" si="2"/>
        <v>4.5666666666666668E-2</v>
      </c>
      <c r="J22">
        <v>1.0999999999999999E-2</v>
      </c>
      <c r="K22">
        <v>100</v>
      </c>
      <c r="L22">
        <f t="shared" si="3"/>
        <v>75.912408759124077</v>
      </c>
      <c r="M22">
        <v>50</v>
      </c>
      <c r="N22" s="1">
        <f t="shared" si="4"/>
        <v>4.16918408299993</v>
      </c>
      <c r="O22">
        <v>1.2529999999999999</v>
      </c>
      <c r="P22">
        <v>1.264</v>
      </c>
      <c r="Q22">
        <v>1.266</v>
      </c>
      <c r="R22">
        <f t="shared" si="0"/>
        <v>1.2609999999999999</v>
      </c>
      <c r="S22">
        <v>2.4</v>
      </c>
      <c r="T22">
        <v>4</v>
      </c>
      <c r="U22" s="1">
        <f t="shared" si="5"/>
        <v>2.0776607729619778</v>
      </c>
      <c r="V22">
        <v>0.54100000000000004</v>
      </c>
      <c r="W22">
        <v>1.84</v>
      </c>
      <c r="X22">
        <v>0.48</v>
      </c>
      <c r="Y22" s="1">
        <f t="shared" si="6"/>
        <v>5.6948482240650922</v>
      </c>
      <c r="Z22">
        <v>5.8999999999999997E-2</v>
      </c>
      <c r="AA22">
        <v>3</v>
      </c>
      <c r="AB22">
        <v>1.56</v>
      </c>
      <c r="AC22" s="1">
        <f t="shared" si="7"/>
        <v>0.3115709591613206</v>
      </c>
      <c r="AD22" s="2">
        <v>0.11700000000000001</v>
      </c>
      <c r="AE22" s="2">
        <v>0.34499999999999997</v>
      </c>
      <c r="AF22" s="2">
        <v>100</v>
      </c>
      <c r="AG22" s="1">
        <f t="shared" si="8"/>
        <v>33.913043478260875</v>
      </c>
      <c r="AH22">
        <v>2.1000000000000001E-2</v>
      </c>
      <c r="AI22">
        <v>3</v>
      </c>
      <c r="AJ22">
        <v>3</v>
      </c>
      <c r="AK22">
        <v>9.6</v>
      </c>
      <c r="AL22">
        <v>0.03</v>
      </c>
      <c r="AM22" s="1">
        <f t="shared" si="9"/>
        <v>1.8020947426067908</v>
      </c>
      <c r="AN22">
        <v>8.1000000000000003E-2</v>
      </c>
      <c r="AO22">
        <v>0.51900000000000002</v>
      </c>
      <c r="AP22">
        <v>100</v>
      </c>
      <c r="AQ22" s="1">
        <f t="shared" si="10"/>
        <v>15.606936416184972</v>
      </c>
      <c r="AR22">
        <v>0.22900000000000001</v>
      </c>
      <c r="AS22">
        <v>0.42499999999999999</v>
      </c>
      <c r="AT22">
        <v>100</v>
      </c>
      <c r="AU22" s="1">
        <f t="shared" si="11"/>
        <v>53.882352941176471</v>
      </c>
    </row>
    <row r="23" spans="1:47" x14ac:dyDescent="0.3">
      <c r="A23">
        <v>3</v>
      </c>
      <c r="B23">
        <v>1.6E-2</v>
      </c>
      <c r="C23">
        <v>0.35099999999999998</v>
      </c>
      <c r="D23">
        <v>5.81</v>
      </c>
      <c r="E23" s="1">
        <f t="shared" si="1"/>
        <v>0.26484330484330482</v>
      </c>
      <c r="F23">
        <v>5.6000000000000001E-2</v>
      </c>
      <c r="G23">
        <v>6.7000000000000004E-2</v>
      </c>
      <c r="H23">
        <v>6.8000000000000005E-2</v>
      </c>
      <c r="I23">
        <f t="shared" si="2"/>
        <v>6.3666666666666663E-2</v>
      </c>
      <c r="J23">
        <v>1.0999999999999999E-2</v>
      </c>
      <c r="K23">
        <v>100</v>
      </c>
      <c r="L23">
        <f t="shared" si="3"/>
        <v>82.722513089005247</v>
      </c>
      <c r="M23">
        <v>50</v>
      </c>
      <c r="N23" s="1">
        <f t="shared" si="4"/>
        <v>6.2469023438556031</v>
      </c>
      <c r="O23">
        <v>1.258</v>
      </c>
      <c r="P23">
        <v>1.27</v>
      </c>
      <c r="Q23">
        <v>1.2709999999999999</v>
      </c>
      <c r="R23">
        <f t="shared" si="0"/>
        <v>1.2663333333333333</v>
      </c>
      <c r="S23">
        <v>2.4</v>
      </c>
      <c r="T23">
        <v>4</v>
      </c>
      <c r="U23" s="1">
        <f t="shared" si="5"/>
        <v>2.8688661790017211</v>
      </c>
      <c r="V23">
        <v>0.54600000000000004</v>
      </c>
      <c r="W23">
        <v>1.84</v>
      </c>
      <c r="X23">
        <v>0.48</v>
      </c>
      <c r="Y23" s="1">
        <f t="shared" si="6"/>
        <v>7.9027861445783163</v>
      </c>
      <c r="Z23">
        <v>4.1000000000000002E-2</v>
      </c>
      <c r="AA23">
        <v>3</v>
      </c>
      <c r="AB23">
        <v>1.56</v>
      </c>
      <c r="AC23" s="1">
        <f t="shared" si="7"/>
        <v>0.29770869191049915</v>
      </c>
      <c r="AD23" s="2">
        <v>0.109</v>
      </c>
      <c r="AE23" s="2">
        <v>0.34499999999999997</v>
      </c>
      <c r="AF23" s="2">
        <v>100</v>
      </c>
      <c r="AG23" s="1">
        <f t="shared" si="8"/>
        <v>31.594202898550726</v>
      </c>
      <c r="AH23">
        <v>2.5000000000000001E-2</v>
      </c>
      <c r="AI23">
        <v>3</v>
      </c>
      <c r="AJ23">
        <v>3</v>
      </c>
      <c r="AK23">
        <v>9.6</v>
      </c>
      <c r="AL23">
        <v>0.03</v>
      </c>
      <c r="AM23" s="1">
        <f t="shared" si="9"/>
        <v>2.949857465576593</v>
      </c>
      <c r="AN23">
        <v>6.3E-2</v>
      </c>
      <c r="AO23">
        <v>0.51900000000000002</v>
      </c>
      <c r="AP23">
        <v>100</v>
      </c>
      <c r="AQ23" s="1">
        <f t="shared" si="10"/>
        <v>12.138728323699421</v>
      </c>
      <c r="AR23">
        <v>0.21199999999999999</v>
      </c>
      <c r="AS23">
        <v>0.42499999999999999</v>
      </c>
      <c r="AT23">
        <v>100</v>
      </c>
      <c r="AU23" s="1">
        <f t="shared" si="11"/>
        <v>49.882352941176471</v>
      </c>
    </row>
    <row r="24" spans="1:47" x14ac:dyDescent="0.3">
      <c r="A24" t="s">
        <v>9</v>
      </c>
      <c r="B24">
        <v>2.1000000000000001E-2</v>
      </c>
      <c r="C24">
        <v>0.35099999999999998</v>
      </c>
      <c r="D24">
        <v>5.81</v>
      </c>
      <c r="E24" s="1">
        <f t="shared" si="1"/>
        <v>0.34760683760683764</v>
      </c>
      <c r="F24">
        <v>3.5000000000000003E-2</v>
      </c>
      <c r="G24">
        <v>4.3999999999999997E-2</v>
      </c>
      <c r="H24">
        <v>4.8000000000000001E-2</v>
      </c>
      <c r="I24">
        <f t="shared" si="2"/>
        <v>4.2333333333333334E-2</v>
      </c>
      <c r="J24">
        <v>1.0999999999999999E-2</v>
      </c>
      <c r="K24">
        <v>100</v>
      </c>
      <c r="L24">
        <f t="shared" si="3"/>
        <v>74.015748031496074</v>
      </c>
      <c r="M24">
        <v>50</v>
      </c>
      <c r="N24" s="1">
        <f t="shared" si="4"/>
        <v>4.2585898793631864</v>
      </c>
      <c r="O24">
        <v>1.2549999999999999</v>
      </c>
      <c r="P24">
        <v>1.266</v>
      </c>
      <c r="Q24">
        <v>1.266</v>
      </c>
      <c r="R24">
        <f t="shared" si="0"/>
        <v>1.2623333333333333</v>
      </c>
      <c r="S24">
        <v>2.4</v>
      </c>
      <c r="T24">
        <v>4</v>
      </c>
      <c r="U24" s="1">
        <f t="shared" si="5"/>
        <v>2.1788984509466434</v>
      </c>
      <c r="V24">
        <v>0.50700000000000001</v>
      </c>
      <c r="W24">
        <v>1.84</v>
      </c>
      <c r="X24">
        <v>0.48</v>
      </c>
      <c r="Y24" s="1">
        <f t="shared" si="6"/>
        <v>5.591086796164249</v>
      </c>
      <c r="Z24">
        <v>0.05</v>
      </c>
      <c r="AA24">
        <v>3</v>
      </c>
      <c r="AB24">
        <v>1.56</v>
      </c>
      <c r="AC24" s="1">
        <f t="shared" si="7"/>
        <v>0.27661667076469137</v>
      </c>
      <c r="AD24" s="2">
        <v>0.107</v>
      </c>
      <c r="AE24" s="2">
        <v>0.34499999999999997</v>
      </c>
      <c r="AF24" s="2">
        <v>100</v>
      </c>
      <c r="AG24" s="1">
        <f t="shared" si="8"/>
        <v>31.014492753623191</v>
      </c>
      <c r="AH24">
        <v>2.3E-2</v>
      </c>
      <c r="AI24">
        <v>3</v>
      </c>
      <c r="AJ24">
        <v>3</v>
      </c>
      <c r="AK24">
        <v>9.6</v>
      </c>
      <c r="AL24">
        <v>0.03</v>
      </c>
      <c r="AM24" s="1">
        <f t="shared" si="9"/>
        <v>2.0677096139660684</v>
      </c>
      <c r="AN24">
        <v>0.13300000000000001</v>
      </c>
      <c r="AO24">
        <v>0.51900000000000002</v>
      </c>
      <c r="AP24">
        <v>100</v>
      </c>
      <c r="AQ24" s="1">
        <f t="shared" si="10"/>
        <v>25.626204238921002</v>
      </c>
      <c r="AR24">
        <v>0.15</v>
      </c>
      <c r="AS24">
        <v>0.42499999999999999</v>
      </c>
      <c r="AT24">
        <v>100</v>
      </c>
      <c r="AU24" s="1">
        <f t="shared" si="11"/>
        <v>35.294117647058826</v>
      </c>
    </row>
    <row r="25" spans="1:47" x14ac:dyDescent="0.3">
      <c r="A25">
        <v>2</v>
      </c>
      <c r="B25">
        <v>1.7999999999999999E-2</v>
      </c>
      <c r="C25">
        <v>0.35099999999999998</v>
      </c>
      <c r="D25">
        <v>5.81</v>
      </c>
      <c r="E25" s="1">
        <f t="shared" si="1"/>
        <v>0.29794871794871791</v>
      </c>
      <c r="F25">
        <v>3.7999999999999999E-2</v>
      </c>
      <c r="G25">
        <v>4.9000000000000002E-2</v>
      </c>
      <c r="H25">
        <v>5.5E-2</v>
      </c>
      <c r="I25">
        <f t="shared" si="2"/>
        <v>4.7333333333333331E-2</v>
      </c>
      <c r="J25">
        <v>1.0999999999999999E-2</v>
      </c>
      <c r="K25">
        <v>100</v>
      </c>
      <c r="L25">
        <f t="shared" si="3"/>
        <v>76.760563380281681</v>
      </c>
      <c r="M25">
        <v>50</v>
      </c>
      <c r="N25" s="1">
        <f t="shared" si="4"/>
        <v>5.152602361154881</v>
      </c>
      <c r="O25">
        <v>1.256</v>
      </c>
      <c r="P25">
        <v>1.27</v>
      </c>
      <c r="Q25">
        <v>1.2709999999999999</v>
      </c>
      <c r="R25">
        <f t="shared" si="0"/>
        <v>1.2656666666666665</v>
      </c>
      <c r="S25">
        <v>2.4</v>
      </c>
      <c r="T25">
        <v>4</v>
      </c>
      <c r="U25" s="1">
        <f t="shared" si="5"/>
        <v>2.548760757314974</v>
      </c>
      <c r="V25">
        <v>0.47099999999999997</v>
      </c>
      <c r="W25">
        <v>1.84</v>
      </c>
      <c r="X25">
        <v>0.48</v>
      </c>
      <c r="Y25" s="1">
        <f t="shared" si="6"/>
        <v>6.059767641996558</v>
      </c>
      <c r="Z25">
        <v>8.5999999999999993E-2</v>
      </c>
      <c r="AA25">
        <v>3</v>
      </c>
      <c r="AB25">
        <v>1.56</v>
      </c>
      <c r="AC25" s="1">
        <f t="shared" si="7"/>
        <v>0.55507745266781416</v>
      </c>
      <c r="AD25" s="2">
        <v>0.14000000000000001</v>
      </c>
      <c r="AE25" s="2">
        <v>0.34499999999999997</v>
      </c>
      <c r="AF25" s="2">
        <v>100</v>
      </c>
      <c r="AG25" s="1">
        <f t="shared" si="8"/>
        <v>40.579710144927546</v>
      </c>
      <c r="AH25">
        <v>2.4E-2</v>
      </c>
      <c r="AI25">
        <v>3</v>
      </c>
      <c r="AJ25">
        <v>3</v>
      </c>
      <c r="AK25">
        <v>9.6</v>
      </c>
      <c r="AL25">
        <v>0.03</v>
      </c>
      <c r="AM25" s="1">
        <f t="shared" si="9"/>
        <v>2.5172117039586928</v>
      </c>
      <c r="AN25">
        <v>9.8000000000000004E-2</v>
      </c>
      <c r="AO25">
        <v>0.51900000000000002</v>
      </c>
      <c r="AP25">
        <v>100</v>
      </c>
      <c r="AQ25" s="1">
        <f t="shared" si="10"/>
        <v>18.882466281310212</v>
      </c>
      <c r="AR25">
        <v>0.26700000000000002</v>
      </c>
      <c r="AS25">
        <v>0.42499999999999999</v>
      </c>
      <c r="AT25">
        <v>100</v>
      </c>
      <c r="AU25" s="1">
        <f t="shared" si="11"/>
        <v>62.82352941176471</v>
      </c>
    </row>
    <row r="26" spans="1:47" x14ac:dyDescent="0.3">
      <c r="A26">
        <v>3</v>
      </c>
      <c r="B26">
        <v>1.9E-2</v>
      </c>
      <c r="C26">
        <v>0.35099999999999998</v>
      </c>
      <c r="D26">
        <v>5.81</v>
      </c>
      <c r="E26" s="1">
        <f t="shared" si="1"/>
        <v>0.31450142450142449</v>
      </c>
      <c r="F26">
        <v>3.9E-2</v>
      </c>
      <c r="G26">
        <v>0.05</v>
      </c>
      <c r="H26">
        <v>5.2999999999999999E-2</v>
      </c>
      <c r="I26">
        <f t="shared" si="2"/>
        <v>4.7333333333333331E-2</v>
      </c>
      <c r="J26">
        <v>1.0999999999999999E-2</v>
      </c>
      <c r="K26">
        <v>100</v>
      </c>
      <c r="L26">
        <f t="shared" si="3"/>
        <v>76.760563380281681</v>
      </c>
      <c r="M26">
        <v>50</v>
      </c>
      <c r="N26" s="1">
        <f t="shared" si="4"/>
        <v>4.8814127631993607</v>
      </c>
      <c r="O26">
        <v>1.258</v>
      </c>
      <c r="P26">
        <v>1.2709999999999999</v>
      </c>
      <c r="Q26">
        <v>1.2729999999999999</v>
      </c>
      <c r="R26">
        <f t="shared" si="0"/>
        <v>1.2673333333333332</v>
      </c>
      <c r="S26">
        <v>2.4</v>
      </c>
      <c r="T26">
        <v>4</v>
      </c>
      <c r="U26" s="1">
        <f t="shared" si="5"/>
        <v>2.4177950901349758</v>
      </c>
      <c r="V26">
        <v>0.48299999999999998</v>
      </c>
      <c r="W26">
        <v>1.84</v>
      </c>
      <c r="X26">
        <v>0.48</v>
      </c>
      <c r="Y26" s="1">
        <f t="shared" si="6"/>
        <v>5.8870957514267603</v>
      </c>
      <c r="Z26">
        <v>6.8000000000000005E-2</v>
      </c>
      <c r="AA26">
        <v>3</v>
      </c>
      <c r="AB26">
        <v>1.56</v>
      </c>
      <c r="AC26" s="1">
        <f t="shared" si="7"/>
        <v>0.41579853247576776</v>
      </c>
      <c r="AD26" s="2">
        <v>0.14199999999999999</v>
      </c>
      <c r="AE26" s="2">
        <v>0.34499999999999997</v>
      </c>
      <c r="AF26" s="2">
        <v>100</v>
      </c>
      <c r="AG26" s="1">
        <f t="shared" si="8"/>
        <v>41.159420289855071</v>
      </c>
      <c r="AH26">
        <v>2.1000000000000001E-2</v>
      </c>
      <c r="AI26">
        <v>3</v>
      </c>
      <c r="AJ26">
        <v>3</v>
      </c>
      <c r="AK26">
        <v>9.6</v>
      </c>
      <c r="AL26">
        <v>0.03</v>
      </c>
      <c r="AM26" s="1">
        <f t="shared" si="9"/>
        <v>2.0866360177552314</v>
      </c>
      <c r="AN26">
        <v>0.16400000000000001</v>
      </c>
      <c r="AO26">
        <v>0.51900000000000002</v>
      </c>
      <c r="AP26">
        <v>100</v>
      </c>
      <c r="AQ26" s="1">
        <f t="shared" si="10"/>
        <v>31.599229287090559</v>
      </c>
      <c r="AR26">
        <v>0.191</v>
      </c>
      <c r="AS26">
        <v>0.42499999999999999</v>
      </c>
      <c r="AT26">
        <v>100</v>
      </c>
      <c r="AU26" s="1">
        <f t="shared" si="11"/>
        <v>44.941176470588239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22" sqref="F22"/>
    </sheetView>
  </sheetViews>
  <sheetFormatPr defaultRowHeight="14.4" x14ac:dyDescent="0.3"/>
  <sheetData>
    <row r="1" spans="1:10" x14ac:dyDescent="0.3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</row>
    <row r="2" spans="1:10" x14ac:dyDescent="0.3">
      <c r="A2" t="s">
        <v>50</v>
      </c>
      <c r="B2">
        <v>0.41381766381766377</v>
      </c>
      <c r="C2">
        <v>3.7254733218588645</v>
      </c>
      <c r="D2">
        <v>1.8264082616179005</v>
      </c>
      <c r="E2">
        <v>5.0114664371772824</v>
      </c>
      <c r="F2">
        <v>0.34853700516351116</v>
      </c>
      <c r="G2">
        <v>41.632653061224488</v>
      </c>
      <c r="H2">
        <v>2.0389414802065406</v>
      </c>
      <c r="I2">
        <v>17.533718689788053</v>
      </c>
      <c r="J2">
        <v>51.294117647058826</v>
      </c>
    </row>
    <row r="3" spans="1:10" x14ac:dyDescent="0.3">
      <c r="A3" t="s">
        <v>50</v>
      </c>
      <c r="B3">
        <v>0.52968660968660963</v>
      </c>
      <c r="C3">
        <v>3.1059144411748383</v>
      </c>
      <c r="D3">
        <v>1.425371127366609</v>
      </c>
      <c r="E3">
        <v>3.5316480206540457</v>
      </c>
      <c r="F3">
        <v>0.17426850258175561</v>
      </c>
      <c r="G3">
        <v>19.130434782608699</v>
      </c>
      <c r="H3">
        <v>1.5339258820998278</v>
      </c>
      <c r="I3">
        <v>12.331406551059731</v>
      </c>
      <c r="J3">
        <v>46.82352941176471</v>
      </c>
    </row>
    <row r="4" spans="1:10" x14ac:dyDescent="0.3">
      <c r="A4" t="s">
        <v>50</v>
      </c>
      <c r="B4">
        <v>0.31450142450142449</v>
      </c>
      <c r="C4">
        <v>5.4992062419528978</v>
      </c>
      <c r="D4">
        <v>2.5290823444152548</v>
      </c>
      <c r="E4">
        <v>5.6798894827430031</v>
      </c>
      <c r="F4">
        <v>0.25070205634568349</v>
      </c>
      <c r="G4">
        <v>22.898550724637683</v>
      </c>
      <c r="H4">
        <v>3.0802722166862946</v>
      </c>
      <c r="I4">
        <v>28.901734104046241</v>
      </c>
      <c r="J4">
        <v>48.941176470588232</v>
      </c>
    </row>
    <row r="5" spans="1:10" x14ac:dyDescent="0.3">
      <c r="A5" t="s">
        <v>49</v>
      </c>
      <c r="B5">
        <v>0.71176638176638174</v>
      </c>
      <c r="C5">
        <v>2.3218736108975162</v>
      </c>
      <c r="D5">
        <v>1.0663611255653844</v>
      </c>
      <c r="E5">
        <v>2.4720189729015734</v>
      </c>
      <c r="F5">
        <v>0.14319737421446585</v>
      </c>
      <c r="G5">
        <v>36.231884057971023</v>
      </c>
      <c r="H5">
        <v>1.8440039226674141</v>
      </c>
      <c r="I5">
        <v>27.360308285163775</v>
      </c>
      <c r="J5">
        <v>44</v>
      </c>
    </row>
    <row r="6" spans="1:10" x14ac:dyDescent="0.3">
      <c r="A6" t="s">
        <v>49</v>
      </c>
      <c r="B6">
        <v>0.52968660968660963</v>
      </c>
      <c r="C6">
        <v>2.9105260327022378</v>
      </c>
      <c r="D6">
        <v>1.4404743975903616</v>
      </c>
      <c r="E6">
        <v>2.8803194922547339</v>
      </c>
      <c r="F6">
        <v>0.1887908777969019</v>
      </c>
      <c r="G6">
        <v>25.507246376811594</v>
      </c>
      <c r="H6">
        <v>2.0059030765920833</v>
      </c>
      <c r="I6">
        <v>43.930635838150287</v>
      </c>
      <c r="J6">
        <v>59.294117647058833</v>
      </c>
    </row>
    <row r="7" spans="1:10" x14ac:dyDescent="0.3">
      <c r="A7" t="s">
        <v>49</v>
      </c>
      <c r="B7">
        <v>0.43037037037037029</v>
      </c>
      <c r="C7">
        <v>3.7758175559380383</v>
      </c>
      <c r="D7">
        <v>1.7543029259896736</v>
      </c>
      <c r="E7">
        <v>4.0705249569707416</v>
      </c>
      <c r="F7">
        <v>0.2636369654441944</v>
      </c>
      <c r="G7">
        <v>23.188405797101453</v>
      </c>
      <c r="H7">
        <v>2.977086919104992</v>
      </c>
      <c r="I7">
        <v>41.040462427745659</v>
      </c>
      <c r="J7">
        <v>52.470588235294123</v>
      </c>
    </row>
    <row r="8" spans="1:10" x14ac:dyDescent="0.3">
      <c r="A8" t="s">
        <v>48</v>
      </c>
      <c r="B8">
        <v>0.44692307692307692</v>
      </c>
      <c r="C8">
        <v>3.552065404475043</v>
      </c>
      <c r="D8">
        <v>1.6893287435456112</v>
      </c>
      <c r="E8">
        <v>3.7996844520940907</v>
      </c>
      <c r="F8">
        <v>0.42168674698795183</v>
      </c>
      <c r="G8">
        <v>25.217391304347824</v>
      </c>
      <c r="H8">
        <v>2.3074440619621348</v>
      </c>
      <c r="I8">
        <v>15.799614643545279</v>
      </c>
      <c r="J8">
        <v>38.117647058823536</v>
      </c>
    </row>
    <row r="9" spans="1:10" x14ac:dyDescent="0.3">
      <c r="A9" t="s">
        <v>48</v>
      </c>
      <c r="B9">
        <v>0.38071225071225068</v>
      </c>
      <c r="C9">
        <v>4.2626869501074403</v>
      </c>
      <c r="D9">
        <v>1.9825997156327175</v>
      </c>
      <c r="E9">
        <v>4.4907056798623071</v>
      </c>
      <c r="F9">
        <v>0.18184539399835364</v>
      </c>
      <c r="G9">
        <v>29.855072463768117</v>
      </c>
      <c r="H9">
        <v>3.4474855945521221</v>
      </c>
      <c r="I9">
        <v>15.414258188824661</v>
      </c>
      <c r="J9">
        <v>54.352941176470594</v>
      </c>
    </row>
    <row r="10" spans="1:10" x14ac:dyDescent="0.3">
      <c r="A10" t="s">
        <v>48</v>
      </c>
      <c r="B10">
        <v>0.49658119658119654</v>
      </c>
      <c r="C10">
        <v>3.3052084112848914</v>
      </c>
      <c r="D10">
        <v>1.5220068846815837</v>
      </c>
      <c r="E10">
        <v>3.5741049913941492</v>
      </c>
      <c r="F10">
        <v>0.29044750430292599</v>
      </c>
      <c r="G10">
        <v>26.666666666666668</v>
      </c>
      <c r="H10">
        <v>2.5801419965576593</v>
      </c>
      <c r="I10">
        <v>13.872832369942195</v>
      </c>
      <c r="J10">
        <v>69.647058823529406</v>
      </c>
    </row>
    <row r="11" spans="1:10" x14ac:dyDescent="0.3">
      <c r="A11" t="s">
        <v>47</v>
      </c>
      <c r="B11">
        <v>0.31450142450142449</v>
      </c>
      <c r="C11">
        <v>5.1101290230740366</v>
      </c>
      <c r="D11">
        <v>2.4038046924540266</v>
      </c>
      <c r="E11">
        <v>5.6067578585016768</v>
      </c>
      <c r="F11">
        <v>0.2140139505389981</v>
      </c>
      <c r="G11">
        <v>23.478260869565222</v>
      </c>
      <c r="H11">
        <v>3.7758175559380378</v>
      </c>
      <c r="I11">
        <v>13.872832369942195</v>
      </c>
      <c r="J11">
        <v>48.941176470588232</v>
      </c>
    </row>
    <row r="12" spans="1:10" x14ac:dyDescent="0.3">
      <c r="A12" t="s">
        <v>47</v>
      </c>
      <c r="B12">
        <v>0.34760683760683764</v>
      </c>
      <c r="C12">
        <v>4.6367462647709683</v>
      </c>
      <c r="D12">
        <v>2.1765970002458817</v>
      </c>
      <c r="E12">
        <v>4.5434472584214411</v>
      </c>
      <c r="F12">
        <v>0.18809933611999013</v>
      </c>
      <c r="G12">
        <v>23.768115942028988</v>
      </c>
      <c r="H12">
        <v>3.7758175559380383</v>
      </c>
      <c r="I12">
        <v>13.48747591522158</v>
      </c>
      <c r="J12">
        <v>35.058823529411768</v>
      </c>
    </row>
    <row r="13" spans="1:10" x14ac:dyDescent="0.3">
      <c r="A13" t="s">
        <v>47</v>
      </c>
      <c r="B13">
        <v>0.43037037037037029</v>
      </c>
      <c r="C13">
        <v>3.676550687378811</v>
      </c>
      <c r="D13">
        <v>1.7566265060240966</v>
      </c>
      <c r="E13">
        <v>3.8122203098106722</v>
      </c>
      <c r="F13">
        <v>0.19214219515424338</v>
      </c>
      <c r="G13">
        <v>15.65217391304348</v>
      </c>
      <c r="H13">
        <v>1.9605206540447508</v>
      </c>
      <c r="I13">
        <v>8.2851637764932562</v>
      </c>
      <c r="J13">
        <v>42.352941176470587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Afowa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2025-01-17T08:36:17Z</dcterms:created>
  <dcterms:modified xsi:type="dcterms:W3CDTF">2025-02-08T09:30:57Z</dcterms:modified>
</cp:coreProperties>
</file>