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Ticks\Notes &amp; Figures\"/>
    </mc:Choice>
  </mc:AlternateContent>
  <bookViews>
    <workbookView xWindow="0" yWindow="0" windowWidth="8808" windowHeight="6984" firstSheet="3" activeTab="9"/>
  </bookViews>
  <sheets>
    <sheet name="Predilection PERMANOVA" sheetId="1" r:id="rId1"/>
    <sheet name="predilection adonis2" sheetId="2" r:id="rId2"/>
    <sheet name="predilection betadisper" sheetId="3" r:id="rId3"/>
    <sheet name="sex_betadsisper" sheetId="4" r:id="rId4"/>
    <sheet name="sex_adonis2" sheetId="5" r:id="rId5"/>
    <sheet name="stage betadisper" sheetId="6" r:id="rId6"/>
    <sheet name="stage adonis2" sheetId="7" r:id="rId7"/>
    <sheet name="Predilection RA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K3" i="9"/>
  <c r="L3" i="9"/>
  <c r="M3" i="9"/>
  <c r="N3" i="9"/>
  <c r="O3" i="9"/>
  <c r="P3" i="9"/>
  <c r="J4" i="9"/>
  <c r="K4" i="9"/>
  <c r="L4" i="9"/>
  <c r="M4" i="9"/>
  <c r="N4" i="9"/>
  <c r="O4" i="9"/>
  <c r="P4" i="9"/>
  <c r="J5" i="9"/>
  <c r="K5" i="9"/>
  <c r="L5" i="9"/>
  <c r="M5" i="9"/>
  <c r="N5" i="9"/>
  <c r="O5" i="9"/>
  <c r="P5" i="9"/>
  <c r="J6" i="9"/>
  <c r="K6" i="9"/>
  <c r="L6" i="9"/>
  <c r="M6" i="9"/>
  <c r="N6" i="9"/>
  <c r="O6" i="9"/>
  <c r="P6" i="9"/>
  <c r="J7" i="9"/>
  <c r="K7" i="9"/>
  <c r="L7" i="9"/>
  <c r="M7" i="9"/>
  <c r="N7" i="9"/>
  <c r="O7" i="9"/>
  <c r="P7" i="9"/>
  <c r="J8" i="9"/>
  <c r="K8" i="9"/>
  <c r="L8" i="9"/>
  <c r="M8" i="9"/>
  <c r="N8" i="9"/>
  <c r="O8" i="9"/>
  <c r="P8" i="9"/>
  <c r="J9" i="9"/>
  <c r="K9" i="9"/>
  <c r="L9" i="9"/>
  <c r="M9" i="9"/>
  <c r="N9" i="9"/>
  <c r="O9" i="9"/>
  <c r="P9" i="9"/>
  <c r="J10" i="9"/>
  <c r="K10" i="9"/>
  <c r="L10" i="9"/>
  <c r="M10" i="9"/>
  <c r="N10" i="9"/>
  <c r="O10" i="9"/>
  <c r="P10" i="9"/>
  <c r="J11" i="9"/>
  <c r="K11" i="9"/>
  <c r="L11" i="9"/>
  <c r="M11" i="9"/>
  <c r="N11" i="9"/>
  <c r="O11" i="9"/>
  <c r="P11" i="9"/>
  <c r="J12" i="9"/>
  <c r="K12" i="9"/>
  <c r="L12" i="9"/>
  <c r="M12" i="9"/>
  <c r="N12" i="9"/>
  <c r="O12" i="9"/>
  <c r="P12" i="9"/>
  <c r="J13" i="9"/>
  <c r="K13" i="9"/>
  <c r="L13" i="9"/>
  <c r="M13" i="9"/>
  <c r="N13" i="9"/>
  <c r="O13" i="9"/>
  <c r="P13" i="9"/>
  <c r="J14" i="9"/>
  <c r="K14" i="9"/>
  <c r="L14" i="9"/>
  <c r="M14" i="9"/>
  <c r="N14" i="9"/>
  <c r="O14" i="9"/>
  <c r="P14" i="9"/>
  <c r="J15" i="9"/>
  <c r="K15" i="9"/>
  <c r="L15" i="9"/>
  <c r="M15" i="9"/>
  <c r="N15" i="9"/>
  <c r="O15" i="9"/>
  <c r="P15" i="9"/>
  <c r="J16" i="9"/>
  <c r="K16" i="9"/>
  <c r="L16" i="9"/>
  <c r="M16" i="9"/>
  <c r="N16" i="9"/>
  <c r="O16" i="9"/>
  <c r="P16" i="9"/>
  <c r="J17" i="9"/>
  <c r="K17" i="9"/>
  <c r="L17" i="9"/>
  <c r="M17" i="9"/>
  <c r="N17" i="9"/>
  <c r="O17" i="9"/>
  <c r="P17" i="9"/>
  <c r="K2" i="9"/>
  <c r="L2" i="9"/>
  <c r="M2" i="9"/>
  <c r="N2" i="9"/>
  <c r="O2" i="9"/>
  <c r="P2" i="9"/>
  <c r="J2" i="9"/>
  <c r="C17" i="8"/>
  <c r="D17" i="8"/>
  <c r="E17" i="8"/>
  <c r="F17" i="8"/>
  <c r="G17" i="8"/>
  <c r="H17" i="8"/>
  <c r="B17" i="8"/>
</calcChain>
</file>

<file path=xl/sharedStrings.xml><?xml version="1.0" encoding="utf-8"?>
<sst xmlns="http://schemas.openxmlformats.org/spreadsheetml/2006/main" count="128" uniqueCount="65">
  <si>
    <t>pairs</t>
  </si>
  <si>
    <t>Df</t>
  </si>
  <si>
    <t>SumsOfSqs</t>
  </si>
  <si>
    <t>F.Model</t>
  </si>
  <si>
    <t>R2</t>
  </si>
  <si>
    <t>p.value</t>
  </si>
  <si>
    <t>p.adjusted sig</t>
  </si>
  <si>
    <t>Belly vs Head</t>
  </si>
  <si>
    <t>Belly vs Leg</t>
  </si>
  <si>
    <t>Belly vs Tail</t>
  </si>
  <si>
    <t>Belly vs Neck</t>
  </si>
  <si>
    <t>Belly vs Shoulder</t>
  </si>
  <si>
    <t>Head vs Leg</t>
  </si>
  <si>
    <t>Head vs Tail</t>
  </si>
  <si>
    <t>Head vs Neck</t>
  </si>
  <si>
    <t>Head vs Shoulder</t>
  </si>
  <si>
    <t>Leg vs Tail</t>
  </si>
  <si>
    <t>Leg vs Neck</t>
  </si>
  <si>
    <t>Leg vs Shoulder</t>
  </si>
  <si>
    <t>Tail vs Neck</t>
  </si>
  <si>
    <t>Tail vs Shoulder</t>
  </si>
  <si>
    <t>Neck vs Shoulder</t>
  </si>
  <si>
    <t>SumOfSqs</t>
  </si>
  <si>
    <t>F</t>
  </si>
  <si>
    <t>Pr(&gt;F)</t>
  </si>
  <si>
    <t>Predeliction</t>
  </si>
  <si>
    <t>Residual</t>
  </si>
  <si>
    <t>Total</t>
  </si>
  <si>
    <t>Groups</t>
  </si>
  <si>
    <t>Residuals</t>
  </si>
  <si>
    <t>Sum sq</t>
  </si>
  <si>
    <t>Mean Sq</t>
  </si>
  <si>
    <t>F value</t>
  </si>
  <si>
    <t>P value</t>
  </si>
  <si>
    <t>Sum Sq</t>
  </si>
  <si>
    <t>***</t>
  </si>
  <si>
    <t>Sex</t>
  </si>
  <si>
    <t>Life_stage</t>
  </si>
  <si>
    <t>Belly</t>
  </si>
  <si>
    <t>Head</t>
  </si>
  <si>
    <t>Leg</t>
  </si>
  <si>
    <t>Neck</t>
  </si>
  <si>
    <t>Shoulder</t>
  </si>
  <si>
    <t>Tail</t>
  </si>
  <si>
    <t xml:space="preserve">Species         </t>
  </si>
  <si>
    <t>A. coharenses</t>
  </si>
  <si>
    <t>A. variegatum</t>
  </si>
  <si>
    <t>B. annulatus</t>
  </si>
  <si>
    <t>B. decoloratus</t>
  </si>
  <si>
    <t>B. geigyi</t>
  </si>
  <si>
    <t>Boophilus sp.</t>
  </si>
  <si>
    <t>H. laechi</t>
  </si>
  <si>
    <t>R. gulhoni</t>
  </si>
  <si>
    <t>R. lunulatus</t>
  </si>
  <si>
    <t>R. muhsame</t>
  </si>
  <si>
    <t>R. quilhoni</t>
  </si>
  <si>
    <t>R. sanguineus</t>
  </si>
  <si>
    <t>R. senegalensis</t>
  </si>
  <si>
    <t>R. fanguineus</t>
  </si>
  <si>
    <t>R. gemma</t>
  </si>
  <si>
    <t>Observed</t>
  </si>
  <si>
    <t>Chao 2</t>
  </si>
  <si>
    <t>Jacknife 2</t>
  </si>
  <si>
    <t>Estimate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</si>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</sst>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'Predilection RA'!$B$1</c:f>
              <c:strCache>
                <c:ptCount val="1"/>
                <c:pt idx="0">
                  <c:v>Belly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RA'!$B$2:$B$16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213</c:v>
                </c:pt>
                <c:pt idx="3">
                  <c:v>131</c:v>
                </c:pt>
                <c:pt idx="4">
                  <c:v>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A-4ED0-BFC0-C70C6605A247}"/>
            </c:ext>
          </c:extLst>
        </c:ser>
        <c:ser>
          <c:idx val="1"/>
          <c:order val="1"/>
          <c:tx>
            <c:strRef>
              <c:f>'Predilection RA'!$C$1</c:f>
              <c:strCache>
                <c:ptCount val="1"/>
                <c:pt idx="0">
                  <c:v>Head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RA'!$C$2:$C$16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133</c:v>
                </c:pt>
                <c:pt idx="3">
                  <c:v>100</c:v>
                </c:pt>
                <c:pt idx="4">
                  <c:v>74</c:v>
                </c:pt>
                <c:pt idx="5">
                  <c:v>0</c:v>
                </c:pt>
                <c:pt idx="6">
                  <c:v>1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A-4ED0-BFC0-C70C6605A247}"/>
            </c:ext>
          </c:extLst>
        </c:ser>
        <c:ser>
          <c:idx val="2"/>
          <c:order val="2"/>
          <c:tx>
            <c:strRef>
              <c:f>'Predilection RA'!$D$1</c:f>
              <c:strCache>
                <c:ptCount val="1"/>
                <c:pt idx="0">
                  <c:v>Leg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RA'!$D$2:$D$16</c:f>
              <c:numCache>
                <c:formatCode>General</c:formatCode>
                <c:ptCount val="15"/>
                <c:pt idx="0">
                  <c:v>2</c:v>
                </c:pt>
                <c:pt idx="1">
                  <c:v>15</c:v>
                </c:pt>
                <c:pt idx="2">
                  <c:v>175</c:v>
                </c:pt>
                <c:pt idx="3">
                  <c:v>140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A-4ED0-BFC0-C70C6605A247}"/>
            </c:ext>
          </c:extLst>
        </c:ser>
        <c:ser>
          <c:idx val="3"/>
          <c:order val="3"/>
          <c:tx>
            <c:strRef>
              <c:f>'Predilection RA'!$E$1</c:f>
              <c:strCache>
                <c:ptCount val="1"/>
                <c:pt idx="0">
                  <c:v>Neck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RA'!$E$2:$E$16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118</c:v>
                </c:pt>
                <c:pt idx="3">
                  <c:v>73</c:v>
                </c:pt>
                <c:pt idx="4">
                  <c:v>77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5A-4ED0-BFC0-C70C6605A247}"/>
            </c:ext>
          </c:extLst>
        </c:ser>
        <c:ser>
          <c:idx val="4"/>
          <c:order val="4"/>
          <c:tx>
            <c:strRef>
              <c:f>'Predilection RA'!$F$1</c:f>
              <c:strCache>
                <c:ptCount val="1"/>
                <c:pt idx="0">
                  <c:v>Shoulder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44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5A-4ED0-BFC0-C70C6605A247}"/>
            </c:ext>
          </c:extLst>
        </c:ser>
        <c:ser>
          <c:idx val="5"/>
          <c:order val="5"/>
          <c:tx>
            <c:strRef>
              <c:f>'Predilection RA'!$G$1</c:f>
              <c:strCache>
                <c:ptCount val="1"/>
                <c:pt idx="0">
                  <c:v>Tail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'Predilection RA'!$A$2:$A$16</c:f>
              <c:strCache>
                <c:ptCount val="15"/>
                <c:pt idx="0">
                  <c:v>A. coharenses</c:v>
                </c:pt>
                <c:pt idx="1">
                  <c:v>A. variegatum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Boophilus sp.</c:v>
                </c:pt>
                <c:pt idx="6">
                  <c:v>H. laechi</c:v>
                </c:pt>
                <c:pt idx="7">
                  <c:v>R. gulhoni</c:v>
                </c:pt>
                <c:pt idx="8">
                  <c:v>R. lunulatus</c:v>
                </c:pt>
                <c:pt idx="9">
                  <c:v>R. muhsame</c:v>
                </c:pt>
                <c:pt idx="10">
                  <c:v>R. quilhoni</c:v>
                </c:pt>
                <c:pt idx="11">
                  <c:v>R. sanguineus</c:v>
                </c:pt>
                <c:pt idx="12">
                  <c:v>R. senegalensis</c:v>
                </c:pt>
                <c:pt idx="13">
                  <c:v>R. fanguineus</c:v>
                </c:pt>
                <c:pt idx="14">
                  <c:v>R. gemma</c:v>
                </c:pt>
              </c:strCache>
            </c:strRef>
          </c:cat>
          <c:val>
            <c:numRef>
              <c:f>'Predilection RA'!$G$2:$G$16</c:f>
              <c:numCache>
                <c:formatCode>General</c:formatCode>
                <c:ptCount val="15"/>
                <c:pt idx="0">
                  <c:v>2</c:v>
                </c:pt>
                <c:pt idx="1">
                  <c:v>15</c:v>
                </c:pt>
                <c:pt idx="2">
                  <c:v>158</c:v>
                </c:pt>
                <c:pt idx="3">
                  <c:v>79</c:v>
                </c:pt>
                <c:pt idx="4">
                  <c:v>70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5A-4ED0-BFC0-C70C6605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877708223"/>
        <c:axId val="1877706559"/>
      </c:barChart>
      <c:catAx>
        <c:axId val="18777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6559"/>
        <c:crosses val="autoZero"/>
        <c:auto val="1"/>
        <c:lblAlgn val="ctr"/>
        <c:lblOffset val="100"/>
        <c:noMultiLvlLbl val="0"/>
      </c:catAx>
      <c:valAx>
        <c:axId val="187770655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822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0741627840637"/>
          <c:y val="0.23689656882931848"/>
          <c:w val="0.10723468594203503"/>
          <c:h val="0.3736188511491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455875</xdr:colOff>
      <xdr:row>6</xdr:row>
      <xdr:rowOff>11044</xdr:rowOff>
    </xdr:from>
    <xdr:to>
      <xdr:col>19</xdr:col>
      <xdr:colOff>120595</xdr:colOff>
      <xdr:row>24</xdr:row>
      <xdr:rowOff>138044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579120</xdr:colOff>
      <xdr:row>2</xdr:row>
      <xdr:rowOff>30481</xdr:rowOff>
    </xdr:from>
    <xdr:to>
      <xdr:col>10</xdr:col>
      <xdr:colOff>102759</xdr:colOff>
      <xdr:row>18</xdr:row>
      <xdr:rowOff>114301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8320" y="396241"/>
          <a:ext cx="4400439" cy="300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4.4" x14ac:dyDescent="0.3"/>
  <cols>
    <col min="1" max="1" width="12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0.45135671999999999</v>
      </c>
      <c r="D2">
        <v>1.8996424000000001</v>
      </c>
      <c r="E2">
        <v>1.6112367999999998E-2</v>
      </c>
      <c r="F2">
        <v>8.2000000000000003E-2</v>
      </c>
      <c r="G2">
        <v>1</v>
      </c>
    </row>
    <row r="3" spans="1:7" x14ac:dyDescent="0.3">
      <c r="A3" t="s">
        <v>8</v>
      </c>
      <c r="B3">
        <v>1</v>
      </c>
      <c r="C3">
        <v>0.17281676000000001</v>
      </c>
      <c r="D3">
        <v>0.71103110000000003</v>
      </c>
      <c r="E3">
        <v>5.8419609999999997E-3</v>
      </c>
      <c r="F3">
        <v>0.55300000000000005</v>
      </c>
      <c r="G3">
        <v>1</v>
      </c>
    </row>
    <row r="4" spans="1:7" x14ac:dyDescent="0.3">
      <c r="A4" t="s">
        <v>9</v>
      </c>
      <c r="B4">
        <v>1</v>
      </c>
      <c r="C4">
        <v>8.0846580000000001E-2</v>
      </c>
      <c r="D4">
        <v>0.32996029999999998</v>
      </c>
      <c r="E4">
        <v>3.0458820000000002E-3</v>
      </c>
      <c r="F4">
        <v>0.83199999999999996</v>
      </c>
      <c r="G4">
        <v>1</v>
      </c>
    </row>
    <row r="5" spans="1:7" x14ac:dyDescent="0.3">
      <c r="A5" t="s">
        <v>10</v>
      </c>
      <c r="B5">
        <v>1</v>
      </c>
      <c r="C5">
        <v>0.16128182999999999</v>
      </c>
      <c r="D5">
        <v>0.68601889999999999</v>
      </c>
      <c r="E5">
        <v>6.6163100000000002E-3</v>
      </c>
      <c r="F5">
        <v>0.59199999999999997</v>
      </c>
      <c r="G5">
        <v>1</v>
      </c>
    </row>
    <row r="6" spans="1:7" x14ac:dyDescent="0.3">
      <c r="A6" t="s">
        <v>11</v>
      </c>
      <c r="B6">
        <v>1</v>
      </c>
      <c r="C6">
        <v>0.76195725000000003</v>
      </c>
      <c r="D6">
        <v>3.3211491999999998</v>
      </c>
      <c r="E6">
        <v>3.9859617999999999E-2</v>
      </c>
      <c r="F6">
        <v>1.0999999999999999E-2</v>
      </c>
      <c r="G6">
        <v>0.16500000000000001</v>
      </c>
    </row>
    <row r="7" spans="1:7" x14ac:dyDescent="0.3">
      <c r="A7" t="s">
        <v>12</v>
      </c>
      <c r="B7">
        <v>1</v>
      </c>
      <c r="C7">
        <v>0.19368896999999999</v>
      </c>
      <c r="D7">
        <v>0.77471959999999995</v>
      </c>
      <c r="E7">
        <v>6.3619089999999998E-3</v>
      </c>
      <c r="F7">
        <v>0.54700000000000004</v>
      </c>
      <c r="G7">
        <v>1</v>
      </c>
    </row>
    <row r="8" spans="1:7" x14ac:dyDescent="0.3">
      <c r="A8" t="s">
        <v>13</v>
      </c>
      <c r="B8">
        <v>1</v>
      </c>
      <c r="C8">
        <v>0.23807861999999999</v>
      </c>
      <c r="D8">
        <v>0.94170050000000005</v>
      </c>
      <c r="E8">
        <v>8.6440779999999995E-3</v>
      </c>
      <c r="F8">
        <v>0.442</v>
      </c>
      <c r="G8">
        <v>1</v>
      </c>
    </row>
    <row r="9" spans="1:7" x14ac:dyDescent="0.3">
      <c r="A9" t="s">
        <v>14</v>
      </c>
      <c r="B9">
        <v>1</v>
      </c>
      <c r="C9">
        <v>0.22778045</v>
      </c>
      <c r="D9">
        <v>0.93630670000000005</v>
      </c>
      <c r="E9">
        <v>9.0084659999999997E-3</v>
      </c>
      <c r="F9">
        <v>0.42699999999999999</v>
      </c>
      <c r="G9">
        <v>1</v>
      </c>
    </row>
    <row r="10" spans="1:7" x14ac:dyDescent="0.3">
      <c r="A10" t="s">
        <v>15</v>
      </c>
      <c r="B10">
        <v>1</v>
      </c>
      <c r="C10">
        <v>0.25309380999999997</v>
      </c>
      <c r="D10">
        <v>1.0547599000000001</v>
      </c>
      <c r="E10">
        <v>1.3012930000000001E-2</v>
      </c>
      <c r="F10">
        <v>0.40400000000000003</v>
      </c>
      <c r="G10">
        <v>1</v>
      </c>
    </row>
    <row r="11" spans="1:7" x14ac:dyDescent="0.3">
      <c r="A11" t="s">
        <v>16</v>
      </c>
      <c r="B11">
        <v>1</v>
      </c>
      <c r="C11">
        <v>0.18083399999999999</v>
      </c>
      <c r="D11">
        <v>0.70096040000000004</v>
      </c>
      <c r="E11">
        <v>6.1649469999999996E-3</v>
      </c>
      <c r="F11">
        <v>0.59199999999999997</v>
      </c>
      <c r="G11">
        <v>1</v>
      </c>
    </row>
    <row r="12" spans="1:7" x14ac:dyDescent="0.3">
      <c r="A12" t="s">
        <v>17</v>
      </c>
      <c r="B12">
        <v>1</v>
      </c>
      <c r="C12">
        <v>0.1846681</v>
      </c>
      <c r="D12">
        <v>0.74128519999999998</v>
      </c>
      <c r="E12">
        <v>6.8169620000000002E-3</v>
      </c>
      <c r="F12">
        <v>0.54400000000000004</v>
      </c>
      <c r="G12">
        <v>1</v>
      </c>
    </row>
    <row r="13" spans="1:7" x14ac:dyDescent="0.3">
      <c r="A13" t="s">
        <v>18</v>
      </c>
      <c r="B13">
        <v>1</v>
      </c>
      <c r="C13">
        <v>0.23663825999999999</v>
      </c>
      <c r="D13">
        <v>0.95582909999999999</v>
      </c>
      <c r="E13">
        <v>1.1120003E-2</v>
      </c>
      <c r="F13">
        <v>0.42399999999999999</v>
      </c>
      <c r="G13">
        <v>1</v>
      </c>
    </row>
    <row r="14" spans="1:7" x14ac:dyDescent="0.3">
      <c r="A14" t="s">
        <v>19</v>
      </c>
      <c r="B14">
        <v>1</v>
      </c>
      <c r="C14">
        <v>0.10443469</v>
      </c>
      <c r="D14">
        <v>0.4141166</v>
      </c>
      <c r="E14">
        <v>4.3402019999999996E-3</v>
      </c>
      <c r="F14">
        <v>0.81699999999999995</v>
      </c>
      <c r="G14">
        <v>1</v>
      </c>
    </row>
    <row r="15" spans="1:7" x14ac:dyDescent="0.3">
      <c r="A15" t="s">
        <v>20</v>
      </c>
      <c r="B15">
        <v>1</v>
      </c>
      <c r="C15">
        <v>0.63757706999999997</v>
      </c>
      <c r="D15">
        <v>2.5366835000000001</v>
      </c>
      <c r="E15">
        <v>3.4032685999999999E-2</v>
      </c>
      <c r="F15">
        <v>3.5000000000000003E-2</v>
      </c>
      <c r="G15">
        <v>0.52500000000000002</v>
      </c>
    </row>
    <row r="16" spans="1:7" x14ac:dyDescent="0.3">
      <c r="A16" t="s">
        <v>21</v>
      </c>
      <c r="B16">
        <v>1</v>
      </c>
      <c r="C16">
        <v>0.53218571999999997</v>
      </c>
      <c r="D16">
        <v>2.2496556000000001</v>
      </c>
      <c r="E16">
        <v>3.2486163999999998E-2</v>
      </c>
      <c r="F16">
        <v>7.1999999999999995E-2</v>
      </c>
      <c r="G16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O6"/>
  <sheetViews>
    <sheetView tabSelected="1" workbookViewId="0">
      <selection activeCell="P10" sqref="P10"/>
    </sheetView>
  </sheetViews>
  <sheetFormatPr defaultRowHeight="14.4" x14ac:dyDescent="0.3"/>
  <cols>
    <col min="13" max="13" width="13.77734375" customWidth="1"/>
  </cols>
  <sheetData>
    <row r="3" spans="13:15" x14ac:dyDescent="0.3">
      <c r="N3" t="s">
        <v>63</v>
      </c>
      <c r="O3" t="s">
        <v>64</v>
      </c>
    </row>
    <row r="4" spans="13:15" x14ac:dyDescent="0.3">
      <c r="M4" t="s">
        <v>60</v>
      </c>
      <c r="N4">
        <v>15</v>
      </c>
    </row>
    <row r="5" spans="13:15" x14ac:dyDescent="0.3">
      <c r="M5" t="s">
        <v>61</v>
      </c>
      <c r="N5">
        <v>15.98</v>
      </c>
      <c r="O5">
        <v>1.8</v>
      </c>
    </row>
    <row r="6" spans="13:15" x14ac:dyDescent="0.3">
      <c r="M6" t="s">
        <v>62</v>
      </c>
      <c r="N6">
        <v>18.97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R26" sqref="R26"/>
    </sheetView>
  </sheetViews>
  <sheetFormatPr defaultRowHeight="14.4" x14ac:dyDescent="0.3"/>
  <sheetData>
    <row r="1" spans="1:6" x14ac:dyDescent="0.3">
      <c r="B1" t="s">
        <v>1</v>
      </c>
      <c r="C1" t="s">
        <v>22</v>
      </c>
      <c r="D1" t="s">
        <v>4</v>
      </c>
      <c r="E1" t="s">
        <v>23</v>
      </c>
      <c r="F1" t="s">
        <v>24</v>
      </c>
    </row>
    <row r="2" spans="1:6" x14ac:dyDescent="0.3">
      <c r="A2" t="s">
        <v>25</v>
      </c>
      <c r="B2">
        <v>5</v>
      </c>
      <c r="C2">
        <v>1.3680000000000001</v>
      </c>
      <c r="D2">
        <v>1.8509999999999999E-2</v>
      </c>
      <c r="E2">
        <v>1.1163000000000001</v>
      </c>
      <c r="F2">
        <v>0.32240000000000002</v>
      </c>
    </row>
    <row r="3" spans="1:6" x14ac:dyDescent="0.3">
      <c r="A3" t="s">
        <v>26</v>
      </c>
      <c r="B3">
        <v>296</v>
      </c>
      <c r="C3">
        <v>72.563000000000002</v>
      </c>
      <c r="D3">
        <v>0.98148999999999997</v>
      </c>
    </row>
    <row r="4" spans="1:6" x14ac:dyDescent="0.3">
      <c r="A4" t="s">
        <v>27</v>
      </c>
      <c r="B4">
        <v>301</v>
      </c>
      <c r="C4">
        <v>73.932000000000002</v>
      </c>
      <c r="D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defaultRowHeight="14.4" x14ac:dyDescent="0.3"/>
  <sheetData>
    <row r="1" spans="1:6" x14ac:dyDescent="0.3">
      <c r="B1" t="s">
        <v>1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">
      <c r="A2" t="s">
        <v>28</v>
      </c>
      <c r="B2">
        <v>5</v>
      </c>
      <c r="C2">
        <v>7.0400000000000004E-2</v>
      </c>
      <c r="D2">
        <v>1.4075000000000001E-2</v>
      </c>
      <c r="E2">
        <v>0.58160000000000001</v>
      </c>
      <c r="F2">
        <v>0.71409999999999996</v>
      </c>
    </row>
    <row r="3" spans="1:6" x14ac:dyDescent="0.3">
      <c r="A3" t="s">
        <v>29</v>
      </c>
      <c r="B3">
        <v>296</v>
      </c>
      <c r="C3">
        <v>7.1627000000000001</v>
      </c>
      <c r="D3">
        <v>2.4198999999999998E-2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16" sqref="H16"/>
    </sheetView>
  </sheetViews>
  <sheetFormatPr defaultRowHeight="14.4" x14ac:dyDescent="0.3"/>
  <sheetData>
    <row r="1" spans="1:7" x14ac:dyDescent="0.3">
      <c r="B1" t="s">
        <v>1</v>
      </c>
      <c r="C1" t="s">
        <v>34</v>
      </c>
      <c r="D1" t="s">
        <v>31</v>
      </c>
      <c r="E1" t="s">
        <v>32</v>
      </c>
      <c r="F1" t="s">
        <v>24</v>
      </c>
    </row>
    <row r="2" spans="1:7" x14ac:dyDescent="0.3">
      <c r="A2" t="s">
        <v>28</v>
      </c>
      <c r="B2">
        <v>1</v>
      </c>
      <c r="C2">
        <v>0.77549000000000001</v>
      </c>
      <c r="D2">
        <v>0.77549000000000001</v>
      </c>
      <c r="E2">
        <v>30.623000000000001</v>
      </c>
      <c r="F2" s="1">
        <v>1.8690000000000001E-7</v>
      </c>
      <c r="G2" t="s">
        <v>35</v>
      </c>
    </row>
    <row r="3" spans="1:7" x14ac:dyDescent="0.3">
      <c r="A3" t="s">
        <v>29</v>
      </c>
      <c r="B3">
        <v>120</v>
      </c>
      <c r="C3">
        <v>3.0388299999999999</v>
      </c>
      <c r="D3">
        <v>2.5319999999999999E-2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17" sqref="I17"/>
    </sheetView>
  </sheetViews>
  <sheetFormatPr defaultRowHeight="14.4" x14ac:dyDescent="0.3"/>
  <sheetData>
    <row r="1" spans="1:7" x14ac:dyDescent="0.3">
      <c r="B1" t="s">
        <v>1</v>
      </c>
      <c r="C1" t="s">
        <v>22</v>
      </c>
      <c r="D1" t="s">
        <v>4</v>
      </c>
      <c r="E1" t="s">
        <v>23</v>
      </c>
      <c r="F1" t="s">
        <v>24</v>
      </c>
    </row>
    <row r="2" spans="1:7" x14ac:dyDescent="0.3">
      <c r="A2" t="s">
        <v>36</v>
      </c>
      <c r="B2">
        <v>1</v>
      </c>
      <c r="C2">
        <v>6.8570000000000002</v>
      </c>
      <c r="D2">
        <v>0.18939</v>
      </c>
      <c r="E2">
        <v>28.036000000000001</v>
      </c>
      <c r="F2" s="1">
        <v>1E-4</v>
      </c>
      <c r="G2" t="s">
        <v>35</v>
      </c>
    </row>
    <row r="3" spans="1:7" x14ac:dyDescent="0.3">
      <c r="A3" t="s">
        <v>26</v>
      </c>
      <c r="B3">
        <v>120</v>
      </c>
      <c r="C3">
        <v>29.347000000000001</v>
      </c>
      <c r="D3">
        <v>0.81061000000000005</v>
      </c>
    </row>
    <row r="4" spans="1:7" x14ac:dyDescent="0.3">
      <c r="A4" t="s">
        <v>27</v>
      </c>
      <c r="B4">
        <v>121</v>
      </c>
      <c r="C4">
        <v>36.204000000000001</v>
      </c>
      <c r="D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A3"/>
    </sheetView>
  </sheetViews>
  <sheetFormatPr defaultRowHeight="14.4" x14ac:dyDescent="0.3"/>
  <sheetData>
    <row r="1" spans="1:6" x14ac:dyDescent="0.3">
      <c r="B1" t="s">
        <v>1</v>
      </c>
      <c r="C1" t="s">
        <v>34</v>
      </c>
      <c r="D1" t="s">
        <v>31</v>
      </c>
      <c r="E1" t="s">
        <v>32</v>
      </c>
      <c r="F1" t="s">
        <v>24</v>
      </c>
    </row>
    <row r="2" spans="1:6" x14ac:dyDescent="0.3">
      <c r="A2" t="s">
        <v>28</v>
      </c>
      <c r="B2">
        <v>1</v>
      </c>
      <c r="C2">
        <v>2.93E-2</v>
      </c>
      <c r="D2">
        <v>2.9295999999999999E-2</v>
      </c>
      <c r="E2">
        <v>0.93089999999999995</v>
      </c>
      <c r="F2">
        <v>0.33679999999999999</v>
      </c>
    </row>
    <row r="3" spans="1:6" x14ac:dyDescent="0.3">
      <c r="A3" t="s">
        <v>29</v>
      </c>
      <c r="B3">
        <v>105</v>
      </c>
      <c r="C3">
        <v>3.3045</v>
      </c>
      <c r="D3">
        <v>3.1470999999999999E-2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8" sqref="G8"/>
    </sheetView>
  </sheetViews>
  <sheetFormatPr defaultRowHeight="14.4" x14ac:dyDescent="0.3"/>
  <sheetData>
    <row r="1" spans="1:7" x14ac:dyDescent="0.3">
      <c r="B1" t="s">
        <v>1</v>
      </c>
      <c r="C1" t="s">
        <v>22</v>
      </c>
      <c r="D1" t="s">
        <v>4</v>
      </c>
      <c r="E1" t="s">
        <v>23</v>
      </c>
      <c r="F1" t="s">
        <v>24</v>
      </c>
    </row>
    <row r="2" spans="1:7" x14ac:dyDescent="0.3">
      <c r="A2" t="s">
        <v>37</v>
      </c>
      <c r="B2">
        <v>1</v>
      </c>
      <c r="C2">
        <v>5.0711000000000004</v>
      </c>
      <c r="D2">
        <v>0.1966</v>
      </c>
      <c r="E2">
        <v>25.693999999999999</v>
      </c>
      <c r="F2" s="1">
        <v>1E-4</v>
      </c>
      <c r="G2" t="s">
        <v>35</v>
      </c>
    </row>
    <row r="3" spans="1:7" x14ac:dyDescent="0.3">
      <c r="A3" t="s">
        <v>26</v>
      </c>
      <c r="B3">
        <v>105</v>
      </c>
      <c r="C3">
        <v>20.723400000000002</v>
      </c>
      <c r="D3">
        <v>0.8034</v>
      </c>
    </row>
    <row r="4" spans="1:7" x14ac:dyDescent="0.3">
      <c r="A4" t="s">
        <v>27</v>
      </c>
      <c r="B4">
        <v>106</v>
      </c>
      <c r="C4">
        <v>25.7944</v>
      </c>
      <c r="D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B1" zoomScale="120" zoomScaleNormal="120" workbookViewId="0">
      <selection activeCell="L4" sqref="L4"/>
    </sheetView>
  </sheetViews>
  <sheetFormatPr defaultRowHeight="14.4" x14ac:dyDescent="0.3"/>
  <cols>
    <col min="1" max="1" width="20.109375" customWidth="1"/>
  </cols>
  <sheetData>
    <row r="1" spans="1:8" x14ac:dyDescent="0.3">
      <c r="A1" t="s">
        <v>44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27</v>
      </c>
    </row>
    <row r="2" spans="1:8" x14ac:dyDescent="0.3">
      <c r="A2" s="2" t="s">
        <v>45</v>
      </c>
      <c r="B2">
        <v>1</v>
      </c>
      <c r="C2">
        <v>2</v>
      </c>
      <c r="D2">
        <v>2</v>
      </c>
      <c r="E2">
        <v>2</v>
      </c>
      <c r="F2">
        <v>0</v>
      </c>
      <c r="G2">
        <v>2</v>
      </c>
      <c r="H2">
        <v>9</v>
      </c>
    </row>
    <row r="3" spans="1:8" x14ac:dyDescent="0.3">
      <c r="A3" s="2" t="s">
        <v>46</v>
      </c>
      <c r="B3">
        <v>7</v>
      </c>
      <c r="C3">
        <v>6</v>
      </c>
      <c r="D3">
        <v>15</v>
      </c>
      <c r="E3">
        <v>4</v>
      </c>
      <c r="F3">
        <v>0</v>
      </c>
      <c r="G3">
        <v>15</v>
      </c>
      <c r="H3">
        <v>47</v>
      </c>
    </row>
    <row r="4" spans="1:8" x14ac:dyDescent="0.3">
      <c r="A4" s="2" t="s">
        <v>47</v>
      </c>
      <c r="B4">
        <v>213</v>
      </c>
      <c r="C4">
        <v>133</v>
      </c>
      <c r="D4">
        <v>175</v>
      </c>
      <c r="E4">
        <v>118</v>
      </c>
      <c r="F4">
        <v>21</v>
      </c>
      <c r="G4">
        <v>158</v>
      </c>
      <c r="H4">
        <v>818</v>
      </c>
    </row>
    <row r="5" spans="1:8" x14ac:dyDescent="0.3">
      <c r="A5" s="2" t="s">
        <v>48</v>
      </c>
      <c r="B5">
        <v>131</v>
      </c>
      <c r="C5">
        <v>100</v>
      </c>
      <c r="D5">
        <v>140</v>
      </c>
      <c r="E5">
        <v>73</v>
      </c>
      <c r="F5">
        <v>44</v>
      </c>
      <c r="G5">
        <v>79</v>
      </c>
      <c r="H5">
        <v>567</v>
      </c>
    </row>
    <row r="6" spans="1:8" x14ac:dyDescent="0.3">
      <c r="A6" s="2" t="s">
        <v>49</v>
      </c>
      <c r="B6">
        <v>75</v>
      </c>
      <c r="C6">
        <v>74</v>
      </c>
      <c r="D6">
        <v>80</v>
      </c>
      <c r="E6">
        <v>77</v>
      </c>
      <c r="F6">
        <v>28</v>
      </c>
      <c r="G6">
        <v>70</v>
      </c>
      <c r="H6">
        <v>404</v>
      </c>
    </row>
    <row r="7" spans="1:8" x14ac:dyDescent="0.3">
      <c r="A7" s="2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3</v>
      </c>
    </row>
    <row r="8" spans="1:8" x14ac:dyDescent="0.3">
      <c r="A8" s="2" t="s">
        <v>51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3</v>
      </c>
    </row>
    <row r="9" spans="1:8" x14ac:dyDescent="0.3">
      <c r="A9" s="2" t="s">
        <v>52</v>
      </c>
      <c r="B9">
        <v>0</v>
      </c>
      <c r="C9">
        <v>11</v>
      </c>
      <c r="D9">
        <v>0</v>
      </c>
      <c r="E9">
        <v>3</v>
      </c>
      <c r="F9">
        <v>2</v>
      </c>
      <c r="G9">
        <v>3</v>
      </c>
      <c r="H9">
        <v>19</v>
      </c>
    </row>
    <row r="10" spans="1:8" x14ac:dyDescent="0.3">
      <c r="A10" s="2" t="s">
        <v>53</v>
      </c>
      <c r="B10">
        <v>2</v>
      </c>
      <c r="C10">
        <v>9</v>
      </c>
      <c r="D10">
        <v>4</v>
      </c>
      <c r="E10">
        <v>0</v>
      </c>
      <c r="F10">
        <v>4</v>
      </c>
      <c r="G10">
        <v>7</v>
      </c>
      <c r="H10">
        <v>26</v>
      </c>
    </row>
    <row r="11" spans="1:8" x14ac:dyDescent="0.3">
      <c r="A11" s="2" t="s">
        <v>54</v>
      </c>
      <c r="B11">
        <v>1</v>
      </c>
      <c r="C11">
        <v>5</v>
      </c>
      <c r="D11">
        <v>1</v>
      </c>
      <c r="E11">
        <v>1</v>
      </c>
      <c r="F11">
        <v>0</v>
      </c>
      <c r="G11">
        <v>2</v>
      </c>
      <c r="H11">
        <v>10</v>
      </c>
    </row>
    <row r="12" spans="1:8" x14ac:dyDescent="0.3">
      <c r="A12" s="2" t="s">
        <v>55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2</v>
      </c>
    </row>
    <row r="13" spans="1:8" x14ac:dyDescent="0.3">
      <c r="A13" s="2" t="s">
        <v>56</v>
      </c>
      <c r="B13">
        <v>0</v>
      </c>
      <c r="C13">
        <v>11</v>
      </c>
      <c r="D13">
        <v>0</v>
      </c>
      <c r="E13">
        <v>3</v>
      </c>
      <c r="F13">
        <v>0</v>
      </c>
      <c r="G13">
        <v>0</v>
      </c>
      <c r="H13">
        <v>14</v>
      </c>
    </row>
    <row r="14" spans="1:8" x14ac:dyDescent="0.3">
      <c r="A14" s="2" t="s">
        <v>57</v>
      </c>
      <c r="B14">
        <v>1</v>
      </c>
      <c r="C14">
        <v>2</v>
      </c>
      <c r="D14">
        <v>0</v>
      </c>
      <c r="E14">
        <v>1</v>
      </c>
      <c r="F14">
        <v>0</v>
      </c>
      <c r="G14">
        <v>2</v>
      </c>
      <c r="H14">
        <v>6</v>
      </c>
    </row>
    <row r="15" spans="1:8" x14ac:dyDescent="0.3">
      <c r="A15" s="2" t="s">
        <v>58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</row>
    <row r="16" spans="1:8" x14ac:dyDescent="0.3">
      <c r="A16" s="2" t="s">
        <v>59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</row>
    <row r="17" spans="2:8" x14ac:dyDescent="0.3">
      <c r="B17">
        <f>SUM(B2:B16)</f>
        <v>432</v>
      </c>
      <c r="C17">
        <f t="shared" ref="C17:H17" si="0">SUM(C2:C16)</f>
        <v>356</v>
      </c>
      <c r="D17">
        <f t="shared" si="0"/>
        <v>417</v>
      </c>
      <c r="E17">
        <f t="shared" si="0"/>
        <v>282</v>
      </c>
      <c r="F17">
        <f t="shared" si="0"/>
        <v>99</v>
      </c>
      <c r="G17">
        <f t="shared" si="0"/>
        <v>344</v>
      </c>
      <c r="H17">
        <f t="shared" si="0"/>
        <v>1930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22" sqref="P22"/>
    </sheetView>
  </sheetViews>
  <sheetFormatPr defaultRowHeight="14.4" x14ac:dyDescent="0.3"/>
  <sheetData>
    <row r="1" spans="1:16" x14ac:dyDescent="0.3">
      <c r="A1" t="s">
        <v>44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27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27</v>
      </c>
    </row>
    <row r="2" spans="1:16" x14ac:dyDescent="0.3">
      <c r="A2" t="s">
        <v>45</v>
      </c>
      <c r="B2">
        <v>0.23</v>
      </c>
      <c r="C2">
        <v>0.56000000000000005</v>
      </c>
      <c r="D2">
        <v>0.48</v>
      </c>
      <c r="E2">
        <v>0.71</v>
      </c>
      <c r="F2">
        <v>0</v>
      </c>
      <c r="G2">
        <v>0.57999999999999996</v>
      </c>
      <c r="H2">
        <v>0.47</v>
      </c>
      <c r="J2">
        <f>ROUND(((B2/B$17)*100),2)</f>
        <v>0.23</v>
      </c>
      <c r="K2">
        <f t="shared" ref="K2:P2" si="0">ROUND(((C2/C$17)*100),2)</f>
        <v>0.56000000000000005</v>
      </c>
      <c r="L2">
        <f t="shared" si="0"/>
        <v>0.48</v>
      </c>
      <c r="M2">
        <f t="shared" si="0"/>
        <v>0.71</v>
      </c>
      <c r="N2">
        <f t="shared" si="0"/>
        <v>0</v>
      </c>
      <c r="O2">
        <f t="shared" si="0"/>
        <v>0.57999999999999996</v>
      </c>
      <c r="P2">
        <f t="shared" si="0"/>
        <v>0.47</v>
      </c>
    </row>
    <row r="3" spans="1:16" x14ac:dyDescent="0.3">
      <c r="A3" t="s">
        <v>46</v>
      </c>
      <c r="B3">
        <v>1.62</v>
      </c>
      <c r="C3">
        <v>1.69</v>
      </c>
      <c r="D3">
        <v>3.6</v>
      </c>
      <c r="E3">
        <v>1.42</v>
      </c>
      <c r="F3">
        <v>0</v>
      </c>
      <c r="G3">
        <v>4.3600000000000003</v>
      </c>
      <c r="H3">
        <v>2.44</v>
      </c>
      <c r="J3">
        <f t="shared" ref="J3:J17" si="1">ROUND(((B3/B$17)*100),2)</f>
        <v>1.62</v>
      </c>
      <c r="K3">
        <f t="shared" ref="K3:K17" si="2">ROUND(((C3/C$17)*100),2)</f>
        <v>1.69</v>
      </c>
      <c r="L3">
        <f t="shared" ref="L3:L17" si="3">ROUND(((D3/D$17)*100),2)</f>
        <v>3.6</v>
      </c>
      <c r="M3">
        <f t="shared" ref="M3:M17" si="4">ROUND(((E3/E$17)*100),2)</f>
        <v>1.42</v>
      </c>
      <c r="N3">
        <f t="shared" ref="N3:N17" si="5">ROUND(((F3/F$17)*100),2)</f>
        <v>0</v>
      </c>
      <c r="O3">
        <f t="shared" ref="O3:O17" si="6">ROUND(((G3/G$17)*100),2)</f>
        <v>4.3600000000000003</v>
      </c>
      <c r="P3">
        <f t="shared" ref="P3:P17" si="7">ROUND(((H3/H$17)*100),2)</f>
        <v>2.44</v>
      </c>
    </row>
    <row r="4" spans="1:16" x14ac:dyDescent="0.3">
      <c r="A4" t="s">
        <v>47</v>
      </c>
      <c r="B4">
        <v>49.31</v>
      </c>
      <c r="C4">
        <v>37.36</v>
      </c>
      <c r="D4">
        <v>41.97</v>
      </c>
      <c r="E4">
        <v>41.84</v>
      </c>
      <c r="F4">
        <v>21.21</v>
      </c>
      <c r="G4">
        <v>45.93</v>
      </c>
      <c r="H4">
        <v>42.38</v>
      </c>
      <c r="J4">
        <f t="shared" si="1"/>
        <v>49.31</v>
      </c>
      <c r="K4">
        <f t="shared" si="2"/>
        <v>37.36</v>
      </c>
      <c r="L4">
        <f t="shared" si="3"/>
        <v>41.97</v>
      </c>
      <c r="M4">
        <f t="shared" si="4"/>
        <v>41.84</v>
      </c>
      <c r="N4">
        <f t="shared" si="5"/>
        <v>21.21</v>
      </c>
      <c r="O4">
        <f t="shared" si="6"/>
        <v>45.93</v>
      </c>
      <c r="P4">
        <f t="shared" si="7"/>
        <v>42.38</v>
      </c>
    </row>
    <row r="5" spans="1:16" x14ac:dyDescent="0.3">
      <c r="A5" t="s">
        <v>48</v>
      </c>
      <c r="B5">
        <v>30.32</v>
      </c>
      <c r="C5">
        <v>28.09</v>
      </c>
      <c r="D5">
        <v>33.57</v>
      </c>
      <c r="E5">
        <v>25.89</v>
      </c>
      <c r="F5">
        <v>44.44</v>
      </c>
      <c r="G5">
        <v>22.97</v>
      </c>
      <c r="H5">
        <v>29.38</v>
      </c>
      <c r="J5">
        <f t="shared" si="1"/>
        <v>30.32</v>
      </c>
      <c r="K5">
        <f t="shared" si="2"/>
        <v>28.09</v>
      </c>
      <c r="L5">
        <f t="shared" si="3"/>
        <v>33.57</v>
      </c>
      <c r="M5">
        <f t="shared" si="4"/>
        <v>25.89</v>
      </c>
      <c r="N5">
        <f t="shared" si="5"/>
        <v>44.44</v>
      </c>
      <c r="O5">
        <f t="shared" si="6"/>
        <v>22.97</v>
      </c>
      <c r="P5">
        <f t="shared" si="7"/>
        <v>29.38</v>
      </c>
    </row>
    <row r="6" spans="1:16" x14ac:dyDescent="0.3">
      <c r="A6" t="s">
        <v>49</v>
      </c>
      <c r="B6">
        <v>17.36</v>
      </c>
      <c r="C6">
        <v>20.79</v>
      </c>
      <c r="D6">
        <v>19.18</v>
      </c>
      <c r="E6">
        <v>27.3</v>
      </c>
      <c r="F6">
        <v>28.28</v>
      </c>
      <c r="G6">
        <v>20.350000000000001</v>
      </c>
      <c r="H6">
        <v>20.93</v>
      </c>
      <c r="J6">
        <f t="shared" si="1"/>
        <v>17.36</v>
      </c>
      <c r="K6">
        <f t="shared" si="2"/>
        <v>20.79</v>
      </c>
      <c r="L6">
        <f t="shared" si="3"/>
        <v>19.18</v>
      </c>
      <c r="M6">
        <f t="shared" si="4"/>
        <v>27.3</v>
      </c>
      <c r="N6">
        <f t="shared" si="5"/>
        <v>28.28</v>
      </c>
      <c r="O6">
        <f t="shared" si="6"/>
        <v>20.350000000000001</v>
      </c>
      <c r="P6">
        <f t="shared" si="7"/>
        <v>20.93</v>
      </c>
    </row>
    <row r="7" spans="1:16" x14ac:dyDescent="0.3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0.87</v>
      </c>
      <c r="H7">
        <v>0.16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0.87</v>
      </c>
      <c r="P7">
        <f t="shared" si="7"/>
        <v>0.16</v>
      </c>
    </row>
    <row r="8" spans="1:16" x14ac:dyDescent="0.3">
      <c r="A8" t="s">
        <v>51</v>
      </c>
      <c r="B8">
        <v>0</v>
      </c>
      <c r="C8">
        <v>0.28000000000000003</v>
      </c>
      <c r="D8">
        <v>0</v>
      </c>
      <c r="E8">
        <v>0</v>
      </c>
      <c r="F8">
        <v>0</v>
      </c>
      <c r="G8">
        <v>0.57999999999999996</v>
      </c>
      <c r="H8">
        <v>0.16</v>
      </c>
      <c r="J8">
        <f t="shared" si="1"/>
        <v>0</v>
      </c>
      <c r="K8">
        <f t="shared" si="2"/>
        <v>0.28000000000000003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0.57999999999999996</v>
      </c>
      <c r="P8">
        <f t="shared" si="7"/>
        <v>0.16</v>
      </c>
    </row>
    <row r="9" spans="1:16" x14ac:dyDescent="0.3">
      <c r="A9" t="s">
        <v>52</v>
      </c>
      <c r="B9">
        <v>0</v>
      </c>
      <c r="C9">
        <v>3.09</v>
      </c>
      <c r="D9">
        <v>0</v>
      </c>
      <c r="E9">
        <v>1.06</v>
      </c>
      <c r="F9">
        <v>2.02</v>
      </c>
      <c r="G9">
        <v>0.87</v>
      </c>
      <c r="H9">
        <v>0.98</v>
      </c>
      <c r="J9">
        <f t="shared" si="1"/>
        <v>0</v>
      </c>
      <c r="K9">
        <f t="shared" si="2"/>
        <v>3.09</v>
      </c>
      <c r="L9">
        <f t="shared" si="3"/>
        <v>0</v>
      </c>
      <c r="M9">
        <f t="shared" si="4"/>
        <v>1.06</v>
      </c>
      <c r="N9">
        <f t="shared" si="5"/>
        <v>2.02</v>
      </c>
      <c r="O9">
        <f t="shared" si="6"/>
        <v>0.87</v>
      </c>
      <c r="P9">
        <f t="shared" si="7"/>
        <v>0.98</v>
      </c>
    </row>
    <row r="10" spans="1:16" x14ac:dyDescent="0.3">
      <c r="A10" t="s">
        <v>53</v>
      </c>
      <c r="B10">
        <v>0.46</v>
      </c>
      <c r="C10">
        <v>2.5299999999999998</v>
      </c>
      <c r="D10">
        <v>0.96</v>
      </c>
      <c r="E10">
        <v>0</v>
      </c>
      <c r="F10">
        <v>4.04</v>
      </c>
      <c r="G10">
        <v>2.0299999999999998</v>
      </c>
      <c r="H10">
        <v>1.35</v>
      </c>
      <c r="J10">
        <f t="shared" si="1"/>
        <v>0.46</v>
      </c>
      <c r="K10">
        <f t="shared" si="2"/>
        <v>2.5299999999999998</v>
      </c>
      <c r="L10">
        <f t="shared" si="3"/>
        <v>0.96</v>
      </c>
      <c r="M10">
        <f t="shared" si="4"/>
        <v>0</v>
      </c>
      <c r="N10">
        <f t="shared" si="5"/>
        <v>4.04</v>
      </c>
      <c r="O10">
        <f t="shared" si="6"/>
        <v>2.0299999999999998</v>
      </c>
      <c r="P10">
        <f t="shared" si="7"/>
        <v>1.35</v>
      </c>
    </row>
    <row r="11" spans="1:16" x14ac:dyDescent="0.3">
      <c r="A11" t="s">
        <v>54</v>
      </c>
      <c r="B11">
        <v>0.23</v>
      </c>
      <c r="C11">
        <v>1.4</v>
      </c>
      <c r="D11">
        <v>0.24</v>
      </c>
      <c r="E11">
        <v>0.35</v>
      </c>
      <c r="F11">
        <v>0</v>
      </c>
      <c r="G11">
        <v>0.57999999999999996</v>
      </c>
      <c r="H11">
        <v>0.52</v>
      </c>
      <c r="J11">
        <f t="shared" si="1"/>
        <v>0.23</v>
      </c>
      <c r="K11">
        <f t="shared" si="2"/>
        <v>1.4</v>
      </c>
      <c r="L11">
        <f t="shared" si="3"/>
        <v>0.24</v>
      </c>
      <c r="M11">
        <f t="shared" si="4"/>
        <v>0.35</v>
      </c>
      <c r="N11">
        <f t="shared" si="5"/>
        <v>0</v>
      </c>
      <c r="O11">
        <f t="shared" si="6"/>
        <v>0.57999999999999996</v>
      </c>
      <c r="P11">
        <f t="shared" si="7"/>
        <v>0.52</v>
      </c>
    </row>
    <row r="12" spans="1:16" x14ac:dyDescent="0.3">
      <c r="A12" t="s">
        <v>55</v>
      </c>
      <c r="B12">
        <v>0</v>
      </c>
      <c r="C12">
        <v>0.28000000000000003</v>
      </c>
      <c r="D12">
        <v>0</v>
      </c>
      <c r="E12">
        <v>0</v>
      </c>
      <c r="F12">
        <v>0</v>
      </c>
      <c r="G12">
        <v>0.28999999999999998</v>
      </c>
      <c r="H12">
        <v>0.1</v>
      </c>
      <c r="J12">
        <f t="shared" si="1"/>
        <v>0</v>
      </c>
      <c r="K12">
        <f t="shared" si="2"/>
        <v>0.28000000000000003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0.28999999999999998</v>
      </c>
      <c r="P12">
        <f t="shared" si="7"/>
        <v>0.1</v>
      </c>
    </row>
    <row r="13" spans="1:16" x14ac:dyDescent="0.3">
      <c r="A13" t="s">
        <v>56</v>
      </c>
      <c r="B13">
        <v>0</v>
      </c>
      <c r="C13">
        <v>3.09</v>
      </c>
      <c r="D13">
        <v>0</v>
      </c>
      <c r="E13">
        <v>1.06</v>
      </c>
      <c r="F13">
        <v>0</v>
      </c>
      <c r="G13">
        <v>0</v>
      </c>
      <c r="H13">
        <v>0.73</v>
      </c>
      <c r="J13">
        <f t="shared" si="1"/>
        <v>0</v>
      </c>
      <c r="K13">
        <f t="shared" si="2"/>
        <v>3.09</v>
      </c>
      <c r="L13">
        <f t="shared" si="3"/>
        <v>0</v>
      </c>
      <c r="M13">
        <f t="shared" si="4"/>
        <v>1.06</v>
      </c>
      <c r="N13">
        <f t="shared" si="5"/>
        <v>0</v>
      </c>
      <c r="O13">
        <f t="shared" si="6"/>
        <v>0</v>
      </c>
      <c r="P13">
        <f t="shared" si="7"/>
        <v>0.73</v>
      </c>
    </row>
    <row r="14" spans="1:16" x14ac:dyDescent="0.3">
      <c r="A14" t="s">
        <v>57</v>
      </c>
      <c r="B14">
        <v>0.23</v>
      </c>
      <c r="C14">
        <v>0.56000000000000005</v>
      </c>
      <c r="D14">
        <v>0</v>
      </c>
      <c r="E14">
        <v>0.35</v>
      </c>
      <c r="F14">
        <v>0</v>
      </c>
      <c r="G14">
        <v>0.57999999999999996</v>
      </c>
      <c r="H14">
        <v>0.31</v>
      </c>
      <c r="J14">
        <f t="shared" si="1"/>
        <v>0.23</v>
      </c>
      <c r="K14">
        <f t="shared" si="2"/>
        <v>0.56000000000000005</v>
      </c>
      <c r="L14">
        <f t="shared" si="3"/>
        <v>0</v>
      </c>
      <c r="M14">
        <f t="shared" si="4"/>
        <v>0.35</v>
      </c>
      <c r="N14">
        <f t="shared" si="5"/>
        <v>0</v>
      </c>
      <c r="O14">
        <f t="shared" si="6"/>
        <v>0.57999999999999996</v>
      </c>
      <c r="P14">
        <f t="shared" si="7"/>
        <v>0.31</v>
      </c>
    </row>
    <row r="15" spans="1:16" x14ac:dyDescent="0.3">
      <c r="A15" t="s">
        <v>58</v>
      </c>
      <c r="B15">
        <v>0.23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J15">
        <f t="shared" si="1"/>
        <v>0.23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0.05</v>
      </c>
    </row>
    <row r="16" spans="1:16" x14ac:dyDescent="0.3">
      <c r="A16" t="s">
        <v>59</v>
      </c>
      <c r="B16">
        <v>0</v>
      </c>
      <c r="C16">
        <v>0.28000000000000003</v>
      </c>
      <c r="D16">
        <v>0</v>
      </c>
      <c r="E16">
        <v>0</v>
      </c>
      <c r="F16">
        <v>0</v>
      </c>
      <c r="G16">
        <v>0</v>
      </c>
      <c r="H16">
        <v>0.05</v>
      </c>
      <c r="J16">
        <f t="shared" si="1"/>
        <v>0</v>
      </c>
      <c r="K16">
        <f t="shared" si="2"/>
        <v>0.28000000000000003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0.05</v>
      </c>
    </row>
    <row r="17" spans="2:16" x14ac:dyDescent="0.3"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J17">
        <f t="shared" si="1"/>
        <v>100</v>
      </c>
      <c r="K17">
        <f t="shared" si="2"/>
        <v>100</v>
      </c>
      <c r="L17">
        <f t="shared" si="3"/>
        <v>100</v>
      </c>
      <c r="M17">
        <f t="shared" si="4"/>
        <v>100</v>
      </c>
      <c r="N17">
        <f t="shared" si="5"/>
        <v>100</v>
      </c>
      <c r="O17">
        <f t="shared" si="6"/>
        <v>100</v>
      </c>
      <c r="P17">
        <f t="shared" si="7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Predilection PERMANOVA</vt:lpstr>
      <vt:lpstr>predilection adonis2</vt:lpstr>
      <vt:lpstr>predilection betadisper</vt:lpstr>
      <vt:lpstr>sex_betadsisper</vt:lpstr>
      <vt:lpstr>sex_adonis2</vt:lpstr>
      <vt:lpstr>stage betadisper</vt:lpstr>
      <vt:lpstr>stage adonis2</vt:lpstr>
      <vt:lpstr>Predilection RA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2024-09-01T15:24:17Z</dcterms:created>
  <dcterms:modified xsi:type="dcterms:W3CDTF">2024-09-01T20:41:41Z</dcterms:modified>
</cp:coreProperties>
</file>