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\Documents\"/>
    </mc:Choice>
  </mc:AlternateContent>
  <xr:revisionPtr revIDLastSave="0" documentId="13_ncr:1_{FDA41A23-EC19-40ED-BD36-E310BEC16087}" xr6:coauthVersionLast="47" xr6:coauthVersionMax="47" xr10:uidLastSave="{00000000-0000-0000-0000-000000000000}"/>
  <bookViews>
    <workbookView xWindow="-108" yWindow="-108" windowWidth="23256" windowHeight="12576" xr2:uid="{B9C4BD0A-0F95-46DE-AB3C-82D643992140}"/>
  </bookViews>
  <sheets>
    <sheet name="Calculator" sheetId="1" r:id="rId1"/>
    <sheet name="Scale" sheetId="2" r:id="rId2"/>
  </sheets>
  <definedNames>
    <definedName name="GradingScale">Scale!$A$1:$B$13</definedName>
    <definedName name="Scale">Scale!$A$1:$B$13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1" l="1"/>
  <c r="R31" i="1"/>
  <c r="E24" i="1"/>
  <c r="E17" i="1"/>
  <c r="Q20" i="1"/>
  <c r="K15" i="1"/>
  <c r="C17" i="1" l="1"/>
  <c r="P26" i="1" s="1"/>
  <c r="R26" i="1" s="1"/>
  <c r="Q31" i="1"/>
  <c r="P29" i="1"/>
  <c r="R29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6" i="1"/>
  <c r="K14" i="1"/>
  <c r="K13" i="1"/>
  <c r="K7" i="1"/>
  <c r="K6" i="1"/>
  <c r="E22" i="1"/>
  <c r="E23" i="1"/>
  <c r="E21" i="1"/>
  <c r="E7" i="1"/>
  <c r="E8" i="1"/>
  <c r="E9" i="1"/>
  <c r="E10" i="1"/>
  <c r="E11" i="1"/>
  <c r="E12" i="1"/>
  <c r="E13" i="1"/>
  <c r="E14" i="1"/>
  <c r="E15" i="1"/>
  <c r="E6" i="1"/>
  <c r="P20" i="1"/>
  <c r="O20" i="1"/>
  <c r="P30" i="1" s="1"/>
  <c r="R30" i="1" s="1"/>
  <c r="J15" i="1"/>
  <c r="I15" i="1"/>
  <c r="J8" i="1"/>
  <c r="I8" i="1"/>
  <c r="K8" i="1" s="1"/>
  <c r="P28" i="1" s="1"/>
  <c r="R28" i="1" s="1"/>
  <c r="D24" i="1"/>
  <c r="C24" i="1"/>
  <c r="P27" i="1" s="1"/>
  <c r="R27" i="1" s="1"/>
  <c r="D17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Davidson</author>
  </authors>
  <commentList>
    <comment ref="B2" authorId="0" shapeId="0" xr:uid="{FB64BE41-E0C1-483D-86C9-E9B3B4567149}">
      <text>
        <r>
          <rPr>
            <b/>
            <sz val="9"/>
            <color indexed="81"/>
            <rFont val="Tahoma"/>
            <family val="2"/>
          </rPr>
          <t>Davidson:</t>
        </r>
        <r>
          <rPr>
            <sz val="9"/>
            <color indexed="81"/>
            <rFont val="Tahoma"/>
            <family val="2"/>
          </rPr>
          <t xml:space="preserve">
Davidson Julien
Dajulien@usf.edu
01/23/2022</t>
        </r>
      </text>
    </comment>
  </commentList>
</comments>
</file>

<file path=xl/sharedStrings.xml><?xml version="1.0" encoding="utf-8"?>
<sst xmlns="http://schemas.openxmlformats.org/spreadsheetml/2006/main" count="84" uniqueCount="69">
  <si>
    <t>Grade Calculator - ISM 3011 Spring 2022</t>
  </si>
  <si>
    <t>Grade Calculator Project</t>
  </si>
  <si>
    <t>Required Projects (50%)</t>
  </si>
  <si>
    <t>Midterm &amp; Final Quiz (10%)</t>
  </si>
  <si>
    <t>HTML 1 - Tutorial</t>
  </si>
  <si>
    <t>Excel 1 - Tutorial</t>
  </si>
  <si>
    <t>Excel 2 - Data Model</t>
  </si>
  <si>
    <t>Excel 3 - Home / Business / Choice</t>
  </si>
  <si>
    <t>Tableau 1 - Tutorial</t>
  </si>
  <si>
    <t>Tableau 2 - Data Analytics</t>
  </si>
  <si>
    <t>Tableau 3 - Home / Business / Choice</t>
  </si>
  <si>
    <t>Extra Credit (15 points max)</t>
  </si>
  <si>
    <t>Midterm Quiz</t>
  </si>
  <si>
    <t>Final Quiz</t>
  </si>
  <si>
    <t>Total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</si>
  <si>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</si>
  <si>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</si>
  <si>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</si>
  <si>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</si>
  <si>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</si>
  <si>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</si>
  <si>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</si>
  <si>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</si>
  <si>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</si>
  <si>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</si>
  <si>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</si>
  <si>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</si>
  <si>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</si>
  <si>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</si>
  <si>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Points
 Earned</t>
  </si>
  <si>
    <t>Points 
Possible</t>
  </si>
  <si>
    <t>% 
Earned</t>
  </si>
  <si>
    <t>Points 
Earned</t>
  </si>
  <si>
    <t>Points
 Possible</t>
  </si>
  <si>
    <t>HTML 3 - Online Bus / Choice</t>
  </si>
  <si>
    <t>HTML 2 - Resume / Interest</t>
  </si>
  <si>
    <t>Check-Ins (5%) 
(Drop one)</t>
  </si>
  <si>
    <t>Starting &amp; Ending (5%)</t>
  </si>
  <si>
    <t>Syllabus Quiz</t>
  </si>
  <si>
    <t>Ending Survey</t>
  </si>
  <si>
    <t>%
 Earned</t>
  </si>
  <si>
    <t>Final Grades</t>
  </si>
  <si>
    <t>Activities</t>
  </si>
  <si>
    <t>Grade</t>
  </si>
  <si>
    <t>Weighted</t>
  </si>
  <si>
    <t>Totals</t>
  </si>
  <si>
    <t>Total Weighted Grade (cannot exceed 100%)</t>
  </si>
  <si>
    <t>Letter Grade</t>
  </si>
  <si>
    <t>Reading Exercises (30%)</t>
  </si>
  <si>
    <t>Ch 1 - 4</t>
  </si>
  <si>
    <t xml:space="preserve">Ch 5 - 8 </t>
  </si>
  <si>
    <t>Ch 9 - 12 &amp; Intl Dimension</t>
  </si>
  <si>
    <t>Required Projects + Extra Credit</t>
  </si>
  <si>
    <t>Reading Exercises</t>
  </si>
  <si>
    <t>Midterm &amp; Final Quiz</t>
  </si>
  <si>
    <t>Starting/Ending</t>
  </si>
  <si>
    <t>Weekly Check-In (Drop one)</t>
  </si>
  <si>
    <t>F</t>
  </si>
  <si>
    <t>D-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</si>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</sst>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9" tint="-0.249977111117893"/>
      <name val="Bernard MT Condensed"/>
      <family val="1"/>
    </font>
    <font>
      <sz val="11"/>
      <color theme="1"/>
      <name val="Bernard MT Condensed"/>
      <family val="1"/>
    </font>
    <font>
      <sz val="11"/>
      <color theme="9" tint="-0.249977111117893"/>
      <name val="Bernard MT Condensed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slantDashDot">
        <color rgb="FF7030A0"/>
      </left>
      <right/>
      <top style="slantDashDot">
        <color rgb="FF7030A0"/>
      </top>
      <bottom/>
      <diagonal/>
    </border>
    <border>
      <left/>
      <right/>
      <top style="slantDashDot">
        <color rgb="FF7030A0"/>
      </top>
      <bottom/>
      <diagonal/>
    </border>
    <border>
      <left/>
      <right style="slantDashDot">
        <color rgb="FF7030A0"/>
      </right>
      <top style="slantDashDot">
        <color rgb="FF7030A0"/>
      </top>
      <bottom/>
      <diagonal/>
    </border>
    <border>
      <left style="slantDashDot">
        <color rgb="FF7030A0"/>
      </left>
      <right/>
      <top/>
      <bottom style="slantDashDot">
        <color rgb="FF7030A0"/>
      </bottom>
      <diagonal/>
    </border>
    <border>
      <left/>
      <right/>
      <top/>
      <bottom style="slantDashDot">
        <color rgb="FF7030A0"/>
      </bottom>
      <diagonal/>
    </border>
    <border>
      <left/>
      <right style="slantDashDot">
        <color rgb="FF7030A0"/>
      </right>
      <top/>
      <bottom style="slantDashDot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 style="slantDashDot">
        <color rgb="FF7030A0"/>
      </left>
      <right/>
      <top style="medium">
        <color rgb="FF7030A0"/>
      </top>
      <bottom/>
      <diagonal/>
    </border>
    <border>
      <left style="slantDashDot">
        <color rgb="FF7030A0"/>
      </left>
      <right/>
      <top/>
      <bottom/>
      <diagonal/>
    </border>
    <border>
      <left style="medium">
        <color rgb="FF7030A0"/>
      </left>
      <right/>
      <top style="medium">
        <color rgb="FF7030A0"/>
      </top>
      <bottom style="slantDashDot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 style="medium">
        <color rgb="FF7030A0"/>
      </left>
      <right/>
      <top/>
      <bottom style="slantDashDot">
        <color rgb="FF7030A0"/>
      </bottom>
      <diagonal/>
    </border>
    <border>
      <left style="medium">
        <color rgb="FF7030A0"/>
      </left>
      <right style="slantDashDot">
        <color rgb="FF7030A0"/>
      </right>
      <top style="medium">
        <color rgb="FF7030A0"/>
      </top>
      <bottom/>
      <diagonal/>
    </border>
    <border>
      <left style="medium">
        <color rgb="FF7030A0"/>
      </left>
      <right style="slantDashDot">
        <color rgb="FF7030A0"/>
      </right>
      <top/>
      <bottom style="slantDashDot">
        <color rgb="FF7030A0"/>
      </bottom>
      <diagonal/>
    </border>
    <border>
      <left style="slantDashDot">
        <color rgb="FF7030A0"/>
      </left>
      <right/>
      <top style="slantDashDot">
        <color rgb="FF7030A0"/>
      </top>
      <bottom style="medium">
        <color rgb="FF7030A0"/>
      </bottom>
      <diagonal/>
    </border>
    <border>
      <left/>
      <right/>
      <top style="slantDashDot">
        <color rgb="FF7030A0"/>
      </top>
      <bottom style="medium">
        <color rgb="FF7030A0"/>
      </bottom>
      <diagonal/>
    </border>
    <border>
      <left style="medium">
        <color rgb="FF7030A0"/>
      </left>
      <right/>
      <top style="slantDashDot">
        <color rgb="FF7030A0"/>
      </top>
      <bottom style="medium">
        <color rgb="FF7030A0"/>
      </bottom>
      <diagonal/>
    </border>
    <border>
      <left style="medium">
        <color rgb="FF7030A0"/>
      </left>
      <right style="slantDashDot">
        <color rgb="FF7030A0"/>
      </right>
      <top style="slantDashDot">
        <color rgb="FF7030A0"/>
      </top>
      <bottom style="medium">
        <color rgb="FF7030A0"/>
      </bottom>
      <diagonal/>
    </border>
    <border>
      <left style="slantDashDot">
        <color rgb="FF7030A0"/>
      </left>
      <right style="medium">
        <color rgb="FF7030A0"/>
      </right>
      <top style="slantDashDot">
        <color rgb="FF7030A0"/>
      </top>
      <bottom/>
      <diagonal/>
    </border>
    <border>
      <left style="slantDashDot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slantDashDot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slantDashDot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medium">
        <color rgb="FF7030A0"/>
      </left>
      <right style="slantDashDot">
        <color rgb="FF7030A0"/>
      </right>
      <top style="slantDashDot">
        <color rgb="FF7030A0"/>
      </top>
      <bottom/>
      <diagonal/>
    </border>
    <border>
      <left style="medium">
        <color rgb="FF7030A0"/>
      </left>
      <right style="slantDashDot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slantDashDot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slantDashDot">
        <color rgb="FF7030A0"/>
      </left>
      <right style="medium">
        <color rgb="FF7030A0"/>
      </right>
      <top/>
      <bottom/>
      <diagonal/>
    </border>
    <border>
      <left style="slantDashDot">
        <color rgb="FF7030A0"/>
      </left>
      <right style="medium">
        <color rgb="FF7030A0"/>
      </right>
      <top/>
      <bottom style="slantDashDot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slantDashDot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6" fillId="4" borderId="7" xfId="0" applyFont="1" applyFill="1" applyBorder="1"/>
    <xf numFmtId="0" fontId="7" fillId="4" borderId="18" xfId="0" applyFont="1" applyFill="1" applyBorder="1" applyAlignment="1">
      <alignment horizontal="center" wrapText="1"/>
    </xf>
    <xf numFmtId="0" fontId="7" fillId="4" borderId="19" xfId="0" applyFont="1" applyFill="1" applyBorder="1" applyAlignment="1">
      <alignment horizontal="center" wrapText="1"/>
    </xf>
    <xf numFmtId="0" fontId="7" fillId="4" borderId="1" xfId="0" applyFont="1" applyFill="1" applyBorder="1"/>
    <xf numFmtId="0" fontId="6" fillId="4" borderId="4" xfId="0" applyFont="1" applyFill="1" applyBorder="1"/>
    <xf numFmtId="0" fontId="7" fillId="4" borderId="1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/>
    </xf>
    <xf numFmtId="0" fontId="7" fillId="4" borderId="16" xfId="0" applyFont="1" applyFill="1" applyBorder="1" applyAlignment="1">
      <alignment horizontal="left"/>
    </xf>
    <xf numFmtId="9" fontId="6" fillId="4" borderId="7" xfId="0" applyNumberFormat="1" applyFont="1" applyFill="1" applyBorder="1"/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7" xfId="0" applyNumberFormat="1" applyFont="1" applyFill="1" applyBorder="1"/>
    <xf numFmtId="164" fontId="6" fillId="0" borderId="7" xfId="0" applyNumberFormat="1" applyFont="1" applyFill="1" applyBorder="1"/>
    <xf numFmtId="164" fontId="6" fillId="0" borderId="0" xfId="0" applyNumberFormat="1" applyFont="1"/>
    <xf numFmtId="164" fontId="7" fillId="4" borderId="19" xfId="0" applyNumberFormat="1" applyFont="1" applyFill="1" applyBorder="1" applyAlignment="1">
      <alignment horizontal="center" wrapText="1"/>
    </xf>
    <xf numFmtId="164" fontId="6" fillId="5" borderId="28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0" fontId="6" fillId="4" borderId="13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4" fontId="6" fillId="4" borderId="14" xfId="0" applyNumberFormat="1" applyFont="1" applyFill="1" applyBorder="1" applyAlignment="1">
      <alignment horizontal="center" vertical="center"/>
    </xf>
    <xf numFmtId="164" fontId="6" fillId="4" borderId="15" xfId="0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textRotation="90"/>
    </xf>
    <xf numFmtId="0" fontId="7" fillId="4" borderId="29" xfId="0" applyFont="1" applyFill="1" applyBorder="1" applyAlignment="1">
      <alignment horizontal="center" vertical="center" textRotation="90"/>
    </xf>
    <xf numFmtId="0" fontId="7" fillId="4" borderId="30" xfId="0" applyFont="1" applyFill="1" applyBorder="1" applyAlignment="1">
      <alignment horizontal="center" vertical="center" textRotation="90"/>
    </xf>
    <xf numFmtId="0" fontId="7" fillId="4" borderId="1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164" fontId="6" fillId="5" borderId="14" xfId="0" applyNumberFormat="1" applyFont="1" applyFill="1" applyBorder="1" applyAlignment="1">
      <alignment horizontal="center" vertical="center"/>
    </xf>
    <xf numFmtId="164" fontId="6" fillId="5" borderId="15" xfId="0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left"/>
    </xf>
    <xf numFmtId="0" fontId="7" fillId="4" borderId="21" xfId="0" applyFont="1" applyFill="1" applyBorder="1" applyAlignment="1">
      <alignment horizontal="left"/>
    </xf>
    <xf numFmtId="0" fontId="7" fillId="4" borderId="23" xfId="0" applyFont="1" applyFill="1" applyBorder="1" applyAlignment="1">
      <alignment horizontal="center" wrapText="1"/>
    </xf>
    <xf numFmtId="0" fontId="7" fillId="4" borderId="24" xfId="0" applyFont="1" applyFill="1" applyBorder="1" applyAlignment="1">
      <alignment horizontal="center" wrapText="1"/>
    </xf>
    <xf numFmtId="0" fontId="7" fillId="4" borderId="27" xfId="0" applyFont="1" applyFill="1" applyBorder="1" applyAlignment="1">
      <alignment horizontal="center" wrapText="1"/>
    </xf>
    <xf numFmtId="0" fontId="7" fillId="4" borderId="28" xfId="0" applyFont="1" applyFill="1" applyBorder="1" applyAlignment="1">
      <alignment horizontal="center" wrapText="1"/>
    </xf>
    <xf numFmtId="164" fontId="7" fillId="4" borderId="25" xfId="0" applyNumberFormat="1" applyFont="1" applyFill="1" applyBorder="1" applyAlignment="1">
      <alignment horizontal="center" wrapText="1"/>
    </xf>
    <xf numFmtId="164" fontId="7" fillId="4" borderId="26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164" fontId="6" fillId="5" borderId="14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164" fontId="6" fillId="3" borderId="7" xfId="0" applyNumberFormat="1" applyFont="1" applyFill="1" applyBorder="1"/>
    <xf numFmtId="164" fontId="6" fillId="3" borderId="31" xfId="0" applyNumberFormat="1" applyFont="1" applyFill="1" applyBorder="1"/>
    <xf numFmtId="10" fontId="6" fillId="3" borderId="7" xfId="0" applyNumberFormat="1" applyFont="1" applyFill="1" applyBorder="1"/>
    <xf numFmtId="0" fontId="6" fillId="3" borderId="32" xfId="0" applyFont="1" applyFill="1" applyBorder="1" applyAlignment="1">
      <alignment horizontal="center"/>
    </xf>
    <xf numFmtId="0" fontId="6" fillId="6" borderId="7" xfId="0" applyFont="1" applyFill="1" applyBorder="1" applyAlignment="1" applyProtection="1">
      <alignment horizontal="center"/>
      <protection locked="0"/>
    </xf>
    <xf numFmtId="0" fontId="6" fillId="7" borderId="7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>
      <alignment horizontal="left" indent="1"/>
    </xf>
    <xf numFmtId="0" fontId="6" fillId="4" borderId="28" xfId="0" applyFont="1" applyFill="1" applyBorder="1" applyAlignment="1">
      <alignment horizontal="left" indent="1"/>
    </xf>
    <xf numFmtId="0" fontId="6" fillId="4" borderId="22" xfId="0" applyFont="1" applyFill="1" applyBorder="1" applyAlignment="1">
      <alignment horizontal="left" indent="1"/>
    </xf>
    <xf numFmtId="0" fontId="6" fillId="4" borderId="7" xfId="0" applyFont="1" applyFill="1" applyBorder="1" applyAlignment="1">
      <alignment horizontal="left" indent="1"/>
    </xf>
    <xf numFmtId="0" fontId="6" fillId="4" borderId="33" xfId="0" applyFont="1" applyFill="1" applyBorder="1" applyAlignment="1">
      <alignment horizontal="left" indent="1"/>
    </xf>
    <xf numFmtId="164" fontId="6" fillId="0" borderId="0" xfId="0" quotePrefix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Calculator!$P$25</c:f>
              <c:strCache>
                <c:ptCount val="1"/>
                <c:pt idx="0">
                  <c:v>% 
Earned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ernard MT Condensed" panose="020508060609050204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Calculator!$N$26:$N$30</c:f>
              <c:strCache>
                <c:ptCount val="5"/>
                <c:pt idx="0">
                  <c:v>Required Projects + Extra Credit</c:v>
                </c:pt>
                <c:pt idx="1">
                  <c:v>Reading Exercises</c:v>
                </c:pt>
                <c:pt idx="2">
                  <c:v>Midterm &amp; Final Quiz</c:v>
                </c:pt>
                <c:pt idx="3">
                  <c:v>Starting/Ending</c:v>
                </c:pt>
                <c:pt idx="4">
                  <c:v>Weekly Check-In (Drop one)</c:v>
                </c:pt>
              </c:strCache>
            </c:strRef>
          </c:cat>
          <c:val>
            <c:numRef>
              <c:f>Calculator!$P$26:$P$30</c:f>
              <c:numCache>
                <c:formatCode>0.0%</c:formatCode>
                <c:ptCount val="5"/>
                <c:pt idx="0">
                  <c:v>1.03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7-4210-ACAD-60606718CD79}"/>
            </c:ext>
          </c:extLst>
        </c:ser>
        <c:ser>
          <c:idx val="2"/>
          <c:order val="2"/>
          <c:tx>
            <c:strRef>
              <c:f>Calculator!$Q$25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ernard MT Condensed" panose="020508060609050204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Calculator!$N$26:$N$30</c:f>
              <c:strCache>
                <c:ptCount val="5"/>
                <c:pt idx="0">
                  <c:v>Required Projects + Extra Credit</c:v>
                </c:pt>
                <c:pt idx="1">
                  <c:v>Reading Exercises</c:v>
                </c:pt>
                <c:pt idx="2">
                  <c:v>Midterm &amp; Final Quiz</c:v>
                </c:pt>
                <c:pt idx="3">
                  <c:v>Starting/Ending</c:v>
                </c:pt>
                <c:pt idx="4">
                  <c:v>Weekly Check-In (Drop one)</c:v>
                </c:pt>
              </c:strCache>
            </c:strRef>
          </c:cat>
          <c:val>
            <c:numRef>
              <c:f>Calculator!$Q$26:$Q$30</c:f>
              <c:numCache>
                <c:formatCode>0%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0.1</c:v>
                </c:pt>
                <c:pt idx="3">
                  <c:v>0.05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7-4210-ACAD-60606718C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022208"/>
        <c:axId val="5760153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Calculator!$O$25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Calculator!$N$26:$N$30</c15:sqref>
                        </c15:formulaRef>
                      </c:ext>
                    </c:extLst>
                    <c:strCache>
                      <c:ptCount val="5"/>
                      <c:pt idx="0">
                        <c:v>Required Projects + Extra Credit</c:v>
                      </c:pt>
                      <c:pt idx="1">
                        <c:v>Reading Exercises</c:v>
                      </c:pt>
                      <c:pt idx="2">
                        <c:v>Midterm &amp; Final Quiz</c:v>
                      </c:pt>
                      <c:pt idx="3">
                        <c:v>Starting/Ending</c:v>
                      </c:pt>
                      <c:pt idx="4">
                        <c:v>Weekly Check-In (Drop one)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Calculator!$O$26:$O$30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BA7-4210-ACAD-60606718CD79}"/>
                  </c:ext>
                </c:extLst>
              </c15:ser>
            </c15:filteredBarSeries>
          </c:ext>
        </c:extLst>
      </c:barChart>
      <c:catAx>
        <c:axId val="57602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Bernard MT Condensed" panose="02050806060905020404" pitchFamily="18" charset="0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Bernard MT Condensed" panose="02050806060905020404" pitchFamily="18" charset="0"/>
                  </a:rPr>
                  <a:t>Activities</a:t>
                </a:r>
              </a:p>
            </c:rich>
          </c:tx>
          <c:layout>
            <c:manualLayout>
              <c:xMode val="edge"/>
              <c:yMode val="edge"/>
              <c:x val="0.50509068838147653"/>
              <c:y val="0.76456964384581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Bernard MT Condensed" panose="020508060609050204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ernard MT Condensed" panose="02050806060905020404" pitchFamily="18" charset="0"/>
                <a:ea typeface="+mn-ea"/>
                <a:cs typeface="+mn-cs"/>
              </a:defRPr>
            </a:pPr>
            <a:endParaRPr lang="en-US"/>
          </a:p>
        </c:txPr>
        <c:crossAx val="576015320"/>
        <c:crosses val="autoZero"/>
        <c:auto val="1"/>
        <c:lblAlgn val="ctr"/>
        <c:lblOffset val="100"/>
        <c:noMultiLvlLbl val="0"/>
      </c:catAx>
      <c:valAx>
        <c:axId val="57601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Bernard MT Condensed" panose="02050806060905020404" pitchFamily="18" charset="0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Bernard MT Condensed" panose="02050806060905020404" pitchFamily="18" charset="0"/>
                  </a:rPr>
                  <a:t>Grades Earned / Weighted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Bernard MT Condensed" panose="020508060609050204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accent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ernard MT Condensed" panose="02050806060905020404" pitchFamily="18" charset="0"/>
                <a:ea typeface="+mn-ea"/>
                <a:cs typeface="+mn-cs"/>
              </a:defRPr>
            </a:pPr>
            <a:endParaRPr lang="en-US"/>
          </a:p>
        </c:txPr>
        <c:crossAx val="57602220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683641361617849"/>
          <c:y val="0.86580498875664547"/>
          <c:w val="0.27354921259842518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ernard MT Condensed" panose="020508060609050204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28575" cap="flat" cmpd="sng" algn="ctr">
      <a:solidFill>
        <a:srgbClr val="7030A0"/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20877</xdr:colOff>
      <xdr:row>14</xdr:row>
      <xdr:rowOff>125259</xdr:rowOff>
    </xdr:from>
    <xdr:to>
      <xdr:col>4</xdr:col>
      <xdr:colOff>730685</xdr:colOff>
      <xdr:row>16</xdr:row>
      <xdr:rowOff>93944</xdr:rowOff>
    </xdr:to>
    <xdr:sp macro="" textlink="">
      <xdr:nvSpPr>
        <xdr:cNvPr id="2" name="Not Equal 1">
          <a:extLst>
            <a:ext uri="{FF2B5EF4-FFF2-40B4-BE49-F238E27FC236}">
              <a16:creationId xmlns:a16="http://schemas.microsoft.com/office/drawing/2014/main" id="{3F0F276A-8719-4FAF-B603-8DE2C8F25EB5}"/>
            </a:ext>
          </a:extLst>
        </xdr:cNvPr>
        <xdr:cNvSpPr/>
      </xdr:nvSpPr>
      <xdr:spPr>
        <a:xfrm>
          <a:off x="4655507" y="2985369"/>
          <a:ext cx="709808" cy="344465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6626</xdr:colOff>
      <xdr:row>15</xdr:row>
      <xdr:rowOff>155713</xdr:rowOff>
    </xdr:from>
    <xdr:to>
      <xdr:col>11</xdr:col>
      <xdr:colOff>19878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709715-717A-4124-A26B-B0293FC2F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58ED-5DB6-43C5-9CBB-05114D739325}">
  <dimension ref="B1:X42"/>
  <sheetViews>
    <sheetView tabSelected="1" zoomScale="85" zoomScaleNormal="85" workbookViewId="0">
      <pane ySplit="5" topLeftCell="A6" activePane="bottomLeft" state="frozenSplit"/>
      <selection pane="bottomLeft" activeCell="B14" sqref="B14"/>
    </sheetView>
  </sheetViews>
  <sheetFormatPr defaultRowHeight="14.4" x14ac:dyDescent="0.3"/>
  <cols>
    <col min="1" max="1" width="3" customWidth="1"/>
    <col min="2" max="2" width="33.21875" customWidth="1"/>
    <col min="3" max="3" width="18.88671875" customWidth="1"/>
    <col min="4" max="4" width="12.44140625" customWidth="1"/>
    <col min="5" max="5" width="11.44140625" customWidth="1"/>
    <col min="6" max="6" width="6.109375" customWidth="1"/>
    <col min="7" max="7" width="4.77734375" customWidth="1"/>
    <col min="8" max="8" width="26.44140625" customWidth="1"/>
    <col min="9" max="9" width="14.44140625" customWidth="1"/>
    <col min="10" max="10" width="13.21875" customWidth="1"/>
    <col min="11" max="11" width="12.109375" customWidth="1"/>
    <col min="12" max="12" width="5.33203125" customWidth="1"/>
    <col min="13" max="13" width="3.88671875" customWidth="1"/>
    <col min="14" max="14" width="19" customWidth="1"/>
    <col min="15" max="15" width="14.21875" customWidth="1"/>
    <col min="16" max="16" width="13" customWidth="1"/>
    <col min="17" max="17" width="12.88671875" customWidth="1"/>
  </cols>
  <sheetData>
    <row r="1" spans="2:24" ht="15" thickBot="1" x14ac:dyDescent="0.35"/>
    <row r="2" spans="2:24" ht="15.6" x14ac:dyDescent="0.3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</row>
    <row r="3" spans="2:24" ht="16.2" thickBot="1" x14ac:dyDescent="0.35">
      <c r="B3" s="57">
        <f ca="1">TODAY()</f>
        <v>44584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</row>
    <row r="4" spans="2:24" ht="15" thickBo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28.8" thickBot="1" x14ac:dyDescent="0.35">
      <c r="B5" s="4" t="s">
        <v>2</v>
      </c>
      <c r="C5" s="6" t="s">
        <v>29</v>
      </c>
      <c r="D5" s="6" t="s">
        <v>30</v>
      </c>
      <c r="E5" s="7" t="s">
        <v>31</v>
      </c>
      <c r="F5" s="3"/>
      <c r="G5" s="3"/>
      <c r="H5" s="8" t="s">
        <v>3</v>
      </c>
      <c r="I5" s="6" t="s">
        <v>32</v>
      </c>
      <c r="J5" s="6" t="s">
        <v>33</v>
      </c>
      <c r="K5" s="7" t="s">
        <v>31</v>
      </c>
      <c r="L5" s="3"/>
      <c r="M5" s="3"/>
      <c r="N5" s="10" t="s">
        <v>36</v>
      </c>
      <c r="O5" s="6" t="s">
        <v>29</v>
      </c>
      <c r="P5" s="6" t="s">
        <v>33</v>
      </c>
      <c r="Q5" s="7" t="s">
        <v>31</v>
      </c>
      <c r="R5" s="1"/>
      <c r="S5" s="1"/>
      <c r="T5" s="1"/>
      <c r="U5" s="1"/>
      <c r="V5" s="1"/>
      <c r="W5" s="1"/>
      <c r="X5" s="1"/>
    </row>
    <row r="6" spans="2:24" ht="15" thickBot="1" x14ac:dyDescent="0.35">
      <c r="B6" s="73" t="s">
        <v>1</v>
      </c>
      <c r="C6" s="71">
        <v>50</v>
      </c>
      <c r="D6" s="16">
        <v>50</v>
      </c>
      <c r="E6" s="23">
        <f>C6/D6</f>
        <v>1</v>
      </c>
      <c r="F6" s="1"/>
      <c r="G6" s="1"/>
      <c r="H6" s="73" t="s">
        <v>12</v>
      </c>
      <c r="I6" s="71">
        <v>40</v>
      </c>
      <c r="J6" s="16">
        <v>40</v>
      </c>
      <c r="K6" s="22">
        <f>I6/J6</f>
        <v>1</v>
      </c>
      <c r="L6" s="1"/>
      <c r="M6" s="1"/>
      <c r="N6" s="73" t="s">
        <v>15</v>
      </c>
      <c r="O6" s="71">
        <v>5</v>
      </c>
      <c r="P6" s="16">
        <v>5</v>
      </c>
      <c r="Q6" s="22">
        <f>O6/P6</f>
        <v>1</v>
      </c>
      <c r="R6" s="1"/>
      <c r="S6" s="1"/>
      <c r="T6" s="1"/>
    </row>
    <row r="7" spans="2:24" ht="15" thickBot="1" x14ac:dyDescent="0.35">
      <c r="B7" s="73" t="s">
        <v>4</v>
      </c>
      <c r="C7" s="71">
        <v>10</v>
      </c>
      <c r="D7" s="16">
        <v>10</v>
      </c>
      <c r="E7" s="23">
        <f t="shared" ref="E7:E15" si="0">C7/D7</f>
        <v>1</v>
      </c>
      <c r="F7" s="1"/>
      <c r="G7" s="1"/>
      <c r="H7" s="73" t="s">
        <v>13</v>
      </c>
      <c r="I7" s="71">
        <v>40</v>
      </c>
      <c r="J7" s="16">
        <v>40</v>
      </c>
      <c r="K7" s="22">
        <f>I7/J7</f>
        <v>1</v>
      </c>
      <c r="L7" s="1"/>
      <c r="M7" s="1"/>
      <c r="N7" s="73" t="s">
        <v>16</v>
      </c>
      <c r="O7" s="71">
        <v>5</v>
      </c>
      <c r="P7" s="16">
        <v>5</v>
      </c>
      <c r="Q7" s="22">
        <f t="shared" ref="Q7:Q19" si="1">O7/P7</f>
        <v>1</v>
      </c>
      <c r="R7" s="1"/>
      <c r="S7" s="1"/>
      <c r="T7" s="1"/>
      <c r="U7" s="1"/>
      <c r="V7" s="1"/>
      <c r="W7" s="1"/>
      <c r="X7" s="1"/>
    </row>
    <row r="8" spans="2:24" ht="15" thickBot="1" x14ac:dyDescent="0.35">
      <c r="B8" s="73" t="s">
        <v>35</v>
      </c>
      <c r="C8" s="71">
        <v>100</v>
      </c>
      <c r="D8" s="16">
        <v>100</v>
      </c>
      <c r="E8" s="23">
        <f t="shared" si="0"/>
        <v>1</v>
      </c>
      <c r="F8" s="1"/>
      <c r="G8" s="1"/>
      <c r="H8" s="60" t="s">
        <v>14</v>
      </c>
      <c r="I8" s="65">
        <f>SUM(I6:I7)</f>
        <v>80</v>
      </c>
      <c r="J8" s="65">
        <f>SUM(J6:J7)</f>
        <v>80</v>
      </c>
      <c r="K8" s="44">
        <f>I8/J8</f>
        <v>1</v>
      </c>
      <c r="L8" s="1"/>
      <c r="M8" s="1"/>
      <c r="N8" s="73" t="s">
        <v>17</v>
      </c>
      <c r="O8" s="71">
        <v>5</v>
      </c>
      <c r="P8" s="16">
        <v>5</v>
      </c>
      <c r="Q8" s="22">
        <f t="shared" si="1"/>
        <v>1</v>
      </c>
      <c r="R8" s="1"/>
      <c r="S8" s="1"/>
      <c r="T8" s="1"/>
      <c r="U8" s="1"/>
      <c r="V8" s="1"/>
      <c r="W8" s="1"/>
      <c r="X8" s="1"/>
    </row>
    <row r="9" spans="2:24" ht="15" thickBot="1" x14ac:dyDescent="0.35">
      <c r="B9" s="73" t="s">
        <v>34</v>
      </c>
      <c r="C9" s="71">
        <v>40</v>
      </c>
      <c r="D9" s="16">
        <v>40</v>
      </c>
      <c r="E9" s="23">
        <f t="shared" si="0"/>
        <v>1</v>
      </c>
      <c r="F9" s="1"/>
      <c r="G9" s="1"/>
      <c r="H9" s="32"/>
      <c r="I9" s="66"/>
      <c r="J9" s="66"/>
      <c r="K9" s="45"/>
      <c r="L9" s="1"/>
      <c r="M9" s="1"/>
      <c r="N9" s="73" t="s">
        <v>18</v>
      </c>
      <c r="O9" s="71">
        <v>5</v>
      </c>
      <c r="P9" s="16">
        <v>5</v>
      </c>
      <c r="Q9" s="22">
        <f t="shared" si="1"/>
        <v>1</v>
      </c>
      <c r="R9" s="1"/>
      <c r="S9" s="1"/>
      <c r="T9" s="1"/>
      <c r="U9" s="1"/>
      <c r="V9" s="1"/>
      <c r="W9" s="1"/>
      <c r="X9" s="1"/>
    </row>
    <row r="10" spans="2:24" ht="15" thickBot="1" x14ac:dyDescent="0.35">
      <c r="B10" s="73" t="s">
        <v>5</v>
      </c>
      <c r="C10" s="71">
        <v>10</v>
      </c>
      <c r="D10" s="16">
        <v>10</v>
      </c>
      <c r="E10" s="23">
        <f t="shared" si="0"/>
        <v>1</v>
      </c>
      <c r="F10" s="1"/>
      <c r="G10" s="1"/>
      <c r="H10" s="1"/>
      <c r="I10" s="1"/>
      <c r="J10" s="1"/>
      <c r="K10" s="25"/>
      <c r="L10" s="1"/>
      <c r="M10" s="1"/>
      <c r="N10" s="73" t="s">
        <v>19</v>
      </c>
      <c r="O10" s="71">
        <v>5</v>
      </c>
      <c r="P10" s="16">
        <v>5</v>
      </c>
      <c r="Q10" s="22">
        <f t="shared" si="1"/>
        <v>1</v>
      </c>
      <c r="R10" s="1"/>
      <c r="S10" s="1"/>
      <c r="T10" s="1"/>
      <c r="U10" s="1"/>
      <c r="V10" s="1"/>
      <c r="W10" s="1"/>
      <c r="X10" s="1"/>
    </row>
    <row r="11" spans="2:24" ht="16.2" customHeight="1" thickBot="1" x14ac:dyDescent="0.35">
      <c r="B11" s="73" t="s">
        <v>6</v>
      </c>
      <c r="C11" s="71">
        <v>100</v>
      </c>
      <c r="D11" s="16">
        <v>100</v>
      </c>
      <c r="E11" s="23">
        <f t="shared" si="0"/>
        <v>1</v>
      </c>
      <c r="F11" s="1"/>
      <c r="G11" s="1"/>
      <c r="H11" s="46" t="s">
        <v>37</v>
      </c>
      <c r="I11" s="48" t="s">
        <v>29</v>
      </c>
      <c r="J11" s="50" t="s">
        <v>33</v>
      </c>
      <c r="K11" s="52" t="s">
        <v>40</v>
      </c>
      <c r="L11" s="1"/>
      <c r="M11" s="1"/>
      <c r="N11" s="73" t="s">
        <v>20</v>
      </c>
      <c r="O11" s="71">
        <v>5</v>
      </c>
      <c r="P11" s="16">
        <v>5</v>
      </c>
      <c r="Q11" s="22">
        <f t="shared" si="1"/>
        <v>1</v>
      </c>
      <c r="R11" s="1"/>
      <c r="S11" s="1"/>
      <c r="T11" s="1"/>
      <c r="U11" s="1"/>
      <c r="V11" s="1"/>
      <c r="W11" s="1"/>
      <c r="X11" s="1"/>
    </row>
    <row r="12" spans="2:24" ht="15" thickBot="1" x14ac:dyDescent="0.35">
      <c r="B12" s="73" t="s">
        <v>7</v>
      </c>
      <c r="C12" s="71">
        <v>40</v>
      </c>
      <c r="D12" s="16">
        <v>40</v>
      </c>
      <c r="E12" s="23">
        <f t="shared" si="0"/>
        <v>1</v>
      </c>
      <c r="F12" s="1"/>
      <c r="G12" s="1"/>
      <c r="H12" s="47"/>
      <c r="I12" s="49"/>
      <c r="J12" s="51"/>
      <c r="K12" s="53"/>
      <c r="L12" s="1"/>
      <c r="M12" s="1"/>
      <c r="N12" s="73" t="s">
        <v>21</v>
      </c>
      <c r="O12" s="71">
        <v>5</v>
      </c>
      <c r="P12" s="16">
        <v>5</v>
      </c>
      <c r="Q12" s="22">
        <f t="shared" si="1"/>
        <v>1</v>
      </c>
      <c r="R12" s="1"/>
      <c r="S12" s="1"/>
      <c r="T12" s="1"/>
      <c r="U12" s="1"/>
      <c r="V12" s="1"/>
      <c r="W12" s="1"/>
      <c r="X12" s="1"/>
    </row>
    <row r="13" spans="2:24" ht="15" thickBot="1" x14ac:dyDescent="0.35">
      <c r="B13" s="73" t="s">
        <v>8</v>
      </c>
      <c r="C13" s="71">
        <v>10</v>
      </c>
      <c r="D13" s="16">
        <v>10</v>
      </c>
      <c r="E13" s="23">
        <f t="shared" si="0"/>
        <v>1</v>
      </c>
      <c r="F13" s="1"/>
      <c r="G13" s="1"/>
      <c r="H13" s="75" t="s">
        <v>38</v>
      </c>
      <c r="I13" s="71">
        <v>20</v>
      </c>
      <c r="J13" s="16">
        <v>20</v>
      </c>
      <c r="K13" s="22">
        <f>I13/J13</f>
        <v>1</v>
      </c>
      <c r="L13" s="1"/>
      <c r="M13" s="1"/>
      <c r="N13" s="73" t="s">
        <v>22</v>
      </c>
      <c r="O13" s="71">
        <v>5</v>
      </c>
      <c r="P13" s="16">
        <v>5</v>
      </c>
      <c r="Q13" s="22">
        <f t="shared" si="1"/>
        <v>1</v>
      </c>
      <c r="R13" s="1"/>
      <c r="S13" s="1"/>
      <c r="T13" s="1"/>
      <c r="U13" s="1"/>
      <c r="V13" s="1"/>
      <c r="W13" s="1"/>
      <c r="X13" s="1"/>
    </row>
    <row r="14" spans="2:24" ht="15" thickBot="1" x14ac:dyDescent="0.35">
      <c r="B14" s="73" t="s">
        <v>9</v>
      </c>
      <c r="C14" s="71">
        <v>100</v>
      </c>
      <c r="D14" s="16">
        <v>100</v>
      </c>
      <c r="E14" s="23">
        <f t="shared" si="0"/>
        <v>1</v>
      </c>
      <c r="F14" s="1"/>
      <c r="G14" s="1"/>
      <c r="H14" s="75" t="s">
        <v>39</v>
      </c>
      <c r="I14" s="71">
        <v>5</v>
      </c>
      <c r="J14" s="16">
        <v>5</v>
      </c>
      <c r="K14" s="27">
        <f>I14/J14</f>
        <v>1</v>
      </c>
      <c r="L14" s="1"/>
      <c r="M14" s="1"/>
      <c r="N14" s="73" t="s">
        <v>23</v>
      </c>
      <c r="O14" s="71">
        <v>5</v>
      </c>
      <c r="P14" s="16">
        <v>5</v>
      </c>
      <c r="Q14" s="22">
        <f t="shared" si="1"/>
        <v>1</v>
      </c>
      <c r="R14" s="1"/>
      <c r="S14" s="1"/>
      <c r="T14" s="1"/>
      <c r="U14" s="1"/>
      <c r="V14" s="1"/>
      <c r="W14" s="1"/>
      <c r="X14" s="1"/>
    </row>
    <row r="15" spans="2:24" ht="15" thickBot="1" x14ac:dyDescent="0.35">
      <c r="B15" s="73" t="s">
        <v>10</v>
      </c>
      <c r="C15" s="71">
        <v>40</v>
      </c>
      <c r="D15" s="16">
        <v>40</v>
      </c>
      <c r="E15" s="23">
        <f t="shared" si="0"/>
        <v>1</v>
      </c>
      <c r="F15" s="1"/>
      <c r="G15" s="1"/>
      <c r="H15" s="9" t="s">
        <v>14</v>
      </c>
      <c r="I15" s="17">
        <f>SUM(I13:I14)</f>
        <v>25</v>
      </c>
      <c r="J15" s="17">
        <f>SUM(J13:J14)</f>
        <v>25</v>
      </c>
      <c r="K15" s="28">
        <f>I15/J15</f>
        <v>1</v>
      </c>
      <c r="L15" s="1"/>
      <c r="M15" s="1"/>
      <c r="N15" s="73" t="s">
        <v>24</v>
      </c>
      <c r="O15" s="71">
        <v>5</v>
      </c>
      <c r="P15" s="16">
        <v>5</v>
      </c>
      <c r="Q15" s="22">
        <f t="shared" si="1"/>
        <v>1</v>
      </c>
      <c r="R15" s="1"/>
      <c r="S15" s="1"/>
      <c r="T15" s="1"/>
      <c r="U15" s="1"/>
      <c r="V15" s="1"/>
      <c r="W15" s="1"/>
      <c r="X15" s="1"/>
    </row>
    <row r="16" spans="2:24" ht="15" thickBot="1" x14ac:dyDescent="0.35">
      <c r="B16" s="73" t="s">
        <v>11</v>
      </c>
      <c r="C16" s="71">
        <v>15</v>
      </c>
      <c r="D16" s="16">
        <v>0</v>
      </c>
      <c r="E16" s="24"/>
      <c r="F16" s="1"/>
      <c r="G16" s="1"/>
      <c r="H16" s="1"/>
      <c r="I16" s="1"/>
      <c r="J16" s="1"/>
      <c r="K16" s="1"/>
      <c r="L16" s="1"/>
      <c r="M16" s="1"/>
      <c r="N16" s="73" t="s">
        <v>25</v>
      </c>
      <c r="O16" s="71">
        <v>5</v>
      </c>
      <c r="P16" s="16">
        <v>5</v>
      </c>
      <c r="Q16" s="22">
        <f t="shared" si="1"/>
        <v>1</v>
      </c>
      <c r="R16" s="1"/>
      <c r="S16" s="1"/>
      <c r="T16" s="1"/>
      <c r="U16" s="1"/>
      <c r="V16" s="1"/>
      <c r="W16" s="1"/>
      <c r="X16" s="1"/>
    </row>
    <row r="17" spans="2:24" ht="15" thickBot="1" x14ac:dyDescent="0.35">
      <c r="B17" s="31" t="s">
        <v>14</v>
      </c>
      <c r="C17" s="61">
        <f>SUM(C6:C16)</f>
        <v>515</v>
      </c>
      <c r="D17" s="61">
        <f>SUM(D6:D16)</f>
        <v>500</v>
      </c>
      <c r="E17" s="63">
        <f>C17/D17</f>
        <v>1.03</v>
      </c>
      <c r="F17" s="1"/>
      <c r="G17" s="1"/>
      <c r="H17" s="1"/>
      <c r="I17" s="1"/>
      <c r="J17" s="1"/>
      <c r="K17" s="1"/>
      <c r="L17" s="1"/>
      <c r="M17" s="1"/>
      <c r="N17" s="73" t="s">
        <v>26</v>
      </c>
      <c r="O17" s="71">
        <v>5</v>
      </c>
      <c r="P17" s="16">
        <v>5</v>
      </c>
      <c r="Q17" s="22">
        <f t="shared" si="1"/>
        <v>1</v>
      </c>
      <c r="R17" s="1"/>
      <c r="S17" s="1"/>
      <c r="T17" s="1"/>
      <c r="U17" s="1"/>
      <c r="V17" s="1"/>
      <c r="W17" s="1"/>
      <c r="X17" s="1"/>
    </row>
    <row r="18" spans="2:24" ht="15" thickBot="1" x14ac:dyDescent="0.35">
      <c r="B18" s="32"/>
      <c r="C18" s="62"/>
      <c r="D18" s="62"/>
      <c r="E18" s="64"/>
      <c r="F18" s="1"/>
      <c r="G18" s="1"/>
      <c r="H18" s="1"/>
      <c r="I18" s="1"/>
      <c r="J18" s="1"/>
      <c r="K18" s="1"/>
      <c r="L18" s="1"/>
      <c r="M18" s="1"/>
      <c r="N18" s="73" t="s">
        <v>27</v>
      </c>
      <c r="O18" s="71">
        <v>5</v>
      </c>
      <c r="P18" s="16">
        <v>5</v>
      </c>
      <c r="Q18" s="22">
        <f t="shared" si="1"/>
        <v>1</v>
      </c>
      <c r="R18" s="1"/>
      <c r="S18" s="1"/>
      <c r="T18" s="1"/>
      <c r="U18" s="1"/>
      <c r="V18" s="1"/>
      <c r="W18" s="1"/>
      <c r="X18" s="1"/>
    </row>
    <row r="19" spans="2:24" ht="15" thickBot="1" x14ac:dyDescent="0.35">
      <c r="B19" s="1"/>
      <c r="C19" s="1"/>
      <c r="D19" s="1"/>
      <c r="E19" s="25"/>
      <c r="F19" s="1"/>
      <c r="G19" s="1"/>
      <c r="H19" s="1"/>
      <c r="I19" s="1"/>
      <c r="J19" s="1"/>
      <c r="K19" s="1"/>
      <c r="L19" s="1"/>
      <c r="M19" s="1"/>
      <c r="N19" s="73" t="s">
        <v>28</v>
      </c>
      <c r="O19" s="71">
        <v>5</v>
      </c>
      <c r="P19" s="16">
        <v>5</v>
      </c>
      <c r="Q19" s="22">
        <f t="shared" si="1"/>
        <v>1</v>
      </c>
      <c r="R19" s="1"/>
      <c r="S19" s="1"/>
      <c r="T19" s="1"/>
      <c r="U19" s="1"/>
      <c r="V19" s="1"/>
      <c r="W19" s="1"/>
      <c r="X19" s="1"/>
    </row>
    <row r="20" spans="2:24" ht="28.8" thickBot="1" x14ac:dyDescent="0.35">
      <c r="B20" s="12" t="s">
        <v>48</v>
      </c>
      <c r="C20" s="6" t="s">
        <v>29</v>
      </c>
      <c r="D20" s="6" t="s">
        <v>33</v>
      </c>
      <c r="E20" s="26" t="s">
        <v>31</v>
      </c>
      <c r="F20" s="1"/>
      <c r="G20" s="1"/>
      <c r="H20" s="1"/>
      <c r="I20" s="1"/>
      <c r="J20" s="1"/>
      <c r="K20" s="1"/>
      <c r="L20" s="1"/>
      <c r="M20" s="1"/>
      <c r="N20" s="31" t="s">
        <v>14</v>
      </c>
      <c r="O20" s="33">
        <f>SUM(O6:O19)-MIN(O6:O19)</f>
        <v>65</v>
      </c>
      <c r="P20" s="33">
        <f>SUM(P6:P19)-MIN(P6:P19)</f>
        <v>65</v>
      </c>
      <c r="Q20" s="35">
        <f>O20/P20</f>
        <v>1</v>
      </c>
      <c r="R20" s="1"/>
      <c r="S20" s="1"/>
      <c r="T20" s="1"/>
      <c r="U20" s="1"/>
      <c r="V20" s="1"/>
      <c r="W20" s="1"/>
      <c r="X20" s="1"/>
    </row>
    <row r="21" spans="2:24" ht="15" thickBot="1" x14ac:dyDescent="0.35">
      <c r="B21" s="73" t="s">
        <v>49</v>
      </c>
      <c r="C21" s="72">
        <v>100</v>
      </c>
      <c r="D21" s="16">
        <v>100</v>
      </c>
      <c r="E21" s="22">
        <f>C21/D21</f>
        <v>1</v>
      </c>
      <c r="F21" s="1"/>
      <c r="G21" s="1"/>
      <c r="H21" s="1"/>
      <c r="J21" s="1"/>
      <c r="K21" s="1"/>
      <c r="L21" s="1"/>
      <c r="M21" s="1"/>
      <c r="N21" s="32"/>
      <c r="O21" s="34"/>
      <c r="P21" s="34"/>
      <c r="Q21" s="36"/>
      <c r="R21" s="1"/>
      <c r="S21" s="1"/>
      <c r="T21" s="1"/>
      <c r="U21" s="1"/>
      <c r="V21" s="1"/>
      <c r="W21" s="1"/>
      <c r="X21" s="1"/>
    </row>
    <row r="22" spans="2:24" ht="15" thickBot="1" x14ac:dyDescent="0.35">
      <c r="B22" s="73" t="s">
        <v>50</v>
      </c>
      <c r="C22" s="72">
        <v>100</v>
      </c>
      <c r="D22" s="16">
        <v>100</v>
      </c>
      <c r="E22" s="22">
        <f t="shared" ref="E22:E24" si="2">C22/D22</f>
        <v>1</v>
      </c>
      <c r="F22" s="1"/>
      <c r="G22" s="1"/>
      <c r="H22" s="1"/>
      <c r="I22" s="1"/>
      <c r="J22" s="1"/>
      <c r="K22" s="1"/>
      <c r="L22" s="1"/>
      <c r="M22" s="1"/>
      <c r="R22" s="1"/>
      <c r="S22" s="1"/>
      <c r="T22" s="1"/>
      <c r="U22" s="1"/>
      <c r="V22" s="1"/>
      <c r="W22" s="1"/>
      <c r="X22" s="1"/>
    </row>
    <row r="23" spans="2:24" ht="15" thickBot="1" x14ac:dyDescent="0.35">
      <c r="B23" s="74" t="s">
        <v>51</v>
      </c>
      <c r="C23" s="72">
        <v>100</v>
      </c>
      <c r="D23" s="16">
        <v>100</v>
      </c>
      <c r="E23" s="22">
        <f t="shared" si="2"/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15" thickBot="1" x14ac:dyDescent="0.35">
      <c r="B24" s="11" t="s">
        <v>14</v>
      </c>
      <c r="C24" s="17">
        <f>SUM(C21:C23)</f>
        <v>300</v>
      </c>
      <c r="D24" s="17">
        <f>SUM(D21:D23)</f>
        <v>300</v>
      </c>
      <c r="E24" s="22">
        <f t="shared" si="2"/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28.8" thickBo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7" t="s">
        <v>41</v>
      </c>
      <c r="N25" s="40" t="s">
        <v>42</v>
      </c>
      <c r="O25" s="40"/>
      <c r="P25" s="6" t="s">
        <v>31</v>
      </c>
      <c r="Q25" s="14" t="s">
        <v>43</v>
      </c>
      <c r="R25" s="15" t="s">
        <v>44</v>
      </c>
      <c r="S25" s="1"/>
      <c r="T25" s="1"/>
      <c r="U25" s="1"/>
      <c r="V25" s="1"/>
      <c r="W25" s="1"/>
      <c r="X25" s="1"/>
    </row>
    <row r="26" spans="2:24" ht="15" thickBo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8"/>
      <c r="N26" s="76" t="s">
        <v>52</v>
      </c>
      <c r="O26" s="77"/>
      <c r="P26" s="67">
        <f>E17</f>
        <v>1.03</v>
      </c>
      <c r="Q26" s="13">
        <v>0.5</v>
      </c>
      <c r="R26" s="67">
        <f>P26*Q26</f>
        <v>0.51500000000000001</v>
      </c>
      <c r="S26" s="1"/>
      <c r="T26" s="1"/>
      <c r="U26" s="1"/>
      <c r="V26" s="1"/>
      <c r="W26" s="1"/>
      <c r="X26" s="1"/>
    </row>
    <row r="27" spans="2:24" ht="15" thickBo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8"/>
      <c r="N27" s="76" t="s">
        <v>53</v>
      </c>
      <c r="O27" s="77"/>
      <c r="P27" s="67">
        <f>E24</f>
        <v>1</v>
      </c>
      <c r="Q27" s="13">
        <v>0.3</v>
      </c>
      <c r="R27" s="67">
        <f t="shared" ref="R27:R30" si="3">P27*Q27</f>
        <v>0.3</v>
      </c>
      <c r="S27" s="1"/>
      <c r="T27" s="1"/>
      <c r="U27" s="1"/>
      <c r="V27" s="1"/>
      <c r="W27" s="1"/>
      <c r="X27" s="1"/>
    </row>
    <row r="28" spans="2:24" ht="15" thickBot="1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8"/>
      <c r="N28" s="76" t="s">
        <v>54</v>
      </c>
      <c r="O28" s="77"/>
      <c r="P28" s="67">
        <f>K8</f>
        <v>1</v>
      </c>
      <c r="Q28" s="13">
        <v>0.1</v>
      </c>
      <c r="R28" s="67">
        <f t="shared" si="3"/>
        <v>0.1</v>
      </c>
      <c r="S28" s="1"/>
      <c r="T28" s="1"/>
      <c r="U28" s="1"/>
      <c r="V28" s="1"/>
      <c r="W28" s="1"/>
      <c r="X28" s="1"/>
    </row>
    <row r="29" spans="2:24" ht="15" thickBot="1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8"/>
      <c r="N29" s="76" t="s">
        <v>55</v>
      </c>
      <c r="O29" s="77"/>
      <c r="P29" s="67">
        <f>K15</f>
        <v>1</v>
      </c>
      <c r="Q29" s="13">
        <v>0.05</v>
      </c>
      <c r="R29" s="67">
        <f t="shared" si="3"/>
        <v>0.05</v>
      </c>
      <c r="S29" s="1"/>
      <c r="T29" s="1"/>
      <c r="U29" s="1"/>
      <c r="V29" s="1"/>
      <c r="W29" s="1"/>
      <c r="X29" s="1"/>
    </row>
    <row r="30" spans="2:24" ht="15" thickBot="1" x14ac:dyDescent="0.35">
      <c r="B30" s="1"/>
      <c r="C30" s="1"/>
      <c r="D30" s="1"/>
      <c r="E30" s="1"/>
      <c r="F30" s="1"/>
      <c r="G30" s="1"/>
      <c r="H30" s="78"/>
      <c r="I30" s="1"/>
      <c r="J30" s="1"/>
      <c r="K30" s="1"/>
      <c r="L30" s="1"/>
      <c r="M30" s="38"/>
      <c r="N30" s="76" t="s">
        <v>56</v>
      </c>
      <c r="O30" s="77"/>
      <c r="P30" s="67">
        <f>Q20</f>
        <v>1</v>
      </c>
      <c r="Q30" s="13">
        <v>0.05</v>
      </c>
      <c r="R30" s="67">
        <f t="shared" si="3"/>
        <v>0.05</v>
      </c>
      <c r="S30" s="1"/>
      <c r="T30" s="1"/>
      <c r="U30" s="1"/>
      <c r="V30" s="1"/>
      <c r="W30" s="1"/>
      <c r="X30" s="1"/>
    </row>
    <row r="31" spans="2:24" ht="15" thickBo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8"/>
      <c r="N31" s="42" t="s">
        <v>45</v>
      </c>
      <c r="O31" s="43"/>
      <c r="P31" s="5"/>
      <c r="Q31" s="68">
        <f>SUM(Q26:Q30)</f>
        <v>1</v>
      </c>
      <c r="R31" s="69">
        <f>SUM(R26:R30)</f>
        <v>1.0149999999999999</v>
      </c>
      <c r="S31" s="1"/>
      <c r="T31" s="1"/>
      <c r="U31" s="1"/>
      <c r="V31" s="1"/>
      <c r="W31" s="1"/>
      <c r="X31" s="1"/>
    </row>
    <row r="32" spans="2:24" ht="23.4" customHeight="1" thickBot="1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8"/>
      <c r="N32" s="41" t="s">
        <v>46</v>
      </c>
      <c r="O32" s="41"/>
      <c r="P32" s="41"/>
      <c r="Q32" s="41"/>
      <c r="R32" s="67">
        <v>1</v>
      </c>
      <c r="S32" s="1"/>
      <c r="T32" s="1"/>
      <c r="U32" s="1"/>
      <c r="V32" s="1"/>
      <c r="W32" s="1"/>
      <c r="X32" s="1"/>
    </row>
    <row r="33" spans="2:24" ht="19.8" customHeight="1" thickBot="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9"/>
      <c r="N33" s="29" t="s">
        <v>47</v>
      </c>
      <c r="O33" s="30"/>
      <c r="P33" s="30"/>
      <c r="Q33" s="30"/>
      <c r="R33" s="70" t="str">
        <f>VLOOKUP(R31,GradingScale,2,TRUE)</f>
        <v>A+</v>
      </c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</sheetData>
  <sheetProtection sheet="1" objects="1" scenarios="1"/>
  <mergeCells count="28">
    <mergeCell ref="B2:R2"/>
    <mergeCell ref="B3:R3"/>
    <mergeCell ref="B17:B18"/>
    <mergeCell ref="H8:H9"/>
    <mergeCell ref="C17:C18"/>
    <mergeCell ref="D17:D18"/>
    <mergeCell ref="E17:E18"/>
    <mergeCell ref="I8:I9"/>
    <mergeCell ref="J8:J9"/>
    <mergeCell ref="K8:K9"/>
    <mergeCell ref="H11:H12"/>
    <mergeCell ref="I11:I12"/>
    <mergeCell ref="J11:J12"/>
    <mergeCell ref="K11:K12"/>
    <mergeCell ref="M25:M33"/>
    <mergeCell ref="N25:O25"/>
    <mergeCell ref="N26:O26"/>
    <mergeCell ref="N27:O27"/>
    <mergeCell ref="N28:O28"/>
    <mergeCell ref="N29:O29"/>
    <mergeCell ref="N30:O30"/>
    <mergeCell ref="N31:O31"/>
    <mergeCell ref="N32:Q32"/>
    <mergeCell ref="N33:Q33"/>
    <mergeCell ref="N20:N21"/>
    <mergeCell ref="O20:O21"/>
    <mergeCell ref="P20:P21"/>
    <mergeCell ref="Q20:Q21"/>
  </mergeCells>
  <phoneticPr fontId="2" type="noConversion"/>
  <dataValidations count="10">
    <dataValidation type="decimal" allowBlank="1" showInputMessage="1" showErrorMessage="1" errorTitle="Error" error="Enter points between 0 and 50" promptTitle="Input" prompt="Enter Point Earned" sqref="C6" xr:uid="{4D37B20C-9249-47BA-999A-EE638121942C}">
      <formula1>0</formula1>
      <formula2>50</formula2>
    </dataValidation>
    <dataValidation type="decimal" allowBlank="1" showInputMessage="1" showErrorMessage="1" errorTitle="Error" error="Enter points between 0 and 10" promptTitle="Input" prompt="Enter Points Earned" sqref="C7" xr:uid="{A6796F02-D6C8-468A-B0F7-14C98DF0F590}">
      <formula1>0</formula1>
      <formula2>10</formula2>
    </dataValidation>
    <dataValidation type="decimal" allowBlank="1" showInputMessage="1" showErrorMessage="1" errorTitle="Error" error="Enter points between 0 and 100" promptTitle="Input" prompt="Enter Points Earned" sqref="C8 C21:C23" xr:uid="{70CDD8B3-1604-44ED-8B1B-F540655D433A}">
      <formula1>0</formula1>
      <formula2>100</formula2>
    </dataValidation>
    <dataValidation type="decimal" allowBlank="1" showInputMessage="1" showErrorMessage="1" errorTitle="Error" error="Enter points between 0 and 40" promptTitle="Input " prompt="Enter Points Earned" sqref="C9" xr:uid="{9D28CAA0-7B1C-4BB4-B53C-DC7B1425F14F}">
      <formula1>0</formula1>
      <formula2>40</formula2>
    </dataValidation>
    <dataValidation type="decimal" allowBlank="1" showInputMessage="1" showErrorMessage="1" errorTitle="Error" error="Enter points between o and 5" promptTitle="Input" prompt="Enter Points Earned" sqref="O6:O19" xr:uid="{2E9AB074-3C85-4103-9BFB-1392A52B6924}">
      <formula1>0</formula1>
      <formula2>5</formula2>
    </dataValidation>
    <dataValidation type="decimal" allowBlank="1" showInputMessage="1" showErrorMessage="1" errorTitle="Error" error="Enter points between 0 and 40" promptTitle="Input" prompt="Enter Points Earned" sqref="I6:I7 C12 C15" xr:uid="{D0293E6A-2C48-43B2-AAC1-E72386CEC811}">
      <formula1>0</formula1>
      <formula2>40</formula2>
    </dataValidation>
    <dataValidation type="decimal" allowBlank="1" showDropDown="1" showInputMessage="1" showErrorMessage="1" errorTitle="Error" error="Enter points between 0 and 10" promptTitle="Input" prompt="Enter Points Earned" sqref="C10" xr:uid="{056C3C89-F322-47B9-A71A-CAEF48512D37}">
      <formula1>0</formula1>
      <formula2>10</formula2>
    </dataValidation>
    <dataValidation type="decimal" allowBlank="1" showInputMessage="1" showErrorMessage="1" errorTitle="Error" error="Enter points btween 0 and 100" promptTitle="Input" prompt="Enter Points Earned " sqref="C11 C14" xr:uid="{BAD496BB-E047-4DFD-A9EE-D0EF6018033D}">
      <formula1>0</formula1>
      <formula2>100</formula2>
    </dataValidation>
    <dataValidation type="decimal" allowBlank="1" showInputMessage="1" showErrorMessage="1" errorTitle="Error" error="Enter points between 0 and 10" promptTitle="Input" prompt="Enter Points Earned" sqref="C13" xr:uid="{9D151E6E-A607-4FB8-A3A1-2DF06632F9D1}">
      <formula1>0</formula1>
      <formula2>15</formula2>
    </dataValidation>
    <dataValidation type="decimal" allowBlank="1" showInputMessage="1" showErrorMessage="1" errorTitle="Error" error="Enter points between 0 and 15" promptTitle="Input" prompt="Enter Points Earned" sqref="C16" xr:uid="{CA385C44-A86F-4001-AAF3-B0F6F734F14D}">
      <formula1>0</formula1>
      <formula2>15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658D-E19F-4E12-90F3-1D25FCA149F3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21">
        <v>0</v>
      </c>
      <c r="B1" s="18" t="s">
        <v>57</v>
      </c>
    </row>
    <row r="2" spans="1:2" x14ac:dyDescent="0.3">
      <c r="A2" s="19">
        <v>0.6</v>
      </c>
      <c r="B2" s="18" t="s">
        <v>58</v>
      </c>
    </row>
    <row r="3" spans="1:2" x14ac:dyDescent="0.3">
      <c r="A3" s="19">
        <v>0.64</v>
      </c>
      <c r="B3" s="18" t="s">
        <v>58</v>
      </c>
    </row>
    <row r="4" spans="1:2" x14ac:dyDescent="0.3">
      <c r="A4" s="20">
        <v>0.67</v>
      </c>
      <c r="B4" s="18" t="s">
        <v>59</v>
      </c>
    </row>
    <row r="5" spans="1:2" x14ac:dyDescent="0.3">
      <c r="A5" s="20">
        <v>0.7</v>
      </c>
      <c r="B5" s="18" t="s">
        <v>60</v>
      </c>
    </row>
    <row r="6" spans="1:2" x14ac:dyDescent="0.3">
      <c r="A6" s="20">
        <v>0.74</v>
      </c>
      <c r="B6" s="18" t="s">
        <v>61</v>
      </c>
    </row>
    <row r="7" spans="1:2" x14ac:dyDescent="0.3">
      <c r="A7" s="20">
        <v>0.77</v>
      </c>
      <c r="B7" s="18" t="s">
        <v>62</v>
      </c>
    </row>
    <row r="8" spans="1:2" x14ac:dyDescent="0.3">
      <c r="A8" s="20">
        <v>0.8</v>
      </c>
      <c r="B8" s="18" t="s">
        <v>63</v>
      </c>
    </row>
    <row r="9" spans="1:2" x14ac:dyDescent="0.3">
      <c r="A9" s="20">
        <v>0.84</v>
      </c>
      <c r="B9" s="18" t="s">
        <v>64</v>
      </c>
    </row>
    <row r="10" spans="1:2" x14ac:dyDescent="0.3">
      <c r="A10" s="20">
        <v>0.87</v>
      </c>
      <c r="B10" s="18" t="s">
        <v>65</v>
      </c>
    </row>
    <row r="11" spans="1:2" x14ac:dyDescent="0.3">
      <c r="A11" s="20">
        <v>0.9</v>
      </c>
      <c r="B11" s="18" t="s">
        <v>66</v>
      </c>
    </row>
    <row r="12" spans="1:2" x14ac:dyDescent="0.3">
      <c r="A12" s="20">
        <v>0.94</v>
      </c>
      <c r="B12" s="18" t="s">
        <v>67</v>
      </c>
    </row>
    <row r="13" spans="1:2" x14ac:dyDescent="0.3">
      <c r="A13" s="20">
        <v>0.99</v>
      </c>
      <c r="B13" s="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Calculator</vt:lpstr>
      <vt:lpstr>Scale</vt:lpstr>
      <vt:lpstr>GradingScale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</dc:creator>
  <cp:lastModifiedBy>Davidson</cp:lastModifiedBy>
  <dcterms:created xsi:type="dcterms:W3CDTF">2022-01-21T16:26:49Z</dcterms:created>
  <dcterms:modified xsi:type="dcterms:W3CDTF">2022-01-24T01:57:05Z</dcterms:modified>
</cp:coreProperties>
</file>