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drawings/drawing1.xml" ContentType="application/vnd.openxmlformats-officedocument.drawing+xml"/>
  <Override PartName="/xl/customProperty3.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24226"/>
  <mc:AlternateContent xmlns:mc="http://schemas.openxmlformats.org/markup-compatibility/2006">
    <mc:Choice Requires="x15">
      <x15ac:absPath xmlns:x15ac="http://schemas.microsoft.com/office/spreadsheetml/2010/11/ac" url="D:\workspace\luna\parameters\"/>
    </mc:Choice>
  </mc:AlternateContent>
  <bookViews>
    <workbookView xWindow="0" yWindow="0" windowWidth="19200" windowHeight="6760" tabRatio="721" firstSheet="1" activeTab="3"/>
  </bookViews>
  <sheets>
    <sheet name="&lt;5100-xx&gt;Investment sub-lead" sheetId="22" r:id="rId1"/>
    <sheet name="&lt;5100-xx&gt;Investment Portfolio" sheetId="6" r:id="rId2"/>
    <sheet name="Investment txn recon summary" sheetId="23" r:id="rId3"/>
    <sheet name="Investment txn recon detail" sheetId="25" r:id="rId4"/>
  </sheets>
  <externalReferences>
    <externalReference r:id="rId5"/>
    <externalReference r:id="rId6"/>
    <externalReference r:id="rId7"/>
    <externalReference r:id="rId8"/>
    <externalReference r:id="rId9"/>
    <externalReference r:id="rId10"/>
    <externalReference r:id="rId11"/>
    <externalReference r:id="rId12"/>
  </externalReferences>
  <definedNames>
    <definedName name="_.Next" localSheetId="0">#REF!</definedName>
    <definedName name="_.Next" localSheetId="3">#REF!</definedName>
    <definedName name="_.Next">#REF!</definedName>
    <definedName name="_________new1" localSheetId="3">#REF!</definedName>
    <definedName name="_________new1">#REF!</definedName>
    <definedName name="________new1" localSheetId="0">#REF!</definedName>
    <definedName name="________new1" localSheetId="3">#REF!</definedName>
    <definedName name="________new1">#REF!</definedName>
    <definedName name="_______new1" localSheetId="0">#REF!</definedName>
    <definedName name="_______new1" localSheetId="3">#REF!</definedName>
    <definedName name="_______new1">#REF!</definedName>
    <definedName name="______new1" localSheetId="0">#REF!</definedName>
    <definedName name="______new1" localSheetId="3">#REF!</definedName>
    <definedName name="______new1">#REF!</definedName>
    <definedName name="_____new1" localSheetId="0">#REF!</definedName>
    <definedName name="_____new1" localSheetId="3">#REF!</definedName>
    <definedName name="_____new1">#REF!</definedName>
    <definedName name="____new1" localSheetId="0">#REF!</definedName>
    <definedName name="____new1" localSheetId="3">#REF!</definedName>
    <definedName name="____new1">#REF!</definedName>
    <definedName name="___new1" localSheetId="0">#REF!</definedName>
    <definedName name="___new1" localSheetId="3">#REF!</definedName>
    <definedName name="___new1">#REF!</definedName>
    <definedName name="__new1" localSheetId="0">#REF!</definedName>
    <definedName name="__new1" localSheetId="3">#REF!</definedName>
    <definedName name="__new1">#REF!</definedName>
    <definedName name="_10_largest_holdings" localSheetId="0">#REF!</definedName>
    <definedName name="_10_largest_holdings" localSheetId="3">#REF!</definedName>
    <definedName name="_10_largest_holdings">#REF!</definedName>
    <definedName name="_1E____ဠ0__큌〈Ř" localSheetId="0">#REF!</definedName>
    <definedName name="_1E____ဠ0__큌〈Ř" localSheetId="3">#REF!</definedName>
    <definedName name="_1E____ဠ0__큌〈Ř">#REF!</definedName>
    <definedName name="_xlnm._FilterDatabase" localSheetId="1" hidden="1">'&lt;5100-xx&gt;Investment Portfolio'!#REF!</definedName>
    <definedName name="_xlnm._FilterDatabase" localSheetId="0" hidden="1">#REF!</definedName>
    <definedName name="_xlnm._FilterDatabase" localSheetId="3" hidden="1">#REF!</definedName>
    <definedName name="_xlnm._FilterDatabase" hidden="1">#REF!</definedName>
    <definedName name="_new1" localSheetId="0">#REF!</definedName>
    <definedName name="_new1" localSheetId="3">#REF!</definedName>
    <definedName name="_new1">#REF!</definedName>
    <definedName name="a" localSheetId="0">#REF!</definedName>
    <definedName name="a" localSheetId="3">#REF!</definedName>
    <definedName name="a">#REF!</definedName>
    <definedName name="aa">'[1]Global Data'!$B$92:$B$95</definedName>
    <definedName name="aaa" localSheetId="0">#REF!</definedName>
    <definedName name="aaa" localSheetId="3">#REF!</definedName>
    <definedName name="aaa">#REF!</definedName>
    <definedName name="aaaa" localSheetId="0">#REF!</definedName>
    <definedName name="aaaa" localSheetId="3">#REF!</definedName>
    <definedName name="aaaa">#REF!</definedName>
    <definedName name="ab">'[1]Non-Statistical Sampling Master'!$C$63</definedName>
    <definedName name="abcc" localSheetId="0">#REF!</definedName>
    <definedName name="abcc" localSheetId="3">#REF!</definedName>
    <definedName name="abcc">#REF!</definedName>
    <definedName name="active" localSheetId="0">#REF!</definedName>
    <definedName name="active" localSheetId="3">#REF!</definedName>
    <definedName name="active">#REF!</definedName>
    <definedName name="AddInfoCommentBox1" localSheetId="3">'[2]Library Procedures'!#REF!</definedName>
    <definedName name="AddInfoCommentBox1">'[2]Library Procedures'!#REF!</definedName>
    <definedName name="AddInfoCommentBox2" localSheetId="3">'[2]Library Procedures'!#REF!</definedName>
    <definedName name="AddInfoCommentBox2">'[2]Library Procedures'!#REF!</definedName>
    <definedName name="AddInfoName1" localSheetId="3">'[2]Library Procedures'!#REF!</definedName>
    <definedName name="AddInfoName1">'[2]Library Procedures'!#REF!</definedName>
    <definedName name="AddInfoName2" localSheetId="3">'[2]Library Procedures'!#REF!</definedName>
    <definedName name="AddInfoName2">'[2]Library Procedures'!#REF!</definedName>
    <definedName name="AddInfoTextBox1" localSheetId="3">'[2]Library Procedures'!#REF!</definedName>
    <definedName name="AddInfoTextBox1">'[2]Library Procedures'!#REF!</definedName>
    <definedName name="AddInfoTextBox2" localSheetId="3">'[2]Library Procedures'!#REF!</definedName>
    <definedName name="AddInfoTextBox2">'[2]Library Procedures'!#REF!</definedName>
    <definedName name="ads" localSheetId="0">#REF!</definedName>
    <definedName name="ads" localSheetId="3">#REF!</definedName>
    <definedName name="ads">#REF!</definedName>
    <definedName name="Alt_Bloomberg_data1" localSheetId="0">#REF!</definedName>
    <definedName name="Alt_Bloomberg_data1" localSheetId="3">#REF!</definedName>
    <definedName name="Alt_Bloomberg_data1">#REF!</definedName>
    <definedName name="Analytics" localSheetId="0">#REF!</definedName>
    <definedName name="Analytics" localSheetId="3">#REF!</definedName>
    <definedName name="Analytics">#REF!</definedName>
    <definedName name="as">[3]ScorseSheet!$E$3</definedName>
    <definedName name="Auditor" localSheetId="0">#REF!</definedName>
    <definedName name="Auditor" localSheetId="3">#REF!</definedName>
    <definedName name="Auditor">#REF!</definedName>
    <definedName name="AURABOOKMARK1" localSheetId="0">#REF!</definedName>
    <definedName name="AURABOOKMARK1" localSheetId="3">#REF!</definedName>
    <definedName name="AURABOOKMARK1">#REF!</definedName>
    <definedName name="AURABOOKMARK169" localSheetId="0">#REF!</definedName>
    <definedName name="AURABOOKMARK169" localSheetId="3">#REF!</definedName>
    <definedName name="AURABOOKMARK169">#REF!</definedName>
    <definedName name="AURABOOKMARK782" localSheetId="0">#REF!</definedName>
    <definedName name="AURABOOKMARK782" localSheetId="3">#REF!</definedName>
    <definedName name="AURABOOKMARK782">#REF!</definedName>
    <definedName name="AuraStyleDefaultsReset" hidden="1">#N/A</definedName>
    <definedName name="author" localSheetId="0">#REF!</definedName>
    <definedName name="author" localSheetId="3">#REF!</definedName>
    <definedName name="author">#REF!</definedName>
    <definedName name="aweraw">'[1]Two Step Revenue Testing Master'!$C$85</definedName>
    <definedName name="Ba_pre_sub" localSheetId="0">#REF!</definedName>
    <definedName name="Ba_pre_sub" localSheetId="3">#REF!</definedName>
    <definedName name="Ba_pre_sub">#REF!</definedName>
    <definedName name="Ba_redem_new" localSheetId="0">#REF!</definedName>
    <definedName name="Ba_redem_new" localSheetId="3">#REF!</definedName>
    <definedName name="Ba_redem_new">#REF!</definedName>
    <definedName name="Ba_redem_pre" localSheetId="0">#REF!</definedName>
    <definedName name="Ba_redem_pre" localSheetId="3">#REF!</definedName>
    <definedName name="Ba_redem_pre">#REF!</definedName>
    <definedName name="Balance_Sheet">'[4](20) Balance Sheet'!$A$1:$S$42</definedName>
    <definedName name="Bd_pre_sub" localSheetId="0">#REF!</definedName>
    <definedName name="Bd_pre_sub" localSheetId="3">#REF!</definedName>
    <definedName name="Bd_pre_sub">#REF!</definedName>
    <definedName name="Bd_redem_new" localSheetId="0">#REF!</definedName>
    <definedName name="Bd_redem_new" localSheetId="3">#REF!</definedName>
    <definedName name="Bd_redem_new">#REF!</definedName>
    <definedName name="Bd_redem_pre" localSheetId="0">#REF!</definedName>
    <definedName name="Bd_redem_pre" localSheetId="3">#REF!</definedName>
    <definedName name="Bd_redem_pre">#REF!</definedName>
    <definedName name="Beginning" localSheetId="0">#REF!</definedName>
    <definedName name="Beginning" localSheetId="3">#REF!</definedName>
    <definedName name="Beginning">#REF!</definedName>
    <definedName name="BIC_Mapping1" localSheetId="0">#REF!</definedName>
    <definedName name="BIC_Mapping1" localSheetId="3">#REF!</definedName>
    <definedName name="BIC_Mapping1">#REF!</definedName>
    <definedName name="Bloomberg_data" localSheetId="0">#REF!</definedName>
    <definedName name="Bloomberg_data" localSheetId="3">#REF!</definedName>
    <definedName name="Bloomberg_data">#REF!</definedName>
    <definedName name="Bloomberg_data1" localSheetId="0">#REF!</definedName>
    <definedName name="Bloomberg_data1" localSheetId="3">#REF!</definedName>
    <definedName name="Bloomberg_data1">#REF!</definedName>
    <definedName name="BondInterestIncome" localSheetId="3">'[5] Tot ret'!#REF!</definedName>
    <definedName name="BondInterestIncome">'[5] Tot ret'!#REF!</definedName>
    <definedName name="BPAGE">"1"</definedName>
    <definedName name="capspricing">'[6]CAPS Pricing'!$A$10:$Y$664</definedName>
    <definedName name="casdca">'[7]A2.1 - General Info-supporting'!$D$20:$D$21</definedName>
    <definedName name="cash_rate" localSheetId="0">#REF!</definedName>
    <definedName name="cash_rate" localSheetId="3">#REF!</definedName>
    <definedName name="cash_rate">#REF!</definedName>
    <definedName name="cdsacsa">'[7]A2.1 - General Info-supporting'!$B$42:$B$46</definedName>
    <definedName name="cdsacsd">'[7]A2.1 - General Info-supporting'!$D$2:$D$8</definedName>
    <definedName name="Chart3Labels" localSheetId="0">OFFSET(#REF!,0,0,#REF!,1)</definedName>
    <definedName name="Chart3Labels" localSheetId="3">OFFSET(#REF!,0,0,#REF!,1)</definedName>
    <definedName name="Chart3Labels">OFFSET(#REF!,0,0,#REF!,1)</definedName>
    <definedName name="Chart3Values" localSheetId="0">OFFSET(#REF!,0,0,#REF!,1)</definedName>
    <definedName name="Chart3Values" localSheetId="3">OFFSET(#REF!,0,0,#REF!,1)</definedName>
    <definedName name="Chart3Values">OFFSET(#REF!,0,0,#REF!,1)</definedName>
    <definedName name="Chart4Labels" localSheetId="0">OFFSET(#REF!,0,0,#REF!,1)</definedName>
    <definedName name="Chart4Labels" localSheetId="3">OFFSET(#REF!,0,0,#REF!,1)</definedName>
    <definedName name="Chart4Labels">OFFSET(#REF!,0,0,#REF!,1)</definedName>
    <definedName name="Chart4Values" localSheetId="0">OFFSET(#REF!,0,0,#REF!,1)</definedName>
    <definedName name="Chart4Values" localSheetId="3">OFFSET(#REF!,0,0,#REF!,1)</definedName>
    <definedName name="Chart4Values">OFFSET(#REF!,0,0,#REF!,1)</definedName>
    <definedName name="Chart5Labels" localSheetId="0">OFFSET(#REF!,0,0,#REF!,1)</definedName>
    <definedName name="Chart5Labels" localSheetId="3">OFFSET(#REF!,0,0,#REF!,1)</definedName>
    <definedName name="Chart5Labels">OFFSET(#REF!,0,0,#REF!,1)</definedName>
    <definedName name="Chart5Values" localSheetId="0">OFFSET(#REF!,0,0,#REF!,1)</definedName>
    <definedName name="Chart5Values" localSheetId="3">OFFSET(#REF!,0,0,#REF!,1)</definedName>
    <definedName name="Chart5Values">OFFSET(#REF!,0,0,#REF!,1)</definedName>
    <definedName name="Chart6Labels" localSheetId="0">OFFSET(#REF!,0,0,#REF!,1)</definedName>
    <definedName name="Chart6Labels" localSheetId="3">OFFSET(#REF!,0,0,#REF!,1)</definedName>
    <definedName name="Chart6Labels">OFFSET(#REF!,0,0,#REF!,1)</definedName>
    <definedName name="Chart6Values" localSheetId="0">OFFSET(#REF!,0,0,#REF!,1)</definedName>
    <definedName name="Chart6Values" localSheetId="3">OFFSET(#REF!,0,0,#REF!,1)</definedName>
    <definedName name="Chart6Values">OFFSET(#REF!,0,0,#REF!,1)</definedName>
    <definedName name="Chart7Labels" localSheetId="0">OFFSET(#REF!,0,0,#REF!,1)</definedName>
    <definedName name="Chart7Labels" localSheetId="3">OFFSET(#REF!,0,0,#REF!,1)</definedName>
    <definedName name="Chart7Labels">OFFSET(#REF!,0,0,#REF!,1)</definedName>
    <definedName name="Chart7Values" localSheetId="0">OFFSET(#REF!,0,0,#REF!,1)</definedName>
    <definedName name="Chart7Values" localSheetId="3">OFFSET(#REF!,0,0,#REF!,1)</definedName>
    <definedName name="Chart7Values">OFFSET(#REF!,0,0,#REF!,1)</definedName>
    <definedName name="Chart9Labels" localSheetId="0">OFFSET(#REF!,0,0,#REF!,1)</definedName>
    <definedName name="Chart9Labels" localSheetId="3">OFFSET(#REF!,0,0,#REF!,1)</definedName>
    <definedName name="Chart9Labels">OFFSET(#REF!,0,0,#REF!,1)</definedName>
    <definedName name="Chart9Values" localSheetId="0">OFFSET(#REF!,0,0,#REF!,1)</definedName>
    <definedName name="Chart9Values" localSheetId="3">OFFSET(#REF!,0,0,#REF!,1)</definedName>
    <definedName name="Chart9Values">OFFSET(#REF!,0,0,#REF!,1)</definedName>
    <definedName name="CIQWBGuid" localSheetId="0" hidden="1">"fadc674c-d4d0-4b86-aef4-84de416b5dd0"</definedName>
    <definedName name="CIQWBGuid" hidden="1">"f419d738-18ff-401e-ada6-e0d98f77c2e8"</definedName>
    <definedName name="Cld_year">[8]Inputs!$F$6</definedName>
    <definedName name="CLIENT_NAME" localSheetId="0">#REF!</definedName>
    <definedName name="CLIENT_NAME" localSheetId="3">#REF!</definedName>
    <definedName name="CLIENT_NAME">#REF!</definedName>
    <definedName name="Constitution" localSheetId="0">#REF!</definedName>
    <definedName name="Constitution" localSheetId="3">#REF!</definedName>
    <definedName name="Constitution">#REF!</definedName>
    <definedName name="Coy">'[8]Proj admin'!$D$7</definedName>
    <definedName name="CPAGE">"37"</definedName>
    <definedName name="CPFIS" localSheetId="0">#REF!</definedName>
    <definedName name="CPFIS" localSheetId="3">#REF!</definedName>
    <definedName name="CPFIS">#REF!</definedName>
    <definedName name="CPNMB">"1"</definedName>
    <definedName name="csadca">'[7]A2.1 - General Info-supporting'!$B$9:$B$12</definedName>
    <definedName name="csdacsa" localSheetId="0">#REF!</definedName>
    <definedName name="csdacsa" localSheetId="3">#REF!</definedName>
    <definedName name="csdacsa">#REF!</definedName>
    <definedName name="csdacsa1" localSheetId="0">#REF!</definedName>
    <definedName name="csdacsa1" localSheetId="3">#REF!</definedName>
    <definedName name="csdacsa1">#REF!</definedName>
    <definedName name="csdacsa2" localSheetId="0">#REF!</definedName>
    <definedName name="csdacsa2" localSheetId="3">#REF!</definedName>
    <definedName name="csdacsa2">#REF!</definedName>
    <definedName name="CTIM2">"155337"</definedName>
    <definedName name="Currency">'[4](70) Bank'!$IK$2:$IV$40</definedName>
    <definedName name="Currency_risk" localSheetId="0">#REF!</definedName>
    <definedName name="Currency_risk" localSheetId="3">#REF!</definedName>
    <definedName name="Currency_risk">#REF!</definedName>
    <definedName name="data" localSheetId="0">#REF!</definedName>
    <definedName name="data" localSheetId="3">#REF!</definedName>
    <definedName name="data">#REF!</definedName>
    <definedName name="Data.Next" localSheetId="0">#REF!</definedName>
    <definedName name="Data.Next" localSheetId="3">#REF!</definedName>
    <definedName name="Data.Next">#REF!</definedName>
    <definedName name="data_query" localSheetId="0">#REF!</definedName>
    <definedName name="data_query" localSheetId="3">#REF!</definedName>
    <definedName name="data_query">#REF!</definedName>
    <definedName name="_xlnm.Database" localSheetId="0">#REF!</definedName>
    <definedName name="_xlnm.Database" localSheetId="3">#REF!</definedName>
    <definedName name="_xlnm.Database">#REF!</definedName>
    <definedName name="dbo_bsc_TRADEDAY" localSheetId="0">#REF!</definedName>
    <definedName name="dbo_bsc_TRADEDAY" localSheetId="3">#REF!</definedName>
    <definedName name="dbo_bsc_TRADEDAY">#REF!</definedName>
    <definedName name="ddd" localSheetId="0">#REF!</definedName>
    <definedName name="ddd" localSheetId="3">#REF!</definedName>
    <definedName name="ddd">#REF!</definedName>
    <definedName name="debt_rate" localSheetId="0">#REF!</definedName>
    <definedName name="debt_rate" localSheetId="3">#REF!</definedName>
    <definedName name="debt_rate">#REF!</definedName>
    <definedName name="DeptList" localSheetId="0">#REF!</definedName>
    <definedName name="DeptList" localSheetId="3">#REF!</definedName>
    <definedName name="DeptList">#REF!</definedName>
    <definedName name="DeptStart" localSheetId="0">#REF!</definedName>
    <definedName name="DeptStart" localSheetId="3">#REF!</definedName>
    <definedName name="DeptStart">#REF!</definedName>
    <definedName name="derivatives" localSheetId="0">#REF!</definedName>
    <definedName name="derivatives" localSheetId="3">#REF!</definedName>
    <definedName name="derivatives">#REF!</definedName>
    <definedName name="DistributionAP" localSheetId="3">[5]BS!#REF!</definedName>
    <definedName name="DistributionAP">[5]BS!#REF!</definedName>
    <definedName name="DOC" localSheetId="0">#REF!</definedName>
    <definedName name="DOC" localSheetId="3">#REF!</definedName>
    <definedName name="DOC">#REF!</definedName>
    <definedName name="dsacs" localSheetId="0">#REF!</definedName>
    <definedName name="dsacs" localSheetId="3">#REF!</definedName>
    <definedName name="dsacs">#REF!</definedName>
    <definedName name="DVNAM">""</definedName>
    <definedName name="DVTYP">"PRINTER"</definedName>
    <definedName name="econ_inf" localSheetId="0">#REF!</definedName>
    <definedName name="econ_inf" localSheetId="3">#REF!</definedName>
    <definedName name="econ_inf">#REF!</definedName>
    <definedName name="ee" localSheetId="0">#REF!</definedName>
    <definedName name="ee" localSheetId="3">#REF!</definedName>
    <definedName name="ee">#REF!</definedName>
    <definedName name="Ending" localSheetId="0">#REF!</definedName>
    <definedName name="Ending" localSheetId="3">#REF!</definedName>
    <definedName name="Ending">#REF!</definedName>
    <definedName name="EPAGE">"15"</definedName>
    <definedName name="Eq_pre_sub" localSheetId="0">#REF!</definedName>
    <definedName name="Eq_pre_sub" localSheetId="3">#REF!</definedName>
    <definedName name="Eq_pre_sub">#REF!</definedName>
    <definedName name="Eq_redem_new" localSheetId="0">#REF!</definedName>
    <definedName name="Eq_redem_new" localSheetId="3">#REF!</definedName>
    <definedName name="Eq_redem_new">#REF!</definedName>
    <definedName name="Eq_redem_pre" localSheetId="0">#REF!</definedName>
    <definedName name="Eq_redem_pre" localSheetId="3">#REF!</definedName>
    <definedName name="Eq_redem_pre">#REF!</definedName>
    <definedName name="exitfee_comp" localSheetId="0">#REF!</definedName>
    <definedName name="exitfee_comp" localSheetId="3">#REF!</definedName>
    <definedName name="exitfee_comp">#REF!</definedName>
    <definedName name="exitfee_comp_yr" localSheetId="0">#REF!</definedName>
    <definedName name="exitfee_comp_yr" localSheetId="3">#REF!</definedName>
    <definedName name="exitfee_comp_yr">#REF!</definedName>
    <definedName name="FCV" localSheetId="0">#REF!</definedName>
    <definedName name="FCV" localSheetId="3">#REF!</definedName>
    <definedName name="FCV">#REF!</definedName>
    <definedName name="Financial_highlight" localSheetId="0">#REF!</definedName>
    <definedName name="Financial_highlight" localSheetId="3">#REF!</definedName>
    <definedName name="Financial_highlight">#REF!</definedName>
    <definedName name="FMTYP">"*STD"</definedName>
    <definedName name="Forwards">'[7]A2.1 - General Info-supporting'!$D$24:$D$27</definedName>
    <definedName name="Frequency" localSheetId="0">#REF!</definedName>
    <definedName name="Frequency" localSheetId="3">#REF!</definedName>
    <definedName name="Frequency">#REF!</definedName>
    <definedName name="frontfee_comp" localSheetId="0">#REF!</definedName>
    <definedName name="frontfee_comp" localSheetId="3">#REF!</definedName>
    <definedName name="frontfee_comp">#REF!</definedName>
    <definedName name="frontfee_comp_yr" localSheetId="0">#REF!</definedName>
    <definedName name="frontfee_comp_yr" localSheetId="3">#REF!</definedName>
    <definedName name="frontfee_comp_yr">#REF!</definedName>
    <definedName name="fsdfsd" localSheetId="0">#REF!</definedName>
    <definedName name="fsdfsd" localSheetId="3">#REF!</definedName>
    <definedName name="fsdfsd">#REF!</definedName>
    <definedName name="FUM_growth_pf_Ba" localSheetId="0">#REF!</definedName>
    <definedName name="FUM_growth_pf_Ba" localSheetId="3">#REF!</definedName>
    <definedName name="FUM_growth_pf_Ba">#REF!</definedName>
    <definedName name="FUM_growth_pf_Bd" localSheetId="0">#REF!</definedName>
    <definedName name="FUM_growth_pf_Bd" localSheetId="3">#REF!</definedName>
    <definedName name="FUM_growth_pf_Bd">#REF!</definedName>
    <definedName name="FUM_growth_pf_Eq" localSheetId="0">#REF!</definedName>
    <definedName name="FUM_growth_pf_Eq" localSheetId="3">#REF!</definedName>
    <definedName name="FUM_growth_pf_Eq">#REF!</definedName>
    <definedName name="FUM_growth_pf_Id" localSheetId="0">#REF!</definedName>
    <definedName name="FUM_growth_pf_Id" localSheetId="3">#REF!</definedName>
    <definedName name="FUM_growth_pf_Id">#REF!</definedName>
    <definedName name="FUM_growth_pf_MMF" localSheetId="0">#REF!</definedName>
    <definedName name="FUM_growth_pf_MMF" localSheetId="3">#REF!</definedName>
    <definedName name="FUM_growth_pf_MMF">#REF!</definedName>
    <definedName name="FUM_mkt_appr" localSheetId="0">#REF!</definedName>
    <definedName name="FUM_mkt_appr" localSheetId="3">#REF!</definedName>
    <definedName name="FUM_mkt_appr">#REF!</definedName>
    <definedName name="FUM_pf_Ba" localSheetId="0">#REF!</definedName>
    <definedName name="FUM_pf_Ba" localSheetId="3">#REF!</definedName>
    <definedName name="FUM_pf_Ba">#REF!</definedName>
    <definedName name="FUM_pf_Bd" localSheetId="0">#REF!</definedName>
    <definedName name="FUM_pf_Bd" localSheetId="3">#REF!</definedName>
    <definedName name="FUM_pf_Bd">#REF!</definedName>
    <definedName name="FUM_pf_Eq" localSheetId="0">#REF!</definedName>
    <definedName name="FUM_pf_Eq" localSheetId="3">#REF!</definedName>
    <definedName name="FUM_pf_Eq">#REF!</definedName>
    <definedName name="FUM_pf_Id" localSheetId="0">#REF!</definedName>
    <definedName name="FUM_pf_Id" localSheetId="3">#REF!</definedName>
    <definedName name="FUM_pf_Id">#REF!</definedName>
    <definedName name="FUM_pf_MMF" localSheetId="0">#REF!</definedName>
    <definedName name="FUM_pf_MMF" localSheetId="3">#REF!</definedName>
    <definedName name="FUM_pf_MMF">#REF!</definedName>
    <definedName name="Fund" localSheetId="0">#REF!</definedName>
    <definedName name="Fund" localSheetId="3">#REF!</definedName>
    <definedName name="Fund">#REF!</definedName>
    <definedName name="Fundlist" localSheetId="0">#REF!</definedName>
    <definedName name="Fundlist" localSheetId="3">#REF!</definedName>
    <definedName name="Fundlist">#REF!</definedName>
    <definedName name="Fundmgr" localSheetId="0">#REF!</definedName>
    <definedName name="Fundmgr" localSheetId="3">#REF!</definedName>
    <definedName name="Fundmgr">#REF!</definedName>
    <definedName name="FXRange" localSheetId="0">#REF!</definedName>
    <definedName name="FXRange" localSheetId="3">#REF!</definedName>
    <definedName name="FXRange">#REF!</definedName>
    <definedName name="HEADER" localSheetId="0">#REF!</definedName>
    <definedName name="HEADER" localSheetId="3">#REF!</definedName>
    <definedName name="HEADER">#REF!</definedName>
    <definedName name="hhh" localSheetId="0">#REF!</definedName>
    <definedName name="hhh" localSheetId="3">#REF!</definedName>
    <definedName name="hhh">#REF!</definedName>
    <definedName name="Id_pre_sub" localSheetId="0">#REF!</definedName>
    <definedName name="Id_pre_sub" localSheetId="3">#REF!</definedName>
    <definedName name="Id_pre_sub">#REF!</definedName>
    <definedName name="Id_redem_new" localSheetId="0">#REF!</definedName>
    <definedName name="Id_redem_new" localSheetId="3">#REF!</definedName>
    <definedName name="Id_redem_new">#REF!</definedName>
    <definedName name="Id_redem_pre" localSheetId="0">#REF!</definedName>
    <definedName name="Id_redem_pre" localSheetId="3">#REF!</definedName>
    <definedName name="Id_redem_pre">#REF!</definedName>
    <definedName name="idcequity">'[6]IDC Results_Equities'!$F$16:$L$92</definedName>
    <definedName name="IncomeAR" localSheetId="3">[5]BS!#REF!</definedName>
    <definedName name="IncomeAR">[5]BS!#REF!</definedName>
    <definedName name="IncomeReceivable" localSheetId="3">[5]BS!#REF!</definedName>
    <definedName name="IncomeReceivable">[5]BS!#REF!</definedName>
    <definedName name="INPUT" localSheetId="0">#REF!</definedName>
    <definedName name="INPUT" localSheetId="3">#REF!</definedName>
    <definedName name="INPUT">#REF!</definedName>
    <definedName name="IPATH">""</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42279.2509953704</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JBNAM">"SLSR9020"</definedName>
    <definedName name="JBNAM_1">"OAAR0320"</definedName>
    <definedName name="JBNMB">"244864"</definedName>
    <definedName name="JBNMB_1">"779059"</definedName>
    <definedName name="jjj" localSheetId="0">#REF!</definedName>
    <definedName name="jjj" localSheetId="3">#REF!</definedName>
    <definedName name="jjj">#REF!</definedName>
    <definedName name="l" localSheetId="0">#REF!</definedName>
    <definedName name="l" localSheetId="3">#REF!</definedName>
    <definedName name="l">#REF!</definedName>
    <definedName name="lala" localSheetId="0">#REF!</definedName>
    <definedName name="lala" localSheetId="3">#REF!</definedName>
    <definedName name="lala">#REF!</definedName>
    <definedName name="lala2" localSheetId="0">#REF!</definedName>
    <definedName name="lala2" localSheetId="3">#REF!</definedName>
    <definedName name="lala2">#REF!</definedName>
    <definedName name="lalalalla3" localSheetId="0">#REF!</definedName>
    <definedName name="lalalalla3" localSheetId="3">#REF!</definedName>
    <definedName name="lalalalla3">#REF!</definedName>
    <definedName name="Link_rules" localSheetId="0">#REF!</definedName>
    <definedName name="Link_rules" localSheetId="3">#REF!</definedName>
    <definedName name="Link_rules">#REF!</definedName>
    <definedName name="LinkedArea1" localSheetId="0">#REF!</definedName>
    <definedName name="LinkedArea1" localSheetId="3">#REF!</definedName>
    <definedName name="LinkedArea1">#REF!</definedName>
    <definedName name="LinkedArea10" localSheetId="0">#REF!</definedName>
    <definedName name="LinkedArea10" localSheetId="3">#REF!</definedName>
    <definedName name="LinkedArea10">#REF!</definedName>
    <definedName name="LinkedArea100" localSheetId="0">#REF!</definedName>
    <definedName name="LinkedArea100" localSheetId="3">#REF!</definedName>
    <definedName name="LinkedArea100">#REF!</definedName>
    <definedName name="LinkedArea102" localSheetId="0">#REF!</definedName>
    <definedName name="LinkedArea102" localSheetId="3">#REF!</definedName>
    <definedName name="LinkedArea102">#REF!</definedName>
    <definedName name="LinkedArea104" localSheetId="0">#REF!</definedName>
    <definedName name="LinkedArea104" localSheetId="3">#REF!</definedName>
    <definedName name="LinkedArea104">#REF!</definedName>
    <definedName name="LinkedArea106" localSheetId="0">#REF!</definedName>
    <definedName name="LinkedArea106" localSheetId="3">#REF!</definedName>
    <definedName name="LinkedArea106">#REF!</definedName>
    <definedName name="LinkedArea108" localSheetId="0">#REF!</definedName>
    <definedName name="LinkedArea108" localSheetId="3">#REF!</definedName>
    <definedName name="LinkedArea108">#REF!</definedName>
    <definedName name="LinkedArea11" localSheetId="0">#REF!</definedName>
    <definedName name="LinkedArea11" localSheetId="3">#REF!</definedName>
    <definedName name="LinkedArea11">#REF!</definedName>
    <definedName name="LinkedArea110" localSheetId="0">#REF!</definedName>
    <definedName name="LinkedArea110" localSheetId="3">#REF!</definedName>
    <definedName name="LinkedArea110">#REF!</definedName>
    <definedName name="LinkedArea113" localSheetId="0">#REF!</definedName>
    <definedName name="LinkedArea113" localSheetId="3">#REF!</definedName>
    <definedName name="LinkedArea113">#REF!</definedName>
    <definedName name="LinkedArea114" localSheetId="0">#REF!</definedName>
    <definedName name="LinkedArea114" localSheetId="3">#REF!</definedName>
    <definedName name="LinkedArea114">#REF!</definedName>
    <definedName name="LinkedArea116" localSheetId="0">#REF!</definedName>
    <definedName name="LinkedArea116" localSheetId="3">#REF!</definedName>
    <definedName name="LinkedArea116">#REF!</definedName>
    <definedName name="LinkedArea117" localSheetId="0">#REF!</definedName>
    <definedName name="LinkedArea117" localSheetId="3">#REF!</definedName>
    <definedName name="LinkedArea117">#REF!</definedName>
    <definedName name="LinkedArea12" localSheetId="0">#REF!</definedName>
    <definedName name="LinkedArea12" localSheetId="3">#REF!</definedName>
    <definedName name="LinkedArea12">#REF!</definedName>
    <definedName name="LinkedArea120" localSheetId="0">#REF!</definedName>
    <definedName name="LinkedArea120" localSheetId="3">#REF!</definedName>
    <definedName name="LinkedArea120">#REF!</definedName>
    <definedName name="LinkedArea13" localSheetId="0">#REF!</definedName>
    <definedName name="LinkedArea13" localSheetId="3">#REF!</definedName>
    <definedName name="LinkedArea13">#REF!</definedName>
    <definedName name="LinkedArea14" localSheetId="0">#REF!</definedName>
    <definedName name="LinkedArea14" localSheetId="3">#REF!</definedName>
    <definedName name="LinkedArea14">#REF!</definedName>
    <definedName name="LinkedArea15" localSheetId="0">#REF!</definedName>
    <definedName name="LinkedArea15" localSheetId="3">#REF!</definedName>
    <definedName name="LinkedArea15">#REF!</definedName>
    <definedName name="LinkedArea16" localSheetId="0">#REF!</definedName>
    <definedName name="LinkedArea16" localSheetId="3">#REF!</definedName>
    <definedName name="LinkedArea16">#REF!</definedName>
    <definedName name="LinkedArea17" localSheetId="0">#REF!</definedName>
    <definedName name="LinkedArea17" localSheetId="3">#REF!</definedName>
    <definedName name="LinkedArea17">#REF!</definedName>
    <definedName name="LinkedArea18" localSheetId="0">#REF!</definedName>
    <definedName name="LinkedArea18" localSheetId="3">#REF!</definedName>
    <definedName name="LinkedArea18">#REF!</definedName>
    <definedName name="LinkedArea19" localSheetId="0">#REF!</definedName>
    <definedName name="LinkedArea19" localSheetId="3">#REF!</definedName>
    <definedName name="LinkedArea19">#REF!</definedName>
    <definedName name="LinkedArea2" localSheetId="0">#REF!</definedName>
    <definedName name="LinkedArea2" localSheetId="3">#REF!</definedName>
    <definedName name="LinkedArea2">#REF!</definedName>
    <definedName name="LinkedArea20" localSheetId="0">#REF!</definedName>
    <definedName name="LinkedArea20" localSheetId="3">#REF!</definedName>
    <definedName name="LinkedArea20">#REF!</definedName>
    <definedName name="LinkedArea21" localSheetId="0">#REF!</definedName>
    <definedName name="LinkedArea21" localSheetId="3">#REF!</definedName>
    <definedName name="LinkedArea21">#REF!</definedName>
    <definedName name="LinkedArea22" localSheetId="0">#REF!</definedName>
    <definedName name="LinkedArea22" localSheetId="3">#REF!</definedName>
    <definedName name="LinkedArea22">#REF!</definedName>
    <definedName name="LinkedArea23" localSheetId="0">#REF!</definedName>
    <definedName name="LinkedArea23" localSheetId="3">#REF!</definedName>
    <definedName name="LinkedArea23">#REF!</definedName>
    <definedName name="LinkedArea24" localSheetId="0">#REF!</definedName>
    <definedName name="LinkedArea24" localSheetId="3">#REF!</definedName>
    <definedName name="LinkedArea24">#REF!</definedName>
    <definedName name="LinkedArea25" localSheetId="0">#REF!</definedName>
    <definedName name="LinkedArea25" localSheetId="3">#REF!</definedName>
    <definedName name="LinkedArea25">#REF!</definedName>
    <definedName name="LinkedArea26" localSheetId="0">#REF!</definedName>
    <definedName name="LinkedArea26" localSheetId="3">#REF!</definedName>
    <definedName name="LinkedArea26">#REF!</definedName>
    <definedName name="LinkedArea3" localSheetId="0">#REF!</definedName>
    <definedName name="LinkedArea3" localSheetId="3">#REF!</definedName>
    <definedName name="LinkedArea3">#REF!</definedName>
    <definedName name="LinkedArea4" localSheetId="0">#REF!</definedName>
    <definedName name="LinkedArea4" localSheetId="3">#REF!</definedName>
    <definedName name="LinkedArea4">#REF!</definedName>
    <definedName name="LinkedArea46" localSheetId="0">#REF!</definedName>
    <definedName name="LinkedArea46" localSheetId="3">#REF!</definedName>
    <definedName name="LinkedArea46">#REF!</definedName>
    <definedName name="LinkedArea48" localSheetId="0">#REF!</definedName>
    <definedName name="LinkedArea48" localSheetId="3">#REF!</definedName>
    <definedName name="LinkedArea48">#REF!</definedName>
    <definedName name="LinkedArea5" localSheetId="0">#REF!</definedName>
    <definedName name="LinkedArea5" localSheetId="3">#REF!</definedName>
    <definedName name="LinkedArea5">#REF!</definedName>
    <definedName name="LinkedArea50" localSheetId="0">#REF!</definedName>
    <definedName name="LinkedArea50" localSheetId="3">#REF!</definedName>
    <definedName name="LinkedArea50">#REF!</definedName>
    <definedName name="LinkedArea52" localSheetId="0">#REF!</definedName>
    <definedName name="LinkedArea52" localSheetId="3">#REF!</definedName>
    <definedName name="LinkedArea52">#REF!</definedName>
    <definedName name="LinkedArea54" localSheetId="0">#REF!</definedName>
    <definedName name="LinkedArea54" localSheetId="3">#REF!</definedName>
    <definedName name="LinkedArea54">#REF!</definedName>
    <definedName name="LinkedArea56" localSheetId="0">#REF!</definedName>
    <definedName name="LinkedArea56" localSheetId="3">#REF!</definedName>
    <definedName name="LinkedArea56">#REF!</definedName>
    <definedName name="LinkedArea58" localSheetId="0">#REF!</definedName>
    <definedName name="LinkedArea58" localSheetId="3">#REF!</definedName>
    <definedName name="LinkedArea58">#REF!</definedName>
    <definedName name="LinkedArea6" localSheetId="0">#REF!</definedName>
    <definedName name="LinkedArea6" localSheetId="3">#REF!</definedName>
    <definedName name="LinkedArea6">#REF!</definedName>
    <definedName name="LinkedArea60" localSheetId="0">#REF!</definedName>
    <definedName name="LinkedArea60" localSheetId="3">#REF!</definedName>
    <definedName name="LinkedArea60">#REF!</definedName>
    <definedName name="LinkedArea62" localSheetId="0">#REF!</definedName>
    <definedName name="LinkedArea62" localSheetId="3">#REF!</definedName>
    <definedName name="LinkedArea62">#REF!</definedName>
    <definedName name="LinkedArea64" localSheetId="0">#REF!</definedName>
    <definedName name="LinkedArea64" localSheetId="3">#REF!</definedName>
    <definedName name="LinkedArea64">#REF!</definedName>
    <definedName name="LinkedArea66" localSheetId="0">#REF!</definedName>
    <definedName name="LinkedArea66" localSheetId="3">#REF!</definedName>
    <definedName name="LinkedArea66">#REF!</definedName>
    <definedName name="LinkedArea68" localSheetId="0">#REF!</definedName>
    <definedName name="LinkedArea68" localSheetId="3">#REF!</definedName>
    <definedName name="LinkedArea68">#REF!</definedName>
    <definedName name="LinkedArea7" localSheetId="0">#REF!</definedName>
    <definedName name="LinkedArea7" localSheetId="3">#REF!</definedName>
    <definedName name="LinkedArea7">#REF!</definedName>
    <definedName name="LinkedArea70" localSheetId="0">#REF!</definedName>
    <definedName name="LinkedArea70" localSheetId="3">#REF!</definedName>
    <definedName name="LinkedArea70">#REF!</definedName>
    <definedName name="LinkedArea72" localSheetId="0">#REF!</definedName>
    <definedName name="LinkedArea72" localSheetId="3">#REF!</definedName>
    <definedName name="LinkedArea72">#REF!</definedName>
    <definedName name="LinkedArea74" localSheetId="0">#REF!</definedName>
    <definedName name="LinkedArea74" localSheetId="3">#REF!</definedName>
    <definedName name="LinkedArea74">#REF!</definedName>
    <definedName name="LinkedArea76" localSheetId="0">#REF!</definedName>
    <definedName name="LinkedArea76" localSheetId="3">#REF!</definedName>
    <definedName name="LinkedArea76">#REF!</definedName>
    <definedName name="LinkedArea78" localSheetId="0">#REF!</definedName>
    <definedName name="LinkedArea78" localSheetId="3">#REF!</definedName>
    <definedName name="LinkedArea78">#REF!</definedName>
    <definedName name="LinkedArea8" localSheetId="0">#REF!</definedName>
    <definedName name="LinkedArea8" localSheetId="3">#REF!</definedName>
    <definedName name="LinkedArea8">#REF!</definedName>
    <definedName name="LinkedArea80" localSheetId="0">#REF!</definedName>
    <definedName name="LinkedArea80" localSheetId="3">#REF!</definedName>
    <definedName name="LinkedArea80">#REF!</definedName>
    <definedName name="LinkedArea82" localSheetId="0">#REF!</definedName>
    <definedName name="LinkedArea82" localSheetId="3">#REF!</definedName>
    <definedName name="LinkedArea82">#REF!</definedName>
    <definedName name="LinkedArea84" localSheetId="0">#REF!</definedName>
    <definedName name="LinkedArea84" localSheetId="3">#REF!</definedName>
    <definedName name="LinkedArea84">#REF!</definedName>
    <definedName name="LinkedArea86" localSheetId="0">#REF!</definedName>
    <definedName name="LinkedArea86" localSheetId="3">#REF!</definedName>
    <definedName name="LinkedArea86">#REF!</definedName>
    <definedName name="LinkedArea88" localSheetId="0">#REF!</definedName>
    <definedName name="LinkedArea88" localSheetId="3">#REF!</definedName>
    <definedName name="LinkedArea88">#REF!</definedName>
    <definedName name="LinkedArea9" localSheetId="0">#REF!</definedName>
    <definedName name="LinkedArea9" localSheetId="3">#REF!</definedName>
    <definedName name="LinkedArea9">#REF!</definedName>
    <definedName name="LinkedArea90" localSheetId="0">#REF!</definedName>
    <definedName name="LinkedArea90" localSheetId="3">#REF!</definedName>
    <definedName name="LinkedArea90">#REF!</definedName>
    <definedName name="LinkedArea92" localSheetId="0">#REF!</definedName>
    <definedName name="LinkedArea92" localSheetId="3">#REF!</definedName>
    <definedName name="LinkedArea92">#REF!</definedName>
    <definedName name="LinkedArea94" localSheetId="0">#REF!</definedName>
    <definedName name="LinkedArea94" localSheetId="3">#REF!</definedName>
    <definedName name="LinkedArea94">#REF!</definedName>
    <definedName name="LinkedArea96" localSheetId="0">#REF!</definedName>
    <definedName name="LinkedArea96" localSheetId="3">#REF!</definedName>
    <definedName name="LinkedArea96">#REF!</definedName>
    <definedName name="LinkedArea98" localSheetId="0">#REF!</definedName>
    <definedName name="LinkedArea98" localSheetId="3">#REF!</definedName>
    <definedName name="LinkedArea98">#REF!</definedName>
    <definedName name="M" localSheetId="0">#REF!</definedName>
    <definedName name="M" localSheetId="3">#REF!</definedName>
    <definedName name="M">#REF!</definedName>
    <definedName name="manager" localSheetId="0">#REF!</definedName>
    <definedName name="manager" localSheetId="3">#REF!</definedName>
    <definedName name="manager">#REF!</definedName>
    <definedName name="MARGIN_Data1" localSheetId="0">#REF!</definedName>
    <definedName name="MARGIN_Data1" localSheetId="3">#REF!</definedName>
    <definedName name="MARGIN_Data1">#REF!</definedName>
    <definedName name="MasterDB" localSheetId="0">#REF!</definedName>
    <definedName name="MasterDB" localSheetId="3">#REF!</definedName>
    <definedName name="MasterDB">#REF!</definedName>
    <definedName name="mfee_comp" localSheetId="0">#REF!</definedName>
    <definedName name="mfee_comp" localSheetId="3">#REF!</definedName>
    <definedName name="mfee_comp">#REF!</definedName>
    <definedName name="mfee_comp_yr" localSheetId="0">#REF!</definedName>
    <definedName name="mfee_comp_yr" localSheetId="3">#REF!</definedName>
    <definedName name="mfee_comp_yr">#REF!</definedName>
    <definedName name="mfr_share_exit" localSheetId="0">#REF!</definedName>
    <definedName name="mfr_share_exit" localSheetId="3">#REF!</definedName>
    <definedName name="mfr_share_exit">#REF!</definedName>
    <definedName name="mfr_share_front" localSheetId="0">#REF!</definedName>
    <definedName name="mfr_share_front" localSheetId="3">#REF!</definedName>
    <definedName name="mfr_share_front">#REF!</definedName>
    <definedName name="MMF_pre_sub" localSheetId="0">#REF!</definedName>
    <definedName name="MMF_pre_sub" localSheetId="3">#REF!</definedName>
    <definedName name="MMF_pre_sub">#REF!</definedName>
    <definedName name="MMF_redem_new" localSheetId="0">#REF!</definedName>
    <definedName name="MMF_redem_new" localSheetId="3">#REF!</definedName>
    <definedName name="MMF_redem_new">#REF!</definedName>
    <definedName name="MMF_redem_pre" localSheetId="0">#REF!</definedName>
    <definedName name="MMF_redem_pre" localSheetId="3">#REF!</definedName>
    <definedName name="MMF_redem_pre">#REF!</definedName>
    <definedName name="N" localSheetId="0">#REF!</definedName>
    <definedName name="N" localSheetId="3">#REF!</definedName>
    <definedName name="N">#REF!</definedName>
    <definedName name="new" localSheetId="0">#REF!</definedName>
    <definedName name="new" localSheetId="3">#REF!</definedName>
    <definedName name="new">#REF!</definedName>
    <definedName name="newname" localSheetId="0">#REF!</definedName>
    <definedName name="newname" localSheetId="3">#REF!</definedName>
    <definedName name="newname">#REF!</definedName>
    <definedName name="notactive" localSheetId="0">#REF!</definedName>
    <definedName name="notactive" localSheetId="3">#REF!</definedName>
    <definedName name="notactive">#REF!</definedName>
    <definedName name="NSAppropriatness" localSheetId="0">#REF!</definedName>
    <definedName name="NSAppropriatness" localSheetId="3">#REF!</definedName>
    <definedName name="NSAppropriatness">#REF!</definedName>
    <definedName name="NSAuditUnit" localSheetId="0">#REF!</definedName>
    <definedName name="NSAuditUnit" localSheetId="3">#REF!</definedName>
    <definedName name="NSAuditUnit">#REF!</definedName>
    <definedName name="NSCurrency" localSheetId="0">#REF!</definedName>
    <definedName name="NSCurrency" localSheetId="3">#REF!</definedName>
    <definedName name="NSCurrency">#REF!</definedName>
    <definedName name="NSDefineMisstatement" localSheetId="0">#REF!</definedName>
    <definedName name="NSDefineMisstatement" localSheetId="3">#REF!</definedName>
    <definedName name="NSDefineMisstatement">#REF!</definedName>
    <definedName name="NSDefinePopulation" localSheetId="0">#REF!</definedName>
    <definedName name="NSDefinePopulation" localSheetId="3">#REF!</definedName>
    <definedName name="NSDefinePopulation">#REF!</definedName>
    <definedName name="NSEngagement" localSheetId="0">#REF!</definedName>
    <definedName name="NSEngagement" localSheetId="3">#REF!</definedName>
    <definedName name="NSEngagement">#REF!</definedName>
    <definedName name="NSSampleUnit" localSheetId="0">#REF!</definedName>
    <definedName name="NSSampleUnit" localSheetId="3">#REF!</definedName>
    <definedName name="NSSampleUnit">#REF!</definedName>
    <definedName name="NSTestingDate" localSheetId="0">#REF!</definedName>
    <definedName name="NSTestingDate" localSheetId="3">#REF!</definedName>
    <definedName name="NSTestingDate">#REF!</definedName>
    <definedName name="NSTolerableMisstatementEqual" localSheetId="0">#REF!</definedName>
    <definedName name="NSTolerableMisstatementEqual" localSheetId="3">#REF!</definedName>
    <definedName name="NSTolerableMisstatementEqual">#REF!</definedName>
    <definedName name="Option" localSheetId="0">#REF!</definedName>
    <definedName name="Option" localSheetId="3">#REF!</definedName>
    <definedName name="Option">#REF!</definedName>
    <definedName name="OQLIB">"HUTLP"</definedName>
    <definedName name="OQNAM">"SPR8Q"</definedName>
    <definedName name="OQNAM_1">"COMPLEO"</definedName>
    <definedName name="OSTStart" localSheetId="0">#REF!</definedName>
    <definedName name="OSTStart" localSheetId="3">#REF!</definedName>
    <definedName name="OSTStart">#REF!</definedName>
    <definedName name="OUTPUT" localSheetId="0">#REF!</definedName>
    <definedName name="OUTPUT" localSheetId="3">#REF!</definedName>
    <definedName name="OUTPUT">#REF!</definedName>
    <definedName name="PAGEW">"132"</definedName>
    <definedName name="Parity_yr" localSheetId="0">#REF!</definedName>
    <definedName name="Parity_yr" localSheetId="3">#REF!</definedName>
    <definedName name="Parity_yr">#REF!</definedName>
    <definedName name="PCDAT">"10/18/2007"</definedName>
    <definedName name="PCDAT_1">"01-09-2009"</definedName>
    <definedName name="PCDAY">"22"</definedName>
    <definedName name="PCDT2">"20071018"</definedName>
    <definedName name="PCDT2_1">"20090901"</definedName>
    <definedName name="PCMON">"01"</definedName>
    <definedName name="PCTIM">"7:07:18 PM"</definedName>
    <definedName name="PCTIM_1">"2:28:32 PM"</definedName>
    <definedName name="PCYEA">"2013"</definedName>
    <definedName name="Period" localSheetId="0">#REF!</definedName>
    <definedName name="Period" localSheetId="3">#REF!</definedName>
    <definedName name="Period">#REF!</definedName>
    <definedName name="PERIOD_END" localSheetId="0">#REF!</definedName>
    <definedName name="PERIOD_END" localSheetId="3">#REF!</definedName>
    <definedName name="PERIOD_END">#REF!</definedName>
    <definedName name="Prepared" localSheetId="0">#REF!</definedName>
    <definedName name="Prepared" localSheetId="3">#REF!</definedName>
    <definedName name="Prepared">#REF!</definedName>
    <definedName name="PREPARED_BY" localSheetId="0">#REF!</definedName>
    <definedName name="PREPARED_BY" localSheetId="3">#REF!</definedName>
    <definedName name="PREPARED_BY">#REF!</definedName>
    <definedName name="PREPARED_DATE" localSheetId="0">#REF!</definedName>
    <definedName name="PREPARED_DATE" localSheetId="3">#REF!</definedName>
    <definedName name="PREPARED_DATE">#REF!</definedName>
    <definedName name="Print_Area_1" localSheetId="0">#REF!</definedName>
    <definedName name="Print_Area_1" localSheetId="3">#REF!</definedName>
    <definedName name="Print_Area_1">#REF!</definedName>
    <definedName name="Print_Area_2" localSheetId="0">#REF!</definedName>
    <definedName name="Print_Area_2" localSheetId="3">#REF!</definedName>
    <definedName name="Print_Area_2">#REF!</definedName>
    <definedName name="Print_Area_3" localSheetId="0">#REF!</definedName>
    <definedName name="Print_Area_3" localSheetId="3">#REF!</definedName>
    <definedName name="Print_Area_3">#REF!</definedName>
    <definedName name="Print_Area_4" localSheetId="0">#REF!</definedName>
    <definedName name="Print_Area_4" localSheetId="3">#REF!</definedName>
    <definedName name="Print_Area_4">#REF!</definedName>
    <definedName name="Print_Area_6" localSheetId="0">#REF!</definedName>
    <definedName name="Print_Area_6" localSheetId="3">#REF!</definedName>
    <definedName name="Print_Area_6">#REF!</definedName>
    <definedName name="_xlnm.Print_Titles" localSheetId="1">'&lt;5100-xx&gt;Investment Portfolio'!#REF!</definedName>
    <definedName name="PRIOR">" 5"</definedName>
    <definedName name="Proj_name" localSheetId="0">#REF!</definedName>
    <definedName name="Proj_name" localSheetId="3">#REF!</definedName>
    <definedName name="Proj_name">#REF!</definedName>
    <definedName name="ProjGL_Col" localSheetId="0">#REF!</definedName>
    <definedName name="ProjGL_Col" localSheetId="3">#REF!</definedName>
    <definedName name="ProjGL_Col">#REF!</definedName>
    <definedName name="ProjGL_Criteria" localSheetId="0">#REF!</definedName>
    <definedName name="ProjGL_Criteria" localSheetId="3">#REF!</definedName>
    <definedName name="ProjGL_Criteria">#REF!</definedName>
    <definedName name="ProjGL_Criteria_Bud" localSheetId="0">#REF!</definedName>
    <definedName name="ProjGL_Criteria_Bud" localSheetId="3">#REF!</definedName>
    <definedName name="ProjGL_Criteria_Bud">#REF!</definedName>
    <definedName name="ProjGL_Criteria_YTD" localSheetId="0">#REF!</definedName>
    <definedName name="ProjGL_Criteria_YTD" localSheetId="3">#REF!</definedName>
    <definedName name="ProjGL_Criteria_YTD">#REF!</definedName>
    <definedName name="ProjGL_Row" localSheetId="0">#REF!</definedName>
    <definedName name="ProjGL_Row" localSheetId="3">#REF!</definedName>
    <definedName name="ProjGL_Row">#REF!</definedName>
    <definedName name="ProjGL_Row1" localSheetId="0">#REF!</definedName>
    <definedName name="ProjGL_Row1" localSheetId="3">#REF!</definedName>
    <definedName name="ProjGL_Row1">#REF!</definedName>
    <definedName name="ProjGL_Row2" localSheetId="0">#REF!</definedName>
    <definedName name="ProjGL_Row2" localSheetId="3">#REF!</definedName>
    <definedName name="ProjGL_Row2">#REF!</definedName>
    <definedName name="ProjGl_Sel_Col" localSheetId="0">#REF!</definedName>
    <definedName name="ProjGl_Sel_Col" localSheetId="3">#REF!</definedName>
    <definedName name="ProjGl_Sel_Col">#REF!</definedName>
    <definedName name="ProjGL_Sel_Entity" localSheetId="0">#REF!</definedName>
    <definedName name="ProjGL_Sel_Entity" localSheetId="3">#REF!</definedName>
    <definedName name="ProjGL_Sel_Entity">#REF!</definedName>
    <definedName name="ProjGL_Sel_Group" localSheetId="0">#REF!</definedName>
    <definedName name="ProjGL_Sel_Group" localSheetId="3">#REF!</definedName>
    <definedName name="ProjGL_Sel_Group">#REF!</definedName>
    <definedName name="ProjGL_Sel_Month" localSheetId="0">#REF!</definedName>
    <definedName name="ProjGL_Sel_Month" localSheetId="3">#REF!</definedName>
    <definedName name="ProjGL_Sel_Month">#REF!</definedName>
    <definedName name="ProjGL_Sel_Row" localSheetId="0">#REF!</definedName>
    <definedName name="ProjGL_Sel_Row" localSheetId="3">#REF!</definedName>
    <definedName name="ProjGL_Sel_Row">#REF!</definedName>
    <definedName name="ProjGL_Sel_Year" localSheetId="0">#REF!</definedName>
    <definedName name="ProjGL_Sel_Year" localSheetId="3">#REF!</definedName>
    <definedName name="ProjGL_Sel_Year">#REF!</definedName>
    <definedName name="PurchaseCurrAP" localSheetId="3">[5]BS!#REF!</definedName>
    <definedName name="PurchaseCurrAP">[5]BS!#REF!</definedName>
    <definedName name="PurchaseCurrAR" localSheetId="3">[5]BS!#REF!</definedName>
    <definedName name="PurchaseCurrAR">[5]BS!#REF!</definedName>
    <definedName name="PurchaseCurrenciesAP" localSheetId="3">[5]BS!#REF!</definedName>
    <definedName name="PurchaseCurrenciesAP">[5]BS!#REF!</definedName>
    <definedName name="PurchaseCurrenciesAR" localSheetId="3">[5]BS!#REF!</definedName>
    <definedName name="PurchaseCurrenciesAR">[5]BS!#REF!</definedName>
    <definedName name="PurchaseCurrenciesReceivable" localSheetId="3">[5]BS!#REF!</definedName>
    <definedName name="PurchaseCurrenciesReceivable">[5]BS!#REF!</definedName>
    <definedName name="PurchasedCurrenciesReceivable" localSheetId="3">[5]BS!#REF!</definedName>
    <definedName name="PurchasedCurrenciesReceivable">[5]BS!#REF!</definedName>
    <definedName name="qqq" localSheetId="0">#REF!</definedName>
    <definedName name="qqq" localSheetId="3">#REF!</definedName>
    <definedName name="qqq">#REF!</definedName>
    <definedName name="rent_inf">[8]Inputs!$F$21</definedName>
    <definedName name="rent_mgmt_inf" localSheetId="0">#REF!</definedName>
    <definedName name="rent_mgmt_inf" localSheetId="3">#REF!</definedName>
    <definedName name="rent_mgmt_inf">#REF!</definedName>
    <definedName name="Report" localSheetId="0">#REF!</definedName>
    <definedName name="Report" localSheetId="3">#REF!</definedName>
    <definedName name="Report">#REF!</definedName>
    <definedName name="Repstds" localSheetId="0">#REF!</definedName>
    <definedName name="Repstds" localSheetId="3">#REF!</definedName>
    <definedName name="Repstds">#REF!</definedName>
    <definedName name="rere" localSheetId="0">#REF!</definedName>
    <definedName name="rere" localSheetId="3">#REF!</definedName>
    <definedName name="rere">#REF!</definedName>
    <definedName name="scdac">'[7]A2.1 - General Info-supporting'!$B$21:$B$32</definedName>
    <definedName name="ScopeStart" localSheetId="0">#REF!</definedName>
    <definedName name="ScopeStart" localSheetId="3">#REF!</definedName>
    <definedName name="ScopeStart">#REF!</definedName>
    <definedName name="sda" localSheetId="0">#REF!</definedName>
    <definedName name="sda" localSheetId="3">#REF!</definedName>
    <definedName name="sda">#REF!</definedName>
    <definedName name="sec_rtn" localSheetId="0">#REF!</definedName>
    <definedName name="sec_rtn" localSheetId="3">#REF!</definedName>
    <definedName name="sec_rtn">#REF!</definedName>
    <definedName name="SelectedEntityIndex" localSheetId="0">#REF!</definedName>
    <definedName name="SelectedEntityIndex" localSheetId="3">#REF!</definedName>
    <definedName name="SelectedEntityIndex">#REF!</definedName>
    <definedName name="SelectedGroup" localSheetId="0">#REF!</definedName>
    <definedName name="SelectedGroup" localSheetId="3">#REF!</definedName>
    <definedName name="SelectedGroup">#REF!</definedName>
    <definedName name="SelectedGroupIndex" localSheetId="0">#REF!</definedName>
    <definedName name="SelectedGroupIndex" localSheetId="3">#REF!</definedName>
    <definedName name="SelectedGroupIndex">#REF!</definedName>
    <definedName name="SelectedITBP" localSheetId="0">#REF!</definedName>
    <definedName name="SelectedITBP" localSheetId="3">#REF!</definedName>
    <definedName name="SelectedITBP">#REF!</definedName>
    <definedName name="SelectedITBPIndex" localSheetId="0">#REF!</definedName>
    <definedName name="SelectedITBPIndex" localSheetId="3">#REF!</definedName>
    <definedName name="SelectedITBPIndex">#REF!</definedName>
    <definedName name="SelectedMonth" localSheetId="0">#REF!</definedName>
    <definedName name="SelectedMonth" localSheetId="3">#REF!</definedName>
    <definedName name="SelectedMonth">#REF!</definedName>
    <definedName name="SelectedMonthIndex" localSheetId="0">#REF!</definedName>
    <definedName name="SelectedMonthIndex" localSheetId="3">#REF!</definedName>
    <definedName name="SelectedMonthIndex">#REF!</definedName>
    <definedName name="SelectedOST" localSheetId="0">#REF!</definedName>
    <definedName name="SelectedOST" localSheetId="3">#REF!</definedName>
    <definedName name="SelectedOST">#REF!</definedName>
    <definedName name="SelectedOSTIndex" localSheetId="0">#REF!</definedName>
    <definedName name="SelectedOSTIndex" localSheetId="3">#REF!</definedName>
    <definedName name="SelectedOSTIndex">#REF!</definedName>
    <definedName name="SelectedScope" localSheetId="0">#REF!</definedName>
    <definedName name="SelectedScope" localSheetId="3">#REF!</definedName>
    <definedName name="SelectedScope">#REF!</definedName>
    <definedName name="SelectedScopeIndex" localSheetId="0">#REF!</definedName>
    <definedName name="SelectedScopeIndex" localSheetId="3">#REF!</definedName>
    <definedName name="SelectedScopeIndex">#REF!</definedName>
    <definedName name="SelectedType" localSheetId="0">#REF!</definedName>
    <definedName name="SelectedType" localSheetId="3">#REF!</definedName>
    <definedName name="SelectedType">#REF!</definedName>
    <definedName name="SelectedTypeIndex" localSheetId="0">#REF!</definedName>
    <definedName name="SelectedTypeIndex" localSheetId="3">#REF!</definedName>
    <definedName name="SelectedTypeIndex">#REF!</definedName>
    <definedName name="SelectedYear" localSheetId="0">#REF!</definedName>
    <definedName name="SelectedYear" localSheetId="3">#REF!</definedName>
    <definedName name="SelectedYear">#REF!</definedName>
    <definedName name="SelectedYearIndex" localSheetId="0">#REF!</definedName>
    <definedName name="SelectedYearIndex" localSheetId="3">#REF!</definedName>
    <definedName name="SelectedYearIndex">#REF!</definedName>
    <definedName name="SPATH">"L017    :\HUTLP\FAXQ4"</definedName>
    <definedName name="SPDAT">"10/11/2007"</definedName>
    <definedName name="SPDAT_1">"01-09-2009"</definedName>
    <definedName name="SPDAY">"22"</definedName>
    <definedName name="SPDT2">"20071011"</definedName>
    <definedName name="SPDT2_1">"20090901"</definedName>
    <definedName name="SPMON">"01"</definedName>
    <definedName name="SPNAM">"QSYSPRT"</definedName>
    <definedName name="SPNMB">"1"</definedName>
    <definedName name="SPTIM">"124129"</definedName>
    <definedName name="SPTIM_1">"14:28:07"</definedName>
    <definedName name="SPTM2">"155607"</definedName>
    <definedName name="SPYEA">"2013"</definedName>
    <definedName name="sss" localSheetId="0">#REF!</definedName>
    <definedName name="sss" localSheetId="3">#REF!</definedName>
    <definedName name="sss">#REF!</definedName>
    <definedName name="STANDARD_ROW" localSheetId="0">#REF!</definedName>
    <definedName name="STANDARD_ROW" localSheetId="3">#REF!</definedName>
    <definedName name="STANDARD_ROW">#REF!</definedName>
    <definedName name="STATE">"*SAVED"</definedName>
    <definedName name="STATE_1">"*READY"</definedName>
    <definedName name="stub">[8]Inputs!$F$8</definedName>
    <definedName name="SUMMARY" localSheetId="0">#REF!</definedName>
    <definedName name="SUMMARY" localSheetId="3">#REF!</definedName>
    <definedName name="SUMMARY">#REF!</definedName>
    <definedName name="sww" localSheetId="0">#REF!</definedName>
    <definedName name="sww" localSheetId="3">#REF!</definedName>
    <definedName name="sww">#REF!</definedName>
    <definedName name="Tax_rate" localSheetId="0">#REF!</definedName>
    <definedName name="Tax_rate" localSheetId="3">#REF!</definedName>
    <definedName name="Tax_rate">#REF!</definedName>
    <definedName name="TCrecon1">[3]ScorseSheet!$B$2</definedName>
    <definedName name="Tot_ret" localSheetId="0">#REF!</definedName>
    <definedName name="Tot_ret" localSheetId="3">#REF!</definedName>
    <definedName name="Tot_ret">#REF!</definedName>
    <definedName name="TOTAL_FG" localSheetId="0">#REF!</definedName>
    <definedName name="TOTAL_FG" localSheetId="3">#REF!</definedName>
    <definedName name="TOTAL_FG">#REF!</definedName>
    <definedName name="Total_Return">'[4](10) Total Return'!$A$1:$X$105</definedName>
    <definedName name="TOTPG">"251"</definedName>
    <definedName name="TOTPG_1">"9"</definedName>
    <definedName name="TPATH">"C:\Documents and Settings\43171934\Local Settings\Application Data\Symtrax\Compleo Suite 4\Temp\50fe0444"</definedName>
    <definedName name="trailfee_comp" localSheetId="0">#REF!</definedName>
    <definedName name="trailfee_comp" localSheetId="3">#REF!</definedName>
    <definedName name="trailfee_comp">#REF!</definedName>
    <definedName name="trailfee_comp_yr" localSheetId="0">#REF!</definedName>
    <definedName name="trailfee_comp_yr" localSheetId="3">#REF!</definedName>
    <definedName name="trailfee_comp_yr">#REF!</definedName>
    <definedName name="Trustee" localSheetId="0">#REF!</definedName>
    <definedName name="Trustee" localSheetId="3">#REF!</definedName>
    <definedName name="Trustee">#REF!</definedName>
    <definedName name="ttt" localSheetId="0">#REF!</definedName>
    <definedName name="ttt" localSheetId="3">#REF!</definedName>
    <definedName name="ttt">#REF!</definedName>
    <definedName name="TTTotalPopulationAmount" localSheetId="0">#REF!</definedName>
    <definedName name="TTTotalPopulationAmount" localSheetId="3">#REF!</definedName>
    <definedName name="TTTotalPopulationAmount">#REF!</definedName>
    <definedName name="TypeList" localSheetId="0">#REF!</definedName>
    <definedName name="TypeList" localSheetId="3">#REF!</definedName>
    <definedName name="TypeList">#REF!</definedName>
    <definedName name="Typeoffund" localSheetId="0">#REF!</definedName>
    <definedName name="Typeoffund" localSheetId="3">#REF!</definedName>
    <definedName name="Typeoffund">#REF!</definedName>
    <definedName name="TypeStart" localSheetId="0">#REF!</definedName>
    <definedName name="TypeStart" localSheetId="3">#REF!</definedName>
    <definedName name="TypeStart">#REF!</definedName>
    <definedName name="USDAT">"SR902B"</definedName>
    <definedName name="USDAT_1">"AR032B"</definedName>
    <definedName name="USNAM">"BSIMSWTYY"</definedName>
    <definedName name="USNAM_1">"BSIMSKLSM"</definedName>
    <definedName name="v" localSheetId="0">#REF!</definedName>
    <definedName name="v" localSheetId="3">#REF!</definedName>
    <definedName name="v">#REF!</definedName>
    <definedName name="ValuationFeesAP" localSheetId="3">[5]BS!#REF!</definedName>
    <definedName name="ValuationFeesAP">[5]BS!#REF!</definedName>
    <definedName name="ValuationFeesPayable" localSheetId="3">[5]BS!#REF!</definedName>
    <definedName name="ValuationFeesPayable">[5]BS!#REF!</definedName>
    <definedName name="ver" localSheetId="0">#REF!</definedName>
    <definedName name="ver" localSheetId="3">#REF!</definedName>
    <definedName name="ver">#REF!</definedName>
    <definedName name="WACC" localSheetId="0">#REF!</definedName>
    <definedName name="WACC" localSheetId="3">#REF!</definedName>
    <definedName name="WACC">#REF!</definedName>
    <definedName name="ww" localSheetId="0">#REF!</definedName>
    <definedName name="ww" localSheetId="3">#REF!</definedName>
    <definedName name="ww">#REF!</definedName>
    <definedName name="www" localSheetId="0">#REF!</definedName>
    <definedName name="www" localSheetId="3">#REF!</definedName>
    <definedName name="www">#REF!</definedName>
    <definedName name="Yearend" localSheetId="0">#REF!</definedName>
    <definedName name="Yearend" localSheetId="3">#REF!</definedName>
    <definedName name="Yearend">#REF!</definedName>
    <definedName name="YearList" localSheetId="0">#REF!</definedName>
    <definedName name="YearList" localSheetId="3">#REF!</definedName>
    <definedName name="YearList">#REF!</definedName>
    <definedName name="YearStart" localSheetId="0">#REF!</definedName>
    <definedName name="YearStart" localSheetId="3">#REF!</definedName>
    <definedName name="YearStart">#REF!</definedName>
    <definedName name="z" localSheetId="0">#REF!</definedName>
    <definedName name="z" localSheetId="3">#REF!</definedName>
    <definedName name="z">#REF!</definedName>
  </definedNames>
  <calcPr calcId="162913"/>
</workbook>
</file>

<file path=xl/calcChain.xml><?xml version="1.0" encoding="utf-8"?>
<calcChain xmlns="http://schemas.openxmlformats.org/spreadsheetml/2006/main">
  <c r="B8" i="6" l="1"/>
  <c r="B6" i="6"/>
  <c r="B7" i="6" s="1"/>
  <c r="B2" i="6"/>
  <c r="B1" i="6"/>
  <c r="R38" i="6" l="1"/>
  <c r="W38" i="6" l="1"/>
  <c r="R41" i="6" l="1"/>
  <c r="F26" i="22"/>
  <c r="R44" i="6" l="1"/>
  <c r="F14" i="22" l="1"/>
  <c r="F28" i="22" s="1"/>
  <c r="D26" i="22" l="1"/>
  <c r="F29" i="22"/>
  <c r="D11" i="22"/>
  <c r="D61" i="22"/>
  <c r="D32" i="22"/>
  <c r="D13" i="22"/>
  <c r="D44" i="22"/>
  <c r="D28" i="22"/>
  <c r="D37" i="22" l="1"/>
  <c r="D43" i="22" s="1"/>
  <c r="D29" i="22"/>
  <c r="D31" i="22" s="1"/>
  <c r="D14" i="22"/>
  <c r="D16" i="22" s="1"/>
  <c r="D34" i="22" l="1"/>
  <c r="D46" i="22" l="1"/>
  <c r="D50" i="22"/>
  <c r="D63" i="22" s="1"/>
  <c r="D65" i="22" s="1"/>
  <c r="AI71" i="6" l="1"/>
  <c r="AH71" i="6"/>
  <c r="AG71" i="6"/>
  <c r="AI57" i="6"/>
  <c r="AH57" i="6"/>
  <c r="AG57" i="6"/>
  <c r="AJ71" i="6" l="1"/>
  <c r="AH437" i="6"/>
  <c r="AJ57" i="6"/>
  <c r="AJ437" i="6" s="1"/>
  <c r="AI437" i="6"/>
  <c r="AG437" i="6"/>
</calcChain>
</file>

<file path=xl/sharedStrings.xml><?xml version="1.0" encoding="utf-8"?>
<sst xmlns="http://schemas.openxmlformats.org/spreadsheetml/2006/main" count="186" uniqueCount="163">
  <si>
    <t>Check</t>
  </si>
  <si>
    <t>Add: Interest income reclassed as realised gain/loss</t>
  </si>
  <si>
    <t>Sales proceeds</t>
  </si>
  <si>
    <t>Cost of sales</t>
  </si>
  <si>
    <t>Sales during the year</t>
  </si>
  <si>
    <t>As above</t>
  </si>
  <si>
    <t>Cost of investment Portfolio</t>
  </si>
  <si>
    <t>Cost at end of year/period per Client</t>
  </si>
  <si>
    <t>Sales (ie. cost of sales)</t>
  </si>
  <si>
    <t>Purchases</t>
  </si>
  <si>
    <t>Cost at beginning of year/period</t>
  </si>
  <si>
    <t>Name of fund</t>
  </si>
  <si>
    <t>Cost Roll</t>
  </si>
  <si>
    <t>Notes:</t>
  </si>
  <si>
    <t>Differences</t>
  </si>
  <si>
    <t>Per Investment lead</t>
  </si>
  <si>
    <t>(j) = (i) / NAV</t>
  </si>
  <si>
    <t>(g)</t>
  </si>
  <si>
    <t>(c)</t>
  </si>
  <si>
    <t>(b)</t>
  </si>
  <si>
    <t>(a)</t>
  </si>
  <si>
    <t xml:space="preserve">Level hierarchy </t>
  </si>
  <si>
    <t>Diff in holdings?</t>
  </si>
  <si>
    <t>Ref in (Custodian's Confirmation)</t>
  </si>
  <si>
    <t>As a % of NAV</t>
  </si>
  <si>
    <t>Diff in Value (Base)</t>
  </si>
  <si>
    <t>Notes for pricing</t>
  </si>
  <si>
    <t>% of NAV</t>
  </si>
  <si>
    <t>Holdings</t>
  </si>
  <si>
    <t>Credit ratings</t>
  </si>
  <si>
    <t>Trade Currency</t>
  </si>
  <si>
    <t>Country</t>
  </si>
  <si>
    <t>Industry Sector</t>
  </si>
  <si>
    <t>Type</t>
  </si>
  <si>
    <t>Security Name</t>
  </si>
  <si>
    <t xml:space="preserve">Fair value testing of investments as at </t>
  </si>
  <si>
    <t>Total</t>
  </si>
  <si>
    <t>NAV</t>
  </si>
  <si>
    <t>ISIN/SEDOL CODE</t>
  </si>
  <si>
    <t>(d) = (a)*(b)*(c)</t>
  </si>
  <si>
    <t>Last Trade Price per unit (Local Currency)</t>
  </si>
  <si>
    <t>(k)</t>
  </si>
  <si>
    <t>&lt; SUM and immaterial</t>
  </si>
  <si>
    <t>Notes for reconciliation</t>
  </si>
  <si>
    <t>(h) = (a) * (c) * (g)</t>
  </si>
  <si>
    <t>(i) = (h)- (d)</t>
  </si>
  <si>
    <t>Obtained from Client</t>
  </si>
  <si>
    <t>Custodian confirmation reconciliation</t>
  </si>
  <si>
    <t>a</t>
  </si>
  <si>
    <t>b</t>
  </si>
  <si>
    <t>(a-b)</t>
  </si>
  <si>
    <t>FV of investment portfolio - Valuation report</t>
  </si>
  <si>
    <t>Investments sub-lead schedule as at</t>
  </si>
  <si>
    <t>c</t>
  </si>
  <si>
    <t>d</t>
  </si>
  <si>
    <t>FV of investment portfolio</t>
  </si>
  <si>
    <t>Exception
(Y/N)</t>
  </si>
  <si>
    <t>Net gain/loss on investments per Client</t>
  </si>
  <si>
    <t>e = (c-d)</t>
  </si>
  <si>
    <t>f</t>
  </si>
  <si>
    <t>Transaction cost - Broker commission</t>
  </si>
  <si>
    <t>Transaction cost - Other fees</t>
  </si>
  <si>
    <t>Less: Adjustment for transaction cost:</t>
  </si>
  <si>
    <t>Sales</t>
  </si>
  <si>
    <t>Total transaction cost</t>
  </si>
  <si>
    <t>Net gain/(loss) on investments (before expensing of transaction cost)</t>
  </si>
  <si>
    <t>g = e+f</t>
  </si>
  <si>
    <t>h</t>
  </si>
  <si>
    <t>g+h</t>
  </si>
  <si>
    <t>Net gain/loss on investments (RAP7 only - for presentation purposes)</t>
  </si>
  <si>
    <t>Unrealised gain/(loss) on investments per Client</t>
  </si>
  <si>
    <t>Market Value at Last Trade Price (Base)</t>
  </si>
  <si>
    <t>(l)</t>
  </si>
  <si>
    <t>Last Trade price between Bid/Ask range?
(between / not between)</t>
  </si>
  <si>
    <t>Maturity</t>
  </si>
  <si>
    <t>Price Type</t>
  </si>
  <si>
    <t xml:space="preserve">Price Obtained from </t>
  </si>
  <si>
    <t>Bid Price Obtained from</t>
  </si>
  <si>
    <t>Ask Price Obtained from</t>
  </si>
  <si>
    <t>Add: Accrued interest</t>
  </si>
  <si>
    <t>OM</t>
  </si>
  <si>
    <t>PM</t>
  </si>
  <si>
    <t>SUM</t>
  </si>
  <si>
    <t>If last trade price is not within bis ask spread, further assessment to be made:</t>
  </si>
  <si>
    <t>Price at Bid</t>
  </si>
  <si>
    <t>Price at Ask</t>
  </si>
  <si>
    <t>Max difference</t>
  </si>
  <si>
    <t>Price per client</t>
  </si>
  <si>
    <t>(d)/NAV</t>
  </si>
  <si>
    <t>^</t>
  </si>
  <si>
    <t>Keys to work done</t>
  </si>
  <si>
    <t>Casting checked</t>
  </si>
  <si>
    <t>Sales transactions report</t>
  </si>
  <si>
    <t>PY</t>
  </si>
  <si>
    <t>imm</t>
  </si>
  <si>
    <t xml:space="preserve"> Transaction cost </t>
  </si>
  <si>
    <t xml:space="preserve">Profit/ (Loss) on Sales </t>
  </si>
  <si>
    <t>Total realised gain/(loss) per Client</t>
  </si>
  <si>
    <t>Immaterial (&lt;SUM), no further work done</t>
  </si>
  <si>
    <t>Test of details:</t>
  </si>
  <si>
    <t xml:space="preserve">We have tied through the purchases, cost of sales and sales proceeds to the sales and purchases transaction report, and reliability of report has been ascertained.
</t>
  </si>
  <si>
    <t>Reliability of reports used</t>
  </si>
  <si>
    <t>Manual adjustment</t>
  </si>
  <si>
    <t>The reliability of the underlying reports used and linked above are covered in the Type II (ISAE 3402) report issued on the fund administrator.</t>
  </si>
  <si>
    <t xml:space="preserve">Conclusion: </t>
  </si>
  <si>
    <t>&lt;Puchase Transaction Report&gt;</t>
  </si>
  <si>
    <t>&lt;Sales Transaction Report&gt;</t>
  </si>
  <si>
    <t>&lt;Purchase Transaction Report&gt;</t>
  </si>
  <si>
    <t xml:space="preserve">Agreed to prior year audited awp </t>
  </si>
  <si>
    <t>xxx VCC</t>
  </si>
  <si>
    <t>Cost at end of year/period per RSM</t>
  </si>
  <si>
    <t>&lt;TB&gt;</t>
  </si>
  <si>
    <t>Add: Reclassification of interest receivable for bond</t>
  </si>
  <si>
    <t>Per B/S</t>
  </si>
  <si>
    <t>&lt;Investmetn portfolio summary&gt;</t>
  </si>
  <si>
    <t>Unrealised gain/(loss) on investments per RSM</t>
  </si>
  <si>
    <t>Recalculation of unrealised gain/loss charged to PL</t>
  </si>
  <si>
    <t>Recalculation of Realised gain/loss charged to PL</t>
  </si>
  <si>
    <t>Add: Prior year bond recievable (realised in current year)</t>
  </si>
  <si>
    <t xml:space="preserve">      Interest - Bonds                  </t>
  </si>
  <si>
    <t xml:space="preserve">      Interest Receivable - Bonds                  </t>
  </si>
  <si>
    <t>Less: Current year interest receivables (not yet realised)</t>
  </si>
  <si>
    <t>Total realised gain/(loss) per RSM</t>
  </si>
  <si>
    <t>Net gain/loss on investments per RSM</t>
  </si>
  <si>
    <t>Per RSM</t>
  </si>
  <si>
    <t>Market Value per RSM (Base)</t>
  </si>
  <si>
    <t>Per P&amp;L</t>
  </si>
  <si>
    <r>
      <t>@</t>
    </r>
    <r>
      <rPr>
        <i/>
        <sz val="8"/>
        <color indexed="10"/>
        <rFont val="Arial"/>
        <family val="2"/>
      </rPr>
      <t>:</t>
    </r>
    <r>
      <rPr>
        <i/>
        <sz val="8"/>
        <rFont val="Arial"/>
        <family val="2"/>
      </rPr>
      <t xml:space="preserve"> Foreign exchange rates reasonableness test performed:</t>
    </r>
  </si>
  <si>
    <r>
      <rPr>
        <b/>
        <i/>
        <sz val="8"/>
        <color rgb="FF00B050"/>
        <rFont val="Arial"/>
        <family val="2"/>
      </rPr>
      <t>imm</t>
    </r>
    <r>
      <rPr>
        <i/>
        <sz val="8"/>
        <rFont val="Arial"/>
        <family val="2"/>
      </rPr>
      <t>: Immaterial, individually &lt;SUM, and &lt;SUM in aggregate. No further work done</t>
    </r>
  </si>
  <si>
    <t>&lt;Link&gt;</t>
  </si>
  <si>
    <r>
      <t xml:space="preserve">We have ascertained existence by testing year end custodian confirmation. Please see work done in </t>
    </r>
    <r>
      <rPr>
        <sz val="8"/>
        <color rgb="FFFF0000"/>
        <rFont val="Arial"/>
        <family val="2"/>
      </rPr>
      <t>&lt;Portfolio tab &lt;5100-xx&gt;&gt;</t>
    </r>
    <r>
      <rPr>
        <sz val="8"/>
        <rFont val="Arial"/>
        <family val="2"/>
      </rPr>
      <t xml:space="preserve">.
</t>
    </r>
  </si>
  <si>
    <t>Refer to work done in:</t>
  </si>
  <si>
    <t xml:space="preserve">Based on the work performed, no exception noted. </t>
  </si>
  <si>
    <t>Materiality:</t>
  </si>
  <si>
    <t>Holdings per confirmation @</t>
  </si>
  <si>
    <t>Exchange Rate @</t>
  </si>
  <si>
    <t xml:space="preserve">We have addressed cutoff of realised gain loss on investment by testing year end bank reconciliation. Please see work done in Cash section: 
</t>
  </si>
  <si>
    <t>Current FY</t>
  </si>
  <si>
    <t>Previous FY</t>
  </si>
  <si>
    <t>FCY</t>
  </si>
  <si>
    <t>cost_roll_cost_at_beginning</t>
  </si>
  <si>
    <t>cost_roll_purc</t>
  </si>
  <si>
    <t>cost_roll_sales</t>
  </si>
  <si>
    <t>cost_roll_cost_at_end_per_client</t>
  </si>
  <si>
    <t>cost_roll_sales_txn_report_cost /// cost_roll_sales_txn_report_sales</t>
  </si>
  <si>
    <t>recal_unreal_gainloss_fv_val_rep</t>
  </si>
  <si>
    <t>recal_unreal_gainloss_reclass</t>
  </si>
  <si>
    <t>recal_unreal_gainloss_cost_portfolio</t>
  </si>
  <si>
    <t>recal_unreal_gainloss_txn_cost</t>
  </si>
  <si>
    <t>recal_unreal_gainloss_per_client</t>
  </si>
  <si>
    <t>recal_real_gainloss_bond_int</t>
  </si>
  <si>
    <t>recal_real_gainloss_curryear_intrec</t>
  </si>
  <si>
    <t>recal_real_gainloss_prevyear_intrec</t>
  </si>
  <si>
    <t>recal_real_gainloss_txn_cost</t>
  </si>
  <si>
    <t>recal_real_gainloss_per_client</t>
  </si>
  <si>
    <t>net_gainloss_purc_broker</t>
  </si>
  <si>
    <t>net_gainloss_purc_otherfees</t>
  </si>
  <si>
    <t>net_gainloss_sales_broker</t>
  </si>
  <si>
    <t>net_gainloss_sales_otherfees</t>
  </si>
  <si>
    <t>net_gainloss_per_client</t>
  </si>
  <si>
    <t>var_name</t>
  </si>
  <si>
    <t>Exception (Y/N)</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</si>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</sst>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0.00_);_(* \(#,##0.00\);_(* &quot;-&quot;??_);_(@_)"/>
    <numFmt numFmtId="164" formatCode="&quot;$&quot;#,##0;\-&quot;$&quot;#,##0"/>
    <numFmt numFmtId="165" formatCode="_-* #,##0_-;\-* #,##0_-;_-* &quot;-&quot;_-;_-@_-"/>
    <numFmt numFmtId="166" formatCode="_-* #,##0.00_-;\-* #,##0.00_-;_-* &quot;-&quot;??_-;_-@_-"/>
    <numFmt numFmtId="167" formatCode="_(* #,##0_);_(* \(#,##0\);_(* &quot;-&quot;??_);_(@_)"/>
    <numFmt numFmtId="168" formatCode="dd\ mmm\ yyyy"/>
    <numFmt numFmtId="169" formatCode="#,##0.00000"/>
    <numFmt numFmtId="170" formatCode="0.0000"/>
  </numFmts>
  <fonts count="41">
    <font>
      <sz val="10"/>
      <color theme="1"/>
      <name val="Arial Unicode MS"/>
      <family val="2"/>
    </font>
    <font>
      <sz val="11"/>
      <color theme="1"/>
      <name val="Calibri"/>
      <family val="2"/>
      <scheme val="minor"/>
    </font>
    <font>
      <sz val="11"/>
      <color theme="1"/>
      <name val="Calibri"/>
      <family val="2"/>
      <scheme val="minor"/>
    </font>
    <font>
      <sz val="10"/>
      <color theme="1"/>
      <name val="Arial Unicode MS"/>
      <family val="2"/>
    </font>
    <font>
      <sz val="10"/>
      <name val="Arial"/>
      <family val="2"/>
    </font>
    <font>
      <sz val="10"/>
      <color indexed="9"/>
      <name val="Arial"/>
      <family val="2"/>
    </font>
    <font>
      <sz val="10"/>
      <name val="Times New Roman"/>
      <family val="1"/>
    </font>
    <font>
      <u/>
      <sz val="10"/>
      <color indexed="12"/>
      <name val="Arial"/>
      <family val="2"/>
    </font>
    <font>
      <u/>
      <sz val="9"/>
      <color theme="10"/>
      <name val="Arial Unicode MS"/>
      <family val="2"/>
    </font>
    <font>
      <sz val="10"/>
      <color indexed="8"/>
      <name val="Arial"/>
      <family val="2"/>
    </font>
    <font>
      <sz val="10"/>
      <color indexed="8"/>
      <name val="Arial Unicode MS"/>
      <family val="2"/>
    </font>
    <font>
      <u/>
      <sz val="8.5"/>
      <color theme="10"/>
      <name val="Arial Unicode MS"/>
      <family val="2"/>
    </font>
    <font>
      <sz val="8"/>
      <name val="Arial"/>
      <family val="2"/>
    </font>
    <font>
      <b/>
      <sz val="8"/>
      <color indexed="12"/>
      <name val="Arial"/>
      <family val="2"/>
    </font>
    <font>
      <i/>
      <sz val="8"/>
      <name val="Arial"/>
      <family val="2"/>
    </font>
    <font>
      <b/>
      <sz val="8"/>
      <name val="Arial"/>
      <family val="2"/>
    </font>
    <font>
      <sz val="8"/>
      <color theme="1"/>
      <name val="Arial"/>
      <family val="2"/>
    </font>
    <font>
      <b/>
      <sz val="8"/>
      <color rgb="FF00B050"/>
      <name val="Arial"/>
      <family val="2"/>
    </font>
    <font>
      <b/>
      <sz val="8"/>
      <color rgb="FFFF0000"/>
      <name val="Arial"/>
      <family val="2"/>
    </font>
    <font>
      <b/>
      <u/>
      <sz val="8"/>
      <color theme="1"/>
      <name val="Arial"/>
      <family val="2"/>
    </font>
    <font>
      <sz val="8"/>
      <color indexed="12"/>
      <name val="Arial"/>
      <family val="2"/>
    </font>
    <font>
      <b/>
      <sz val="8"/>
      <color indexed="10"/>
      <name val="Arial"/>
      <family val="2"/>
    </font>
    <font>
      <b/>
      <sz val="8"/>
      <color indexed="20"/>
      <name val="Arial"/>
      <family val="2"/>
    </font>
    <font>
      <b/>
      <u/>
      <sz val="8"/>
      <name val="Arial"/>
      <family val="2"/>
    </font>
    <font>
      <u/>
      <sz val="10"/>
      <color theme="10"/>
      <name val="Arial Unicode MS"/>
      <family val="2"/>
    </font>
    <font>
      <u/>
      <sz val="8"/>
      <color rgb="FF0000FF"/>
      <name val="Arial"/>
      <family val="2"/>
    </font>
    <font>
      <b/>
      <i/>
      <sz val="8"/>
      <color indexed="10"/>
      <name val="Arial"/>
      <family val="2"/>
    </font>
    <font>
      <b/>
      <sz val="8"/>
      <color indexed="53"/>
      <name val="Arial"/>
      <family val="2"/>
    </font>
    <font>
      <b/>
      <sz val="8"/>
      <color rgb="FF0000FF"/>
      <name val="Arial"/>
      <family val="2"/>
    </font>
    <font>
      <b/>
      <i/>
      <sz val="8"/>
      <color rgb="FFFF0000"/>
      <name val="Arial"/>
      <family val="2"/>
    </font>
    <font>
      <b/>
      <i/>
      <sz val="8"/>
      <name val="Arial"/>
      <family val="2"/>
    </font>
    <font>
      <u/>
      <sz val="8"/>
      <name val="Arial"/>
      <family val="2"/>
    </font>
    <font>
      <sz val="10"/>
      <color rgb="FF0000FF"/>
      <name val="Arial Unicode MS"/>
      <family val="2"/>
    </font>
    <font>
      <sz val="10"/>
      <color rgb="FF000000"/>
      <name val="Times New Roman"/>
      <family val="1"/>
    </font>
    <font>
      <b/>
      <i/>
      <sz val="8"/>
      <color rgb="FF00B050"/>
      <name val="Arial"/>
      <family val="2"/>
    </font>
    <font>
      <sz val="8"/>
      <color rgb="FFFF0000"/>
      <name val="Arial"/>
      <family val="2"/>
    </font>
    <font>
      <sz val="10"/>
      <color theme="1"/>
      <name val="Arial"/>
      <family val="2"/>
    </font>
    <font>
      <sz val="8"/>
      <color indexed="10"/>
      <name val="Arial"/>
      <family val="2"/>
    </font>
    <font>
      <i/>
      <sz val="8"/>
      <color indexed="10"/>
      <name val="Arial"/>
      <family val="2"/>
    </font>
    <font>
      <i/>
      <sz val="8"/>
      <color rgb="FFFF0000"/>
      <name val="Arial"/>
      <family val="2"/>
    </font>
    <font>
      <sz val="11"/>
      <color rgb="FF000000"/>
      <name val="Calibri"/>
      <family val="2"/>
    </font>
  </fonts>
  <fills count="12">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indexed="43"/>
        <bgColor indexed="64"/>
      </patternFill>
    </fill>
    <fill>
      <patternFill patternType="solid">
        <fgColor indexed="45"/>
        <bgColor indexed="64"/>
      </patternFill>
    </fill>
    <fill>
      <patternFill patternType="solid">
        <fgColor rgb="FFACB9CA"/>
        <bgColor indexed="64"/>
      </patternFill>
    </fill>
    <fill>
      <patternFill patternType="solid">
        <fgColor theme="0" tint="-0.14999847407452621"/>
        <bgColor indexed="64"/>
      </patternFill>
    </fill>
    <fill>
      <patternFill patternType="solid">
        <fgColor rgb="FF5DD5FF"/>
        <bgColor indexed="64"/>
      </patternFill>
    </fill>
    <fill>
      <patternFill patternType="solid">
        <fgColor rgb="FF74F47A"/>
        <bgColor indexed="64"/>
      </patternFill>
    </fill>
    <fill>
      <patternFill patternType="solid">
        <fgColor theme="9" tint="0.79998168889431442"/>
        <bgColor indexed="64"/>
      </patternFill>
    </fill>
    <fill>
      <patternFill patternType="solid">
        <fgColor theme="9" tint="0.59999389629810485"/>
        <bgColor indexed="64"/>
      </patternFill>
    </fill>
  </fills>
  <borders count="20">
    <border>
      <left/>
      <right/>
      <top/>
      <bottom/>
      <diagonal/>
    </border>
    <border>
      <left style="medium">
        <color indexed="64"/>
      </left>
      <right/>
      <top/>
      <bottom/>
      <diagonal/>
    </border>
    <border>
      <left/>
      <right/>
      <top/>
      <bottom style="thin">
        <color indexed="64"/>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double">
        <color indexed="64"/>
      </bottom>
      <diagonal/>
    </border>
    <border>
      <left style="thin">
        <color indexed="64"/>
      </left>
      <right/>
      <top style="thin">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double">
        <color indexed="64"/>
      </top>
      <bottom/>
      <diagonal/>
    </border>
  </borders>
  <cellStyleXfs count="60">
    <xf numFmtId="0" fontId="0" fillId="0" borderId="0"/>
    <xf numFmtId="43" fontId="3" fillId="0" borderId="0" applyFont="0" applyFill="0" applyBorder="0" applyAlignment="0" applyProtection="0"/>
    <xf numFmtId="0" fontId="4" fillId="0" borderId="0"/>
    <xf numFmtId="43" fontId="4" fillId="0" borderId="0" applyFont="0" applyFill="0" applyBorder="0" applyAlignment="0" applyProtection="0"/>
    <xf numFmtId="0" fontId="5" fillId="0" borderId="0">
      <alignment vertical="top"/>
    </xf>
    <xf numFmtId="166" fontId="4" fillId="0" borderId="0" applyFont="0" applyFill="0" applyBorder="0" applyAlignment="0" applyProtection="0"/>
    <xf numFmtId="0" fontId="6" fillId="0" borderId="0"/>
    <xf numFmtId="9" fontId="4" fillId="0" borderId="0" applyFont="0" applyFill="0" applyBorder="0" applyAlignment="0" applyProtection="0"/>
    <xf numFmtId="0" fontId="7" fillId="0" borderId="0" applyNumberFormat="0" applyFill="0" applyBorder="0" applyAlignment="0" applyProtection="0">
      <alignment vertical="top"/>
      <protection locked="0"/>
    </xf>
    <xf numFmtId="166" fontId="3" fillId="0" borderId="0" applyFont="0" applyFill="0" applyBorder="0" applyAlignment="0" applyProtection="0"/>
    <xf numFmtId="166" fontId="4" fillId="0" borderId="0" applyFont="0" applyFill="0" applyBorder="0" applyAlignment="0" applyProtection="0"/>
    <xf numFmtId="0" fontId="4" fillId="0" borderId="0"/>
    <xf numFmtId="0" fontId="4" fillId="0" borderId="0"/>
    <xf numFmtId="0" fontId="4" fillId="0" borderId="0"/>
    <xf numFmtId="166" fontId="4" fillId="0" borderId="0" applyFont="0" applyFill="0" applyBorder="0" applyAlignment="0" applyProtection="0"/>
    <xf numFmtId="166" fontId="4" fillId="0" borderId="0" applyFont="0" applyFill="0" applyBorder="0" applyAlignment="0" applyProtection="0"/>
    <xf numFmtId="164" fontId="4" fillId="0" borderId="0" applyFont="0" applyFill="0" applyBorder="0" applyAlignment="0" applyProtection="0"/>
    <xf numFmtId="9" fontId="4" fillId="0" borderId="0" applyFont="0" applyFill="0" applyBorder="0" applyAlignment="0" applyProtection="0"/>
    <xf numFmtId="0" fontId="8" fillId="0" borderId="0" applyNumberFormat="0" applyFill="0" applyBorder="0" applyAlignment="0" applyProtection="0">
      <alignment vertical="top"/>
      <protection locked="0"/>
    </xf>
    <xf numFmtId="9" fontId="4" fillId="0" borderId="0" applyFont="0" applyFill="0" applyBorder="0" applyAlignment="0" applyProtection="0"/>
    <xf numFmtId="0" fontId="2" fillId="0" borderId="0"/>
    <xf numFmtId="0" fontId="4" fillId="0" borderId="0">
      <alignment vertical="top"/>
    </xf>
    <xf numFmtId="166" fontId="4" fillId="0" borderId="0" applyFont="0" applyFill="0" applyBorder="0" applyAlignment="0" applyProtection="0"/>
    <xf numFmtId="0" fontId="2" fillId="0" borderId="0"/>
    <xf numFmtId="166" fontId="4" fillId="0" borderId="0" applyFont="0" applyFill="0" applyBorder="0" applyAlignment="0" applyProtection="0"/>
    <xf numFmtId="166" fontId="4" fillId="0" borderId="0" applyFont="0" applyFill="0" applyBorder="0" applyAlignment="0" applyProtection="0"/>
    <xf numFmtId="0" fontId="9" fillId="0" borderId="0"/>
    <xf numFmtId="0" fontId="9" fillId="0" borderId="0"/>
    <xf numFmtId="0" fontId="3" fillId="0" borderId="0"/>
    <xf numFmtId="0" fontId="4" fillId="0" borderId="0"/>
    <xf numFmtId="166" fontId="10" fillId="0" borderId="0" applyFont="0" applyFill="0" applyBorder="0" applyAlignment="0" applyProtection="0"/>
    <xf numFmtId="9" fontId="10" fillId="0" borderId="0" applyFont="0" applyFill="0" applyBorder="0" applyAlignment="0" applyProtection="0"/>
    <xf numFmtId="166" fontId="3" fillId="0" borderId="0" applyFont="0" applyFill="0" applyBorder="0" applyAlignment="0" applyProtection="0"/>
    <xf numFmtId="0" fontId="11" fillId="0" borderId="0" applyNumberFormat="0" applyFill="0" applyBorder="0" applyAlignment="0" applyProtection="0">
      <alignment vertical="top"/>
      <protection locked="0"/>
    </xf>
    <xf numFmtId="0" fontId="2" fillId="0" borderId="0"/>
    <xf numFmtId="0" fontId="3" fillId="0" borderId="0"/>
    <xf numFmtId="9" fontId="3" fillId="0" borderId="0" applyFont="0" applyFill="0" applyBorder="0" applyAlignment="0" applyProtection="0"/>
    <xf numFmtId="0" fontId="24" fillId="0" borderId="0" applyNumberFormat="0" applyFill="0" applyBorder="0" applyAlignment="0" applyProtection="0">
      <alignment vertical="top"/>
      <protection locked="0"/>
    </xf>
    <xf numFmtId="166" fontId="3" fillId="0" borderId="0" applyFont="0" applyFill="0" applyBorder="0" applyAlignment="0" applyProtection="0"/>
    <xf numFmtId="0" fontId="32" fillId="0" borderId="0"/>
    <xf numFmtId="0" fontId="33" fillId="0" borderId="0"/>
    <xf numFmtId="0" fontId="1" fillId="0" borderId="0"/>
    <xf numFmtId="0" fontId="1" fillId="0" borderId="0"/>
    <xf numFmtId="0" fontId="1" fillId="0" borderId="0"/>
    <xf numFmtId="0" fontId="32" fillId="0" borderId="0"/>
    <xf numFmtId="0" fontId="3" fillId="0" borderId="0"/>
    <xf numFmtId="0" fontId="24" fillId="0" borderId="0" applyNumberFormat="0" applyFill="0" applyBorder="0" applyAlignment="0" applyProtection="0"/>
    <xf numFmtId="0" fontId="36" fillId="0" borderId="0"/>
    <xf numFmtId="0" fontId="36" fillId="0" borderId="0"/>
    <xf numFmtId="0" fontId="36" fillId="0" borderId="0"/>
    <xf numFmtId="166" fontId="36" fillId="0" borderId="0" applyFont="0" applyFill="0" applyBorder="0" applyAlignment="0" applyProtection="0"/>
    <xf numFmtId="166" fontId="36" fillId="0" borderId="0" applyFont="0" applyFill="0" applyBorder="0" applyAlignment="0" applyProtection="0"/>
    <xf numFmtId="166" fontId="3" fillId="0" borderId="0" applyFont="0" applyFill="0" applyBorder="0" applyAlignment="0" applyProtection="0"/>
    <xf numFmtId="0" fontId="24" fillId="0" borderId="0" applyNumberFormat="0" applyFill="0" applyBorder="0" applyAlignment="0" applyProtection="0">
      <alignment vertical="top"/>
      <protection locked="0"/>
    </xf>
    <xf numFmtId="166" fontId="36" fillId="0" borderId="0" applyFont="0" applyFill="0" applyBorder="0" applyAlignment="0" applyProtection="0"/>
    <xf numFmtId="43" fontId="3" fillId="0" borderId="0" applyFont="0" applyFill="0" applyBorder="0" applyAlignment="0" applyProtection="0"/>
    <xf numFmtId="0" fontId="3" fillId="0" borderId="0"/>
    <xf numFmtId="0" fontId="1" fillId="0" borderId="0"/>
    <xf numFmtId="0" fontId="1" fillId="0" borderId="0"/>
    <xf numFmtId="0" fontId="1" fillId="0" borderId="0"/>
  </cellStyleXfs>
  <cellXfs count="283">
    <xf numFmtId="0" fontId="0" fillId="0" borderId="0" xfId="0"/>
    <xf numFmtId="0" fontId="12" fillId="2" borderId="0" xfId="0" applyFont="1" applyFill="1" applyBorder="1"/>
    <xf numFmtId="0" fontId="12" fillId="2" borderId="0" xfId="0" applyFont="1" applyFill="1" applyAlignment="1">
      <alignment horizontal="center" wrapText="1"/>
    </xf>
    <xf numFmtId="0" fontId="12" fillId="0" borderId="0" xfId="0" applyFont="1" applyFill="1" applyAlignment="1">
      <alignment horizontal="center" wrapText="1"/>
    </xf>
    <xf numFmtId="166" fontId="12" fillId="0" borderId="0" xfId="0" applyNumberFormat="1" applyFont="1" applyFill="1" applyAlignment="1">
      <alignment horizontal="center" wrapText="1"/>
    </xf>
    <xf numFmtId="167" fontId="12" fillId="0" borderId="0" xfId="1" applyNumberFormat="1" applyFont="1" applyFill="1" applyAlignment="1">
      <alignment horizontal="center" wrapText="1"/>
    </xf>
    <xf numFmtId="166" fontId="12" fillId="2" borderId="12" xfId="0" applyNumberFormat="1" applyFont="1" applyFill="1" applyBorder="1" applyAlignment="1">
      <alignment horizontal="center" wrapText="1"/>
    </xf>
    <xf numFmtId="167" fontId="12" fillId="2" borderId="12" xfId="1" applyNumberFormat="1" applyFont="1" applyFill="1" applyBorder="1" applyAlignment="1">
      <alignment horizontal="center" wrapText="1"/>
    </xf>
    <xf numFmtId="0" fontId="12" fillId="2" borderId="0" xfId="0" applyFont="1" applyFill="1" applyAlignment="1">
      <alignment horizontal="center"/>
    </xf>
    <xf numFmtId="167" fontId="13" fillId="2" borderId="19" xfId="0" applyNumberFormat="1" applyFont="1" applyFill="1" applyBorder="1" applyAlignment="1">
      <alignment horizontal="center"/>
    </xf>
    <xf numFmtId="0" fontId="12" fillId="0" borderId="0" xfId="0" applyFont="1" applyAlignment="1">
      <alignment horizontal="center"/>
    </xf>
    <xf numFmtId="0" fontId="12" fillId="0" borderId="0" xfId="0" applyFont="1" applyFill="1" applyAlignment="1">
      <alignment horizontal="center"/>
    </xf>
    <xf numFmtId="0" fontId="14" fillId="0" borderId="0" xfId="0" applyFont="1" applyFill="1" applyAlignment="1">
      <alignment horizontal="center"/>
    </xf>
    <xf numFmtId="43" fontId="12" fillId="0" borderId="0" xfId="0" applyNumberFormat="1" applyFont="1" applyFill="1" applyAlignment="1">
      <alignment horizontal="center" wrapText="1"/>
    </xf>
    <xf numFmtId="0" fontId="19" fillId="0" borderId="0" xfId="35" applyFont="1"/>
    <xf numFmtId="0" fontId="12" fillId="0" borderId="0" xfId="13" applyFont="1" applyFill="1" applyAlignment="1">
      <alignment vertical="center" wrapText="1"/>
    </xf>
    <xf numFmtId="0" fontId="12" fillId="0" borderId="0" xfId="13" applyFont="1" applyFill="1" applyBorder="1" applyAlignment="1">
      <alignment vertical="center" wrapText="1"/>
    </xf>
    <xf numFmtId="0" fontId="12" fillId="0" borderId="0" xfId="13" applyFont="1" applyFill="1" applyAlignment="1">
      <alignment vertical="top" wrapText="1"/>
    </xf>
    <xf numFmtId="0" fontId="12" fillId="0" borderId="0" xfId="13" applyFont="1" applyFill="1" applyBorder="1" applyAlignment="1">
      <alignment vertical="top" wrapText="1"/>
    </xf>
    <xf numFmtId="0" fontId="18" fillId="0" borderId="0" xfId="13" applyFont="1" applyFill="1" applyAlignment="1">
      <alignment horizontal="right" vertical="top" wrapText="1"/>
    </xf>
    <xf numFmtId="0" fontId="12" fillId="0" borderId="0" xfId="13" applyFont="1" applyFill="1" applyAlignment="1">
      <alignment vertical="top"/>
    </xf>
    <xf numFmtId="0" fontId="17" fillId="0" borderId="0" xfId="13" applyFont="1" applyFill="1" applyAlignment="1">
      <alignment horizontal="right" vertical="top" wrapText="1"/>
    </xf>
    <xf numFmtId="3" fontId="34" fillId="3" borderId="0" xfId="2" applyNumberFormat="1" applyFont="1" applyFill="1" applyBorder="1" applyAlignment="1">
      <alignment horizontal="center"/>
    </xf>
    <xf numFmtId="0" fontId="16" fillId="0" borderId="0" xfId="35" applyFont="1" applyFill="1"/>
    <xf numFmtId="0" fontId="23" fillId="0" borderId="0" xfId="0" applyFont="1" applyFill="1" applyAlignment="1"/>
    <xf numFmtId="0" fontId="23" fillId="0" borderId="0" xfId="13" applyFont="1" applyFill="1" applyBorder="1" applyAlignment="1">
      <alignment vertical="top"/>
    </xf>
    <xf numFmtId="0" fontId="12" fillId="0" borderId="0" xfId="13" applyFont="1" applyFill="1" applyBorder="1" applyAlignment="1">
      <alignment vertical="top"/>
    </xf>
    <xf numFmtId="0" fontId="16" fillId="0" borderId="0" xfId="0" applyFont="1" applyFill="1" applyAlignment="1"/>
    <xf numFmtId="0" fontId="23" fillId="0" borderId="0" xfId="13" applyFont="1" applyFill="1" applyBorder="1" applyAlignment="1">
      <alignment vertical="top" wrapText="1"/>
    </xf>
    <xf numFmtId="0" fontId="25" fillId="0" borderId="0" xfId="37" applyFont="1" applyFill="1" applyBorder="1" applyAlignment="1" applyProtection="1">
      <alignment vertical="top" wrapText="1"/>
    </xf>
    <xf numFmtId="0" fontId="35" fillId="0" borderId="0" xfId="13" applyFont="1" applyFill="1" applyBorder="1" applyAlignment="1">
      <alignment vertical="top"/>
    </xf>
    <xf numFmtId="43" fontId="12" fillId="0" borderId="0" xfId="0" applyNumberFormat="1" applyFont="1" applyFill="1" applyAlignment="1">
      <alignment horizontal="center"/>
    </xf>
    <xf numFmtId="10" fontId="17" fillId="3" borderId="0" xfId="2" applyNumberFormat="1" applyFont="1" applyFill="1" applyAlignment="1">
      <alignment horizontal="center"/>
    </xf>
    <xf numFmtId="168" fontId="13" fillId="0" borderId="0" xfId="14" applyNumberFormat="1" applyFont="1" applyFill="1" applyBorder="1" applyAlignment="1">
      <alignment horizontal="left" vertical="top"/>
    </xf>
    <xf numFmtId="168" fontId="13" fillId="0" borderId="0" xfId="14" applyNumberFormat="1" applyFont="1" applyFill="1" applyBorder="1" applyAlignment="1">
      <alignment horizontal="left"/>
    </xf>
    <xf numFmtId="167" fontId="12" fillId="0" borderId="0" xfId="14" applyNumberFormat="1" applyFont="1" applyFill="1" applyBorder="1" applyAlignment="1">
      <alignment vertical="center" wrapText="1"/>
    </xf>
    <xf numFmtId="167" fontId="21" fillId="0" borderId="0" xfId="14" applyNumberFormat="1" applyFont="1" applyFill="1" applyBorder="1" applyAlignment="1">
      <alignment horizontal="center" vertical="center" wrapText="1"/>
    </xf>
    <xf numFmtId="167" fontId="15" fillId="0" borderId="0" xfId="14" applyNumberFormat="1" applyFont="1" applyFill="1" applyBorder="1" applyAlignment="1">
      <alignment horizontal="center" vertical="center" wrapText="1"/>
    </xf>
    <xf numFmtId="167" fontId="20" fillId="0" borderId="0" xfId="14" applyNumberFormat="1" applyFont="1" applyFill="1" applyBorder="1" applyAlignment="1">
      <alignment horizontal="center" vertical="center" wrapText="1"/>
    </xf>
    <xf numFmtId="0" fontId="12" fillId="3" borderId="0" xfId="2" applyFont="1" applyFill="1" applyAlignment="1">
      <alignment horizontal="left"/>
    </xf>
    <xf numFmtId="0" fontId="12" fillId="3" borderId="0" xfId="2" applyFont="1" applyFill="1" applyAlignment="1">
      <alignment horizontal="center"/>
    </xf>
    <xf numFmtId="37" fontId="12" fillId="3" borderId="0" xfId="2" applyNumberFormat="1" applyFont="1" applyFill="1" applyAlignment="1">
      <alignment horizontal="center"/>
    </xf>
    <xf numFmtId="0" fontId="37" fillId="3" borderId="0" xfId="2" applyFont="1" applyFill="1" applyAlignment="1">
      <alignment horizontal="center"/>
    </xf>
    <xf numFmtId="3" fontId="12" fillId="3" borderId="0" xfId="2" applyNumberFormat="1" applyFont="1" applyFill="1" applyAlignment="1">
      <alignment horizontal="center"/>
    </xf>
    <xf numFmtId="169" fontId="12" fillId="3" borderId="0" xfId="2" applyNumberFormat="1" applyFont="1" applyFill="1" applyAlignment="1">
      <alignment horizontal="center"/>
    </xf>
    <xf numFmtId="0" fontId="12" fillId="2" borderId="0" xfId="2" applyFont="1" applyFill="1" applyAlignment="1">
      <alignment horizontal="center"/>
    </xf>
    <xf numFmtId="0" fontId="12" fillId="0" borderId="0" xfId="2" applyFont="1" applyAlignment="1">
      <alignment horizontal="center"/>
    </xf>
    <xf numFmtId="166" fontId="15" fillId="3" borderId="0" xfId="5" applyFont="1" applyFill="1"/>
    <xf numFmtId="0" fontId="12" fillId="3" borderId="0" xfId="2" applyFont="1" applyFill="1"/>
    <xf numFmtId="166" fontId="12" fillId="3" borderId="0" xfId="5" applyFont="1" applyFill="1" applyAlignment="1">
      <alignment horizontal="center"/>
    </xf>
    <xf numFmtId="167" fontId="12" fillId="3" borderId="0" xfId="5" applyNumberFormat="1" applyFont="1" applyFill="1" applyAlignment="1">
      <alignment horizontal="center"/>
    </xf>
    <xf numFmtId="0" fontId="15" fillId="3" borderId="0" xfId="2" applyFont="1" applyFill="1" applyAlignment="1">
      <alignment horizontal="center"/>
    </xf>
    <xf numFmtId="0" fontId="12" fillId="2" borderId="0" xfId="2" applyFont="1" applyFill="1"/>
    <xf numFmtId="0" fontId="12" fillId="0" borderId="0" xfId="2" applyFont="1"/>
    <xf numFmtId="166" fontId="15" fillId="3" borderId="0" xfId="5" applyFont="1" applyFill="1" applyAlignment="1">
      <alignment vertical="center"/>
    </xf>
    <xf numFmtId="0" fontId="12" fillId="2" borderId="0" xfId="2" applyFont="1" applyFill="1" applyBorder="1"/>
    <xf numFmtId="166" fontId="15" fillId="3" borderId="9" xfId="5" applyFont="1" applyFill="1" applyBorder="1"/>
    <xf numFmtId="3" fontId="15" fillId="4" borderId="9" xfId="2" applyNumberFormat="1" applyFont="1" applyFill="1" applyBorder="1" applyAlignment="1">
      <alignment horizontal="center"/>
    </xf>
    <xf numFmtId="167" fontId="12" fillId="3" borderId="0" xfId="3" applyNumberFormat="1" applyFont="1" applyFill="1"/>
    <xf numFmtId="3" fontId="15" fillId="3" borderId="0" xfId="2" applyNumberFormat="1" applyFont="1" applyFill="1" applyBorder="1" applyAlignment="1">
      <alignment horizontal="center"/>
    </xf>
    <xf numFmtId="3" fontId="15" fillId="5" borderId="9" xfId="2" applyNumberFormat="1" applyFont="1" applyFill="1" applyBorder="1" applyAlignment="1">
      <alignment horizontal="center"/>
    </xf>
    <xf numFmtId="0" fontId="12" fillId="3" borderId="0" xfId="2" quotePrefix="1" applyFont="1" applyFill="1"/>
    <xf numFmtId="0" fontId="12" fillId="3" borderId="0" xfId="2" applyNumberFormat="1" applyFont="1" applyFill="1" applyAlignment="1">
      <alignment horizontal="center"/>
    </xf>
    <xf numFmtId="0" fontId="12" fillId="2" borderId="0" xfId="2" applyFont="1" applyFill="1" applyAlignment="1">
      <alignment horizontal="center" wrapText="1"/>
    </xf>
    <xf numFmtId="0" fontId="12" fillId="0" borderId="0" xfId="2" applyFont="1" applyAlignment="1">
      <alignment horizontal="center" wrapText="1"/>
    </xf>
    <xf numFmtId="0" fontId="15" fillId="3" borderId="0" xfId="2" applyFont="1" applyFill="1" applyAlignment="1">
      <alignment horizontal="center" wrapText="1"/>
    </xf>
    <xf numFmtId="0" fontId="21" fillId="3" borderId="0" xfId="2" applyFont="1" applyFill="1" applyAlignment="1">
      <alignment horizontal="center" wrapText="1"/>
    </xf>
    <xf numFmtId="169" fontId="15" fillId="3" borderId="0" xfId="2" applyNumberFormat="1" applyFont="1" applyFill="1" applyAlignment="1">
      <alignment horizontal="center" wrapText="1"/>
    </xf>
    <xf numFmtId="3" fontId="15" fillId="3" borderId="0" xfId="2" applyNumberFormat="1" applyFont="1" applyFill="1" applyAlignment="1">
      <alignment horizontal="center" wrapText="1"/>
    </xf>
    <xf numFmtId="37" fontId="15" fillId="3" borderId="0" xfId="2" applyNumberFormat="1" applyFont="1" applyFill="1" applyAlignment="1">
      <alignment horizontal="center" wrapText="1"/>
    </xf>
    <xf numFmtId="0" fontId="12" fillId="3" borderId="0" xfId="2" applyFont="1" applyFill="1" applyAlignment="1">
      <alignment horizontal="center" wrapText="1"/>
    </xf>
    <xf numFmtId="0" fontId="12" fillId="0" borderId="0" xfId="2" applyFont="1" applyFill="1" applyAlignment="1">
      <alignment horizontal="center" wrapText="1"/>
    </xf>
    <xf numFmtId="167" fontId="37" fillId="3" borderId="0" xfId="2" applyNumberFormat="1" applyFont="1" applyFill="1" applyAlignment="1">
      <alignment horizontal="center"/>
    </xf>
    <xf numFmtId="167" fontId="12" fillId="3" borderId="0" xfId="2" applyNumberFormat="1" applyFont="1" applyFill="1" applyAlignment="1">
      <alignment horizontal="center"/>
    </xf>
    <xf numFmtId="43" fontId="12" fillId="3" borderId="0" xfId="1" applyFont="1" applyFill="1" applyAlignment="1">
      <alignment horizontal="center"/>
    </xf>
    <xf numFmtId="170" fontId="12" fillId="3" borderId="0" xfId="2" applyNumberFormat="1" applyFont="1" applyFill="1" applyAlignment="1">
      <alignment horizontal="center"/>
    </xf>
    <xf numFmtId="10" fontId="12" fillId="3" borderId="0" xfId="2" applyNumberFormat="1" applyFont="1" applyFill="1" applyAlignment="1">
      <alignment horizontal="center"/>
    </xf>
    <xf numFmtId="43" fontId="12" fillId="3" borderId="0" xfId="2" applyNumberFormat="1" applyFont="1" applyFill="1" applyAlignment="1">
      <alignment horizontal="center"/>
    </xf>
    <xf numFmtId="0" fontId="12" fillId="0" borderId="0" xfId="2" applyFont="1" applyFill="1" applyAlignment="1">
      <alignment horizontal="center"/>
    </xf>
    <xf numFmtId="0" fontId="34" fillId="0" borderId="0" xfId="2" applyFont="1" applyFill="1" applyAlignment="1">
      <alignment horizontal="center"/>
    </xf>
    <xf numFmtId="0" fontId="14" fillId="0" borderId="0" xfId="2" applyFont="1" applyFill="1" applyAlignment="1">
      <alignment horizontal="center"/>
    </xf>
    <xf numFmtId="167" fontId="12" fillId="3" borderId="0" xfId="3" applyNumberFormat="1" applyFont="1" applyFill="1" applyAlignment="1">
      <alignment horizontal="center"/>
    </xf>
    <xf numFmtId="167" fontId="15" fillId="3" borderId="4" xfId="3" applyNumberFormat="1" applyFont="1" applyFill="1" applyBorder="1" applyAlignment="1">
      <alignment horizontal="center"/>
    </xf>
    <xf numFmtId="10" fontId="15" fillId="3" borderId="0" xfId="2" applyNumberFormat="1" applyFont="1" applyFill="1" applyBorder="1" applyAlignment="1">
      <alignment horizontal="center"/>
    </xf>
    <xf numFmtId="43" fontId="12" fillId="3" borderId="0" xfId="1" applyNumberFormat="1" applyFont="1" applyFill="1" applyAlignment="1">
      <alignment horizontal="center"/>
    </xf>
    <xf numFmtId="0" fontId="21" fillId="3" borderId="0" xfId="2" applyNumberFormat="1" applyFont="1" applyFill="1" applyAlignment="1">
      <alignment horizontal="center"/>
    </xf>
    <xf numFmtId="43" fontId="12" fillId="2" borderId="0" xfId="2" applyNumberFormat="1" applyFont="1" applyFill="1" applyAlignment="1">
      <alignment horizontal="center"/>
    </xf>
    <xf numFmtId="169" fontId="12" fillId="3" borderId="0" xfId="2" applyNumberFormat="1" applyFont="1" applyFill="1" applyAlignment="1">
      <alignment horizontal="right"/>
    </xf>
    <xf numFmtId="167" fontId="15" fillId="3" borderId="0" xfId="1" applyNumberFormat="1" applyFont="1" applyFill="1" applyBorder="1" applyAlignment="1">
      <alignment horizontal="right"/>
    </xf>
    <xf numFmtId="167" fontId="15" fillId="3" borderId="0" xfId="3" applyNumberFormat="1" applyFont="1" applyFill="1" applyBorder="1" applyAlignment="1">
      <alignment horizontal="center"/>
    </xf>
    <xf numFmtId="169" fontId="26" fillId="3" borderId="0" xfId="2" applyNumberFormat="1" applyFont="1" applyFill="1" applyAlignment="1">
      <alignment horizontal="right"/>
    </xf>
    <xf numFmtId="3" fontId="15" fillId="3" borderId="0" xfId="2" applyNumberFormat="1" applyFont="1" applyFill="1" applyAlignment="1">
      <alignment horizontal="left"/>
    </xf>
    <xf numFmtId="0" fontId="15" fillId="2" borderId="0" xfId="2" applyFont="1" applyFill="1" applyAlignment="1">
      <alignment horizontal="right"/>
    </xf>
    <xf numFmtId="0" fontId="12" fillId="3" borderId="0" xfId="2" applyFont="1" applyFill="1" applyBorder="1" applyAlignment="1">
      <alignment horizontal="center"/>
    </xf>
    <xf numFmtId="169" fontId="15" fillId="3" borderId="0" xfId="2" applyNumberFormat="1" applyFont="1" applyFill="1" applyAlignment="1">
      <alignment horizontal="center"/>
    </xf>
    <xf numFmtId="167" fontId="15" fillId="3" borderId="0" xfId="1" applyNumberFormat="1" applyFont="1" applyFill="1" applyAlignment="1">
      <alignment horizontal="center"/>
    </xf>
    <xf numFmtId="0" fontId="12" fillId="2" borderId="0" xfId="2" applyFont="1" applyFill="1" applyBorder="1" applyAlignment="1">
      <alignment horizontal="center"/>
    </xf>
    <xf numFmtId="0" fontId="13" fillId="3" borderId="0" xfId="2" applyNumberFormat="1" applyFont="1" applyFill="1" applyAlignment="1">
      <alignment horizontal="left"/>
    </xf>
    <xf numFmtId="167" fontId="12" fillId="2" borderId="0" xfId="2" applyNumberFormat="1" applyFont="1" applyFill="1" applyBorder="1" applyAlignment="1">
      <alignment horizontal="center"/>
    </xf>
    <xf numFmtId="167" fontId="12" fillId="2" borderId="0" xfId="1" applyNumberFormat="1" applyFont="1" applyFill="1" applyBorder="1" applyAlignment="1">
      <alignment horizontal="center"/>
    </xf>
    <xf numFmtId="0" fontId="23" fillId="3" borderId="0" xfId="2" applyFont="1" applyFill="1" applyAlignment="1">
      <alignment horizontal="left"/>
    </xf>
    <xf numFmtId="43" fontId="15" fillId="3" borderId="0" xfId="3" applyFont="1" applyFill="1" applyAlignment="1">
      <alignment horizontal="center"/>
    </xf>
    <xf numFmtId="0" fontId="29" fillId="3" borderId="0" xfId="2" quotePrefix="1" applyFont="1" applyFill="1" applyAlignment="1">
      <alignment horizontal="left"/>
    </xf>
    <xf numFmtId="0" fontId="39" fillId="3" borderId="0" xfId="2" applyFont="1" applyFill="1" applyAlignment="1">
      <alignment horizontal="left"/>
    </xf>
    <xf numFmtId="0" fontId="12" fillId="0" borderId="0" xfId="2" applyFont="1" applyAlignment="1">
      <alignment horizontal="left"/>
    </xf>
    <xf numFmtId="0" fontId="23" fillId="2" borderId="0" xfId="0" applyFont="1" applyFill="1" applyAlignment="1"/>
    <xf numFmtId="37" fontId="12" fillId="0" borderId="0" xfId="2" applyNumberFormat="1" applyFont="1" applyAlignment="1">
      <alignment horizontal="center"/>
    </xf>
    <xf numFmtId="0" fontId="12" fillId="0" borderId="0" xfId="2" applyNumberFormat="1" applyFont="1" applyAlignment="1">
      <alignment horizontal="center"/>
    </xf>
    <xf numFmtId="0" fontId="37" fillId="0" borderId="0" xfId="2" applyFont="1" applyAlignment="1">
      <alignment horizontal="center"/>
    </xf>
    <xf numFmtId="3" fontId="12" fillId="0" borderId="0" xfId="2" applyNumberFormat="1" applyFont="1" applyAlignment="1">
      <alignment horizontal="center"/>
    </xf>
    <xf numFmtId="169" fontId="12" fillId="0" borderId="0" xfId="2" applyNumberFormat="1" applyFont="1" applyAlignment="1">
      <alignment horizontal="center"/>
    </xf>
    <xf numFmtId="0" fontId="12" fillId="0" borderId="0" xfId="0" applyFont="1" applyFill="1" applyAlignment="1"/>
    <xf numFmtId="0" fontId="12" fillId="7" borderId="8" xfId="13" applyFont="1" applyFill="1" applyBorder="1" applyAlignment="1">
      <alignment vertical="center" wrapText="1"/>
    </xf>
    <xf numFmtId="0" fontId="15" fillId="7" borderId="7" xfId="13" applyFont="1" applyFill="1" applyBorder="1" applyAlignment="1">
      <alignment horizontal="right" vertical="center" wrapText="1"/>
    </xf>
    <xf numFmtId="0" fontId="15" fillId="7" borderId="7" xfId="13" applyFont="1" applyFill="1" applyBorder="1" applyAlignment="1">
      <alignment horizontal="center" vertical="center" wrapText="1"/>
    </xf>
    <xf numFmtId="0" fontId="13" fillId="7" borderId="7" xfId="13" applyFont="1" applyFill="1" applyBorder="1" applyAlignment="1">
      <alignment horizontal="center" vertical="center" wrapText="1"/>
    </xf>
    <xf numFmtId="0" fontId="18" fillId="7" borderId="7" xfId="13" applyFont="1" applyFill="1" applyBorder="1" applyAlignment="1">
      <alignment horizontal="center" vertical="center" wrapText="1"/>
    </xf>
    <xf numFmtId="167" fontId="15" fillId="7" borderId="17" xfId="13" applyNumberFormat="1" applyFont="1" applyFill="1" applyBorder="1" applyAlignment="1">
      <alignment vertical="center" wrapText="1"/>
    </xf>
    <xf numFmtId="0" fontId="12" fillId="7" borderId="1" xfId="13" applyFont="1" applyFill="1" applyBorder="1" applyAlignment="1">
      <alignment vertical="center" wrapText="1"/>
    </xf>
    <xf numFmtId="0" fontId="15" fillId="7" borderId="0" xfId="13" applyFont="1" applyFill="1" applyBorder="1" applyAlignment="1">
      <alignment horizontal="right" vertical="center" wrapText="1"/>
    </xf>
    <xf numFmtId="0" fontId="15" fillId="7" borderId="0" xfId="13" applyFont="1" applyFill="1" applyBorder="1" applyAlignment="1">
      <alignment horizontal="center" vertical="center" wrapText="1"/>
    </xf>
    <xf numFmtId="0" fontId="13" fillId="7" borderId="0" xfId="13" applyFont="1" applyFill="1" applyBorder="1" applyAlignment="1">
      <alignment horizontal="center" vertical="center" wrapText="1"/>
    </xf>
    <xf numFmtId="0" fontId="18" fillId="7" borderId="0" xfId="13" applyFont="1" applyFill="1" applyBorder="1" applyAlignment="1">
      <alignment horizontal="center" vertical="center" wrapText="1"/>
    </xf>
    <xf numFmtId="167" fontId="15" fillId="7" borderId="14" xfId="13" applyNumberFormat="1" applyFont="1" applyFill="1" applyBorder="1" applyAlignment="1">
      <alignment vertical="center" wrapText="1"/>
    </xf>
    <xf numFmtId="49" fontId="22" fillId="7" borderId="1" xfId="14" applyNumberFormat="1" applyFont="1" applyFill="1" applyBorder="1" applyAlignment="1">
      <alignment vertical="center" wrapText="1"/>
    </xf>
    <xf numFmtId="49" fontId="21" fillId="7" borderId="0" xfId="14" applyNumberFormat="1" applyFont="1" applyFill="1" applyBorder="1" applyAlignment="1">
      <alignment horizontal="right" vertical="center" wrapText="1"/>
    </xf>
    <xf numFmtId="167" fontId="27" fillId="7" borderId="0" xfId="14" applyNumberFormat="1" applyFont="1" applyFill="1" applyBorder="1" applyAlignment="1">
      <alignment vertical="center" wrapText="1"/>
    </xf>
    <xf numFmtId="167" fontId="27" fillId="7" borderId="14" xfId="14" applyNumberFormat="1" applyFont="1" applyFill="1" applyBorder="1" applyAlignment="1">
      <alignment vertical="center" wrapText="1"/>
    </xf>
    <xf numFmtId="167" fontId="15" fillId="7" borderId="1" xfId="14" applyNumberFormat="1" applyFont="1" applyFill="1" applyBorder="1" applyAlignment="1">
      <alignment vertical="center" wrapText="1"/>
    </xf>
    <xf numFmtId="167" fontId="21" fillId="7" borderId="0" xfId="14" applyNumberFormat="1" applyFont="1" applyFill="1" applyBorder="1" applyAlignment="1">
      <alignment horizontal="right" vertical="center" wrapText="1"/>
    </xf>
    <xf numFmtId="167" fontId="15" fillId="7" borderId="0" xfId="14" applyNumberFormat="1" applyFont="1" applyFill="1" applyBorder="1" applyAlignment="1">
      <alignment vertical="center" wrapText="1"/>
    </xf>
    <xf numFmtId="167" fontId="14" fillId="7" borderId="14" xfId="14" applyNumberFormat="1" applyFont="1" applyFill="1" applyBorder="1" applyAlignment="1">
      <alignment vertical="center" wrapText="1"/>
    </xf>
    <xf numFmtId="167" fontId="12" fillId="7" borderId="1" xfId="14" applyNumberFormat="1" applyFont="1" applyFill="1" applyBorder="1" applyAlignment="1">
      <alignment horizontal="left" vertical="center" wrapText="1"/>
    </xf>
    <xf numFmtId="0" fontId="29" fillId="7" borderId="0" xfId="37" applyFont="1" applyFill="1" applyBorder="1" applyAlignment="1" applyProtection="1">
      <alignment horizontal="right" vertical="center" wrapText="1"/>
    </xf>
    <xf numFmtId="167" fontId="15" fillId="7" borderId="0" xfId="14" applyNumberFormat="1" applyFont="1" applyFill="1" applyBorder="1" applyAlignment="1">
      <alignment horizontal="center" vertical="center" wrapText="1"/>
    </xf>
    <xf numFmtId="167" fontId="15" fillId="7" borderId="2" xfId="14" applyNumberFormat="1" applyFont="1" applyFill="1" applyBorder="1" applyAlignment="1">
      <alignment horizontal="center" vertical="center" wrapText="1"/>
    </xf>
    <xf numFmtId="167" fontId="15" fillId="7" borderId="14" xfId="14" applyNumberFormat="1" applyFont="1" applyFill="1" applyBorder="1" applyAlignment="1">
      <alignment vertical="center" wrapText="1"/>
    </xf>
    <xf numFmtId="167" fontId="26" fillId="7" borderId="0" xfId="14" applyNumberFormat="1" applyFont="1" applyFill="1" applyBorder="1" applyAlignment="1">
      <alignment horizontal="right" vertical="center" wrapText="1"/>
    </xf>
    <xf numFmtId="167" fontId="14" fillId="7" borderId="1" xfId="14" applyNumberFormat="1" applyFont="1" applyFill="1" applyBorder="1" applyAlignment="1">
      <alignment vertical="center" wrapText="1"/>
    </xf>
    <xf numFmtId="167" fontId="12" fillId="7" borderId="0" xfId="38" applyNumberFormat="1" applyFont="1" applyFill="1" applyBorder="1" applyAlignment="1">
      <alignment horizontal="right" vertical="center" wrapText="1"/>
    </xf>
    <xf numFmtId="167" fontId="34" fillId="7" borderId="0" xfId="14" applyNumberFormat="1" applyFont="1" applyFill="1" applyBorder="1" applyAlignment="1">
      <alignment horizontal="left" vertical="center"/>
    </xf>
    <xf numFmtId="0" fontId="15" fillId="7" borderId="1" xfId="13" applyFont="1" applyFill="1" applyBorder="1" applyAlignment="1">
      <alignment horizontal="left" vertical="center" wrapText="1"/>
    </xf>
    <xf numFmtId="3" fontId="23" fillId="7" borderId="0" xfId="13" applyNumberFormat="1" applyFont="1" applyFill="1" applyBorder="1" applyAlignment="1">
      <alignment horizontal="center" vertical="center" wrapText="1"/>
    </xf>
    <xf numFmtId="0" fontId="12" fillId="7" borderId="1" xfId="13" applyFont="1" applyFill="1" applyBorder="1" applyAlignment="1">
      <alignment horizontal="left" vertical="center" wrapText="1"/>
    </xf>
    <xf numFmtId="167" fontId="15" fillId="7" borderId="4" xfId="13" applyNumberFormat="1" applyFont="1" applyFill="1" applyBorder="1" applyAlignment="1">
      <alignment horizontal="center" vertical="center" wrapText="1"/>
    </xf>
    <xf numFmtId="167" fontId="15" fillId="0" borderId="0" xfId="14" applyNumberFormat="1" applyFont="1" applyFill="1" applyBorder="1" applyAlignment="1">
      <alignment vertical="center" wrapText="1"/>
    </xf>
    <xf numFmtId="49" fontId="22" fillId="8" borderId="1" xfId="14" applyNumberFormat="1" applyFont="1" applyFill="1" applyBorder="1" applyAlignment="1">
      <alignment vertical="center" wrapText="1"/>
    </xf>
    <xf numFmtId="167" fontId="26" fillId="8" borderId="0" xfId="14" applyNumberFormat="1" applyFont="1" applyFill="1" applyBorder="1" applyAlignment="1">
      <alignment horizontal="right" vertical="center" wrapText="1"/>
    </xf>
    <xf numFmtId="167" fontId="15" fillId="8" borderId="0" xfId="14" applyNumberFormat="1" applyFont="1" applyFill="1" applyBorder="1" applyAlignment="1">
      <alignment vertical="center" wrapText="1"/>
    </xf>
    <xf numFmtId="167" fontId="18" fillId="8" borderId="0" xfId="14" applyNumberFormat="1" applyFont="1" applyFill="1" applyBorder="1" applyAlignment="1">
      <alignment horizontal="center" wrapText="1"/>
    </xf>
    <xf numFmtId="167" fontId="15" fillId="8" borderId="14" xfId="14" applyNumberFormat="1" applyFont="1" applyFill="1" applyBorder="1" applyAlignment="1">
      <alignment vertical="center" wrapText="1"/>
    </xf>
    <xf numFmtId="167" fontId="12" fillId="8" borderId="1" xfId="14" applyNumberFormat="1" applyFont="1" applyFill="1" applyBorder="1" applyAlignment="1">
      <alignment horizontal="left" vertical="center" wrapText="1"/>
    </xf>
    <xf numFmtId="0" fontId="29" fillId="8" borderId="0" xfId="37" applyFont="1" applyFill="1" applyBorder="1" applyAlignment="1" applyProtection="1">
      <alignment horizontal="right" vertical="center" wrapText="1"/>
    </xf>
    <xf numFmtId="167" fontId="12" fillId="8" borderId="0" xfId="14" applyNumberFormat="1" applyFont="1" applyFill="1" applyBorder="1" applyAlignment="1">
      <alignment vertical="center" wrapText="1"/>
    </xf>
    <xf numFmtId="167" fontId="35" fillId="8" borderId="0" xfId="14" applyNumberFormat="1" applyFont="1" applyFill="1" applyBorder="1" applyAlignment="1">
      <alignment vertical="center" wrapText="1"/>
    </xf>
    <xf numFmtId="165" fontId="14" fillId="8" borderId="14" xfId="14" applyNumberFormat="1" applyFont="1" applyFill="1" applyBorder="1" applyAlignment="1">
      <alignment vertical="center"/>
    </xf>
    <xf numFmtId="0" fontId="12" fillId="8" borderId="1" xfId="13" applyFont="1" applyFill="1" applyBorder="1" applyAlignment="1">
      <alignment horizontal="left" vertical="center" wrapText="1"/>
    </xf>
    <xf numFmtId="0" fontId="18" fillId="8" borderId="0" xfId="13" applyFont="1" applyFill="1" applyBorder="1" applyAlignment="1">
      <alignment horizontal="right" vertical="center" wrapText="1"/>
    </xf>
    <xf numFmtId="167" fontId="12" fillId="8" borderId="2" xfId="14" applyNumberFormat="1" applyFont="1" applyFill="1" applyBorder="1" applyAlignment="1">
      <alignment vertical="center" wrapText="1"/>
    </xf>
    <xf numFmtId="167" fontId="12" fillId="8" borderId="14" xfId="13" applyNumberFormat="1" applyFont="1" applyFill="1" applyBorder="1" applyAlignment="1">
      <alignment vertical="center" wrapText="1"/>
    </xf>
    <xf numFmtId="167" fontId="15" fillId="8" borderId="1" xfId="14" applyNumberFormat="1" applyFont="1" applyFill="1" applyBorder="1" applyAlignment="1">
      <alignment horizontal="left" vertical="center" wrapText="1"/>
    </xf>
    <xf numFmtId="0" fontId="26" fillId="8" borderId="0" xfId="13" applyFont="1" applyFill="1" applyBorder="1" applyAlignment="1">
      <alignment horizontal="right" vertical="center" wrapText="1"/>
    </xf>
    <xf numFmtId="167" fontId="18" fillId="8" borderId="0" xfId="14" applyNumberFormat="1" applyFont="1" applyFill="1" applyBorder="1" applyAlignment="1">
      <alignment vertical="center" wrapText="1"/>
    </xf>
    <xf numFmtId="0" fontId="21" fillId="8" borderId="0" xfId="13" applyFont="1" applyFill="1" applyBorder="1" applyAlignment="1">
      <alignment horizontal="right" vertical="center" wrapText="1"/>
    </xf>
    <xf numFmtId="167" fontId="18" fillId="8" borderId="0" xfId="13" applyNumberFormat="1" applyFont="1" applyFill="1" applyBorder="1" applyAlignment="1">
      <alignment vertical="center" wrapText="1"/>
    </xf>
    <xf numFmtId="167" fontId="15" fillId="8" borderId="0" xfId="14" applyNumberFormat="1" applyFont="1" applyFill="1" applyBorder="1" applyAlignment="1">
      <alignment horizontal="right" vertical="center" wrapText="1"/>
    </xf>
    <xf numFmtId="167" fontId="28" fillId="8" borderId="0" xfId="13" applyNumberFormat="1" applyFont="1" applyFill="1" applyBorder="1" applyAlignment="1">
      <alignment vertical="center" wrapText="1"/>
    </xf>
    <xf numFmtId="167" fontId="18" fillId="8" borderId="5" xfId="14" applyNumberFormat="1" applyFont="1" applyFill="1" applyBorder="1" applyAlignment="1">
      <alignment vertical="center" wrapText="1"/>
    </xf>
    <xf numFmtId="167" fontId="28" fillId="8" borderId="14" xfId="13" applyNumberFormat="1" applyFont="1" applyFill="1" applyBorder="1" applyAlignment="1">
      <alignment vertical="center" wrapText="1"/>
    </xf>
    <xf numFmtId="0" fontId="13" fillId="8" borderId="0" xfId="13" applyFont="1" applyFill="1" applyBorder="1" applyAlignment="1">
      <alignment horizontal="right" vertical="center" wrapText="1"/>
    </xf>
    <xf numFmtId="167" fontId="15" fillId="8" borderId="3" xfId="14" applyNumberFormat="1" applyFont="1" applyFill="1" applyBorder="1" applyAlignment="1">
      <alignment vertical="center" wrapText="1"/>
    </xf>
    <xf numFmtId="167" fontId="28" fillId="8" borderId="0" xfId="14" applyNumberFormat="1" applyFont="1" applyFill="1" applyBorder="1" applyAlignment="1">
      <alignment vertical="center" wrapText="1"/>
    </xf>
    <xf numFmtId="167" fontId="21" fillId="8" borderId="0" xfId="14" applyNumberFormat="1" applyFont="1" applyFill="1" applyBorder="1" applyAlignment="1">
      <alignment vertical="center" wrapText="1"/>
    </xf>
    <xf numFmtId="167" fontId="15" fillId="8" borderId="2" xfId="14" applyNumberFormat="1" applyFont="1" applyFill="1" applyBorder="1" applyAlignment="1">
      <alignment vertical="center" wrapText="1"/>
    </xf>
    <xf numFmtId="49" fontId="25" fillId="8" borderId="0" xfId="37" applyNumberFormat="1" applyFont="1" applyFill="1" applyBorder="1" applyAlignment="1" applyProtection="1">
      <alignment horizontal="left" vertical="center"/>
    </xf>
    <xf numFmtId="167" fontId="14" fillId="8" borderId="1" xfId="14" applyNumberFormat="1" applyFont="1" applyFill="1" applyBorder="1" applyAlignment="1">
      <alignment horizontal="left" vertical="center" wrapText="1"/>
    </xf>
    <xf numFmtId="167" fontId="34" fillId="8" borderId="0" xfId="14" applyNumberFormat="1" applyFont="1" applyFill="1" applyBorder="1" applyAlignment="1">
      <alignment vertical="center"/>
    </xf>
    <xf numFmtId="0" fontId="15" fillId="8" borderId="0" xfId="13" applyFont="1" applyFill="1" applyBorder="1" applyAlignment="1">
      <alignment vertical="center" wrapText="1"/>
    </xf>
    <xf numFmtId="0" fontId="12" fillId="8" borderId="0" xfId="13" applyFont="1" applyFill="1" applyBorder="1" applyAlignment="1">
      <alignment horizontal="center" vertical="center" wrapText="1"/>
    </xf>
    <xf numFmtId="0" fontId="12" fillId="8" borderId="1" xfId="13" applyFont="1" applyFill="1" applyBorder="1" applyAlignment="1">
      <alignment vertical="center" wrapText="1"/>
    </xf>
    <xf numFmtId="165" fontId="15" fillId="8" borderId="0" xfId="14" applyNumberFormat="1" applyFont="1" applyFill="1" applyBorder="1" applyAlignment="1">
      <alignment vertical="center" wrapText="1"/>
    </xf>
    <xf numFmtId="167" fontId="15" fillId="8" borderId="0" xfId="13" applyNumberFormat="1" applyFont="1" applyFill="1" applyBorder="1" applyAlignment="1">
      <alignment vertical="center" wrapText="1"/>
    </xf>
    <xf numFmtId="167" fontId="15" fillId="8" borderId="14" xfId="13" applyNumberFormat="1" applyFont="1" applyFill="1" applyBorder="1" applyAlignment="1">
      <alignment vertical="center" wrapText="1"/>
    </xf>
    <xf numFmtId="49" fontId="21" fillId="8" borderId="0" xfId="14" applyNumberFormat="1" applyFont="1" applyFill="1" applyBorder="1" applyAlignment="1">
      <alignment horizontal="right" vertical="center" wrapText="1"/>
    </xf>
    <xf numFmtId="167" fontId="12" fillId="8" borderId="0" xfId="13" applyNumberFormat="1" applyFont="1" applyFill="1" applyBorder="1" applyAlignment="1">
      <alignment vertical="center" wrapText="1"/>
    </xf>
    <xf numFmtId="0" fontId="21" fillId="8" borderId="0" xfId="2" applyFont="1" applyFill="1" applyBorder="1" applyAlignment="1">
      <alignment horizontal="right"/>
    </xf>
    <xf numFmtId="165" fontId="12" fillId="8" borderId="0" xfId="14" applyNumberFormat="1" applyFont="1" applyFill="1" applyBorder="1" applyAlignment="1">
      <alignment vertical="center" wrapText="1"/>
    </xf>
    <xf numFmtId="167" fontId="12" fillId="8" borderId="0" xfId="13" applyNumberFormat="1" applyFont="1" applyFill="1" applyBorder="1" applyAlignment="1">
      <alignment horizontal="center" vertical="center" wrapText="1"/>
    </xf>
    <xf numFmtId="0" fontId="15" fillId="8" borderId="1" xfId="13" applyFont="1" applyFill="1" applyBorder="1" applyAlignment="1">
      <alignment vertical="center" wrapText="1"/>
    </xf>
    <xf numFmtId="166" fontId="30" fillId="8" borderId="0" xfId="14" applyFont="1" applyFill="1" applyBorder="1" applyAlignment="1">
      <alignment vertical="center" wrapText="1"/>
    </xf>
    <xf numFmtId="165" fontId="15" fillId="8" borderId="3" xfId="14" applyNumberFormat="1" applyFont="1" applyFill="1" applyBorder="1" applyAlignment="1">
      <alignment vertical="center" wrapText="1"/>
    </xf>
    <xf numFmtId="0" fontId="30" fillId="8" borderId="0" xfId="13" applyFont="1" applyFill="1" applyBorder="1" applyAlignment="1">
      <alignment vertical="center" wrapText="1"/>
    </xf>
    <xf numFmtId="167" fontId="15" fillId="8" borderId="0" xfId="38" applyNumberFormat="1" applyFont="1" applyFill="1" applyBorder="1" applyAlignment="1">
      <alignment vertical="center" wrapText="1"/>
    </xf>
    <xf numFmtId="167" fontId="17" fillId="8" borderId="0" xfId="14" applyNumberFormat="1" applyFont="1" applyFill="1" applyBorder="1" applyAlignment="1">
      <alignment vertical="center"/>
    </xf>
    <xf numFmtId="0" fontId="12" fillId="8" borderId="0" xfId="13" applyFont="1" applyFill="1" applyBorder="1" applyAlignment="1">
      <alignment vertical="center" wrapText="1"/>
    </xf>
    <xf numFmtId="167" fontId="12" fillId="8" borderId="14" xfId="14" applyNumberFormat="1" applyFont="1" applyFill="1" applyBorder="1" applyAlignment="1">
      <alignment vertical="center" wrapText="1"/>
    </xf>
    <xf numFmtId="0" fontId="12" fillId="8" borderId="14" xfId="13" applyFont="1" applyFill="1" applyBorder="1" applyAlignment="1">
      <alignment vertical="center" wrapText="1"/>
    </xf>
    <xf numFmtId="49" fontId="22" fillId="9" borderId="1" xfId="14" applyNumberFormat="1" applyFont="1" applyFill="1" applyBorder="1" applyAlignment="1">
      <alignment vertical="center" wrapText="1"/>
    </xf>
    <xf numFmtId="0" fontId="12" fillId="9" borderId="0" xfId="13" applyFont="1" applyFill="1" applyBorder="1" applyAlignment="1">
      <alignment vertical="center" wrapText="1"/>
    </xf>
    <xf numFmtId="0" fontId="12" fillId="9" borderId="14" xfId="13" applyFont="1" applyFill="1" applyBorder="1" applyAlignment="1">
      <alignment vertical="center" wrapText="1"/>
    </xf>
    <xf numFmtId="0" fontId="12" fillId="9" borderId="1" xfId="13" applyFont="1" applyFill="1" applyBorder="1" applyAlignment="1">
      <alignment vertical="center" wrapText="1"/>
    </xf>
    <xf numFmtId="0" fontId="13" fillId="9" borderId="0" xfId="13" applyFont="1" applyFill="1" applyBorder="1" applyAlignment="1">
      <alignment horizontal="right" vertical="center" wrapText="1"/>
    </xf>
    <xf numFmtId="167" fontId="12" fillId="9" borderId="0" xfId="13" applyNumberFormat="1" applyFont="1" applyFill="1" applyBorder="1" applyAlignment="1">
      <alignment vertical="center" wrapText="1"/>
    </xf>
    <xf numFmtId="0" fontId="15" fillId="9" borderId="1" xfId="13" applyFont="1" applyFill="1" applyBorder="1" applyAlignment="1">
      <alignment vertical="center" wrapText="1"/>
    </xf>
    <xf numFmtId="0" fontId="31" fillId="9" borderId="1" xfId="13" applyFont="1" applyFill="1" applyBorder="1" applyAlignment="1">
      <alignment horizontal="left" vertical="center" wrapText="1"/>
    </xf>
    <xf numFmtId="0" fontId="12" fillId="9" borderId="1" xfId="13" applyFont="1" applyFill="1" applyBorder="1" applyAlignment="1">
      <alignment horizontal="left" vertical="center" wrapText="1"/>
    </xf>
    <xf numFmtId="0" fontId="29" fillId="9" borderId="0" xfId="37" applyFont="1" applyFill="1" applyBorder="1" applyAlignment="1" applyProtection="1">
      <alignment vertical="center" wrapText="1"/>
    </xf>
    <xf numFmtId="167" fontId="12" fillId="9" borderId="2" xfId="13" applyNumberFormat="1" applyFont="1" applyFill="1" applyBorder="1" applyAlignment="1">
      <alignment vertical="center" wrapText="1"/>
    </xf>
    <xf numFmtId="49" fontId="29" fillId="9" borderId="0" xfId="37" applyNumberFormat="1" applyFont="1" applyFill="1" applyBorder="1" applyAlignment="1" applyProtection="1">
      <alignment horizontal="left" vertical="center"/>
    </xf>
    <xf numFmtId="0" fontId="34" fillId="9" borderId="0" xfId="13" applyFont="1" applyFill="1" applyBorder="1" applyAlignment="1">
      <alignment vertical="center"/>
    </xf>
    <xf numFmtId="0" fontId="12" fillId="9" borderId="15" xfId="13" applyFont="1" applyFill="1" applyBorder="1" applyAlignment="1">
      <alignment vertical="center" wrapText="1"/>
    </xf>
    <xf numFmtId="0" fontId="12" fillId="9" borderId="18" xfId="13" applyFont="1" applyFill="1" applyBorder="1" applyAlignment="1">
      <alignment vertical="center" wrapText="1"/>
    </xf>
    <xf numFmtId="0" fontId="12" fillId="9" borderId="16" xfId="13" applyFont="1" applyFill="1" applyBorder="1" applyAlignment="1">
      <alignment vertical="center" wrapText="1"/>
    </xf>
    <xf numFmtId="0" fontId="15" fillId="0" borderId="13" xfId="6" applyFont="1" applyFill="1" applyBorder="1"/>
    <xf numFmtId="0" fontId="12" fillId="0" borderId="3" xfId="6" applyFont="1" applyFill="1" applyBorder="1"/>
    <xf numFmtId="0" fontId="15" fillId="0" borderId="3" xfId="6" applyFont="1" applyFill="1" applyBorder="1"/>
    <xf numFmtId="0" fontId="12" fillId="0" borderId="0" xfId="6" applyFont="1" applyFill="1"/>
    <xf numFmtId="0" fontId="12" fillId="0" borderId="0" xfId="0" applyFont="1" applyFill="1" applyBorder="1"/>
    <xf numFmtId="0" fontId="15" fillId="0" borderId="6" xfId="6" applyFont="1" applyFill="1" applyBorder="1"/>
    <xf numFmtId="168" fontId="13" fillId="0" borderId="0" xfId="3" applyNumberFormat="1" applyFont="1" applyFill="1" applyBorder="1" applyAlignment="1">
      <alignment horizontal="left"/>
    </xf>
    <xf numFmtId="0" fontId="12" fillId="0" borderId="0" xfId="6" applyFont="1" applyFill="1" applyBorder="1"/>
    <xf numFmtId="0" fontId="15" fillId="0" borderId="0" xfId="6" applyFont="1" applyFill="1" applyBorder="1"/>
    <xf numFmtId="0" fontId="12" fillId="0" borderId="0" xfId="2" applyFont="1" applyFill="1" applyAlignment="1">
      <alignment horizontal="left"/>
    </xf>
    <xf numFmtId="0" fontId="37" fillId="0" borderId="0" xfId="2" applyFont="1" applyFill="1" applyAlignment="1">
      <alignment horizontal="center"/>
    </xf>
    <xf numFmtId="167" fontId="37" fillId="0" borderId="0" xfId="2" applyNumberFormat="1" applyFont="1" applyFill="1" applyAlignment="1">
      <alignment horizontal="center"/>
    </xf>
    <xf numFmtId="167" fontId="12" fillId="0" borderId="0" xfId="2" applyNumberFormat="1" applyFont="1" applyFill="1" applyAlignment="1">
      <alignment horizontal="center"/>
    </xf>
    <xf numFmtId="169" fontId="12" fillId="0" borderId="0" xfId="2" applyNumberFormat="1" applyFont="1" applyFill="1" applyAlignment="1">
      <alignment horizontal="center"/>
    </xf>
    <xf numFmtId="43" fontId="12" fillId="0" borderId="0" xfId="1" applyFont="1" applyFill="1" applyAlignment="1">
      <alignment horizontal="center"/>
    </xf>
    <xf numFmtId="170" fontId="12" fillId="0" borderId="0" xfId="2" applyNumberFormat="1" applyFont="1" applyFill="1" applyAlignment="1">
      <alignment horizontal="center"/>
    </xf>
    <xf numFmtId="10" fontId="12" fillId="0" borderId="0" xfId="2" applyNumberFormat="1" applyFont="1" applyFill="1" applyAlignment="1">
      <alignment horizontal="center"/>
    </xf>
    <xf numFmtId="43" fontId="12" fillId="0" borderId="0" xfId="2" applyNumberFormat="1" applyFont="1" applyFill="1" applyAlignment="1">
      <alignment horizontal="center"/>
    </xf>
    <xf numFmtId="0" fontId="12" fillId="0" borderId="0" xfId="2" applyFont="1" applyFill="1" applyBorder="1" applyAlignment="1">
      <alignment horizontal="left"/>
    </xf>
    <xf numFmtId="0" fontId="15" fillId="10" borderId="5" xfId="2" applyFont="1" applyFill="1" applyBorder="1" applyAlignment="1">
      <alignment horizontal="center" wrapText="1"/>
    </xf>
    <xf numFmtId="3" fontId="15" fillId="10" borderId="5" xfId="2" applyNumberFormat="1" applyFont="1" applyFill="1" applyBorder="1" applyAlignment="1">
      <alignment horizontal="center" wrapText="1"/>
    </xf>
    <xf numFmtId="169" fontId="15" fillId="10" borderId="5" xfId="2" applyNumberFormat="1" applyFont="1" applyFill="1" applyBorder="1" applyAlignment="1">
      <alignment horizontal="center" wrapText="1"/>
    </xf>
    <xf numFmtId="0" fontId="15" fillId="6" borderId="5" xfId="2" applyFont="1" applyFill="1" applyBorder="1" applyAlignment="1">
      <alignment horizontal="center" wrapText="1"/>
    </xf>
    <xf numFmtId="0" fontId="15" fillId="9" borderId="5" xfId="2" applyFont="1" applyFill="1" applyBorder="1" applyAlignment="1">
      <alignment horizontal="center" wrapText="1"/>
    </xf>
    <xf numFmtId="0" fontId="15" fillId="8" borderId="5" xfId="2" applyFont="1" applyFill="1" applyBorder="1" applyAlignment="1">
      <alignment horizontal="center" wrapText="1"/>
    </xf>
    <xf numFmtId="3" fontId="15" fillId="8" borderId="5" xfId="2" applyNumberFormat="1" applyFont="1" applyFill="1" applyBorder="1" applyAlignment="1">
      <alignment horizontal="center" wrapText="1"/>
    </xf>
    <xf numFmtId="37" fontId="15" fillId="8" borderId="5" xfId="2" applyNumberFormat="1" applyFont="1" applyFill="1" applyBorder="1" applyAlignment="1">
      <alignment horizontal="center" wrapText="1"/>
    </xf>
    <xf numFmtId="0" fontId="12" fillId="0" borderId="0" xfId="2" applyFont="1" applyBorder="1"/>
    <xf numFmtId="0" fontId="15" fillId="10" borderId="10" xfId="2" applyFont="1" applyFill="1" applyBorder="1" applyAlignment="1">
      <alignment horizontal="center" wrapText="1"/>
    </xf>
    <xf numFmtId="0" fontId="15" fillId="6" borderId="11" xfId="2" applyFont="1" applyFill="1" applyBorder="1" applyAlignment="1">
      <alignment horizontal="center" wrapText="1"/>
    </xf>
    <xf numFmtId="3" fontId="15" fillId="10" borderId="11" xfId="2" applyNumberFormat="1" applyFont="1" applyFill="1" applyBorder="1" applyAlignment="1">
      <alignment horizontal="center" wrapText="1"/>
    </xf>
    <xf numFmtId="3" fontId="15" fillId="10" borderId="10" xfId="2" applyNumberFormat="1" applyFont="1" applyFill="1" applyBorder="1" applyAlignment="1">
      <alignment horizontal="center" wrapText="1"/>
    </xf>
    <xf numFmtId="0" fontId="15" fillId="8" borderId="11" xfId="2" applyFont="1" applyFill="1" applyBorder="1" applyAlignment="1">
      <alignment horizontal="center" wrapText="1"/>
    </xf>
    <xf numFmtId="0" fontId="15" fillId="8" borderId="10" xfId="2" applyFont="1" applyFill="1" applyBorder="1" applyAlignment="1">
      <alignment horizontal="center" wrapText="1"/>
    </xf>
    <xf numFmtId="0" fontId="15" fillId="9" borderId="11" xfId="2" applyFont="1" applyFill="1" applyBorder="1" applyAlignment="1">
      <alignment horizontal="center" wrapText="1"/>
    </xf>
    <xf numFmtId="0" fontId="15" fillId="9" borderId="10" xfId="2" applyFont="1" applyFill="1" applyBorder="1" applyAlignment="1">
      <alignment horizontal="center" wrapText="1"/>
    </xf>
    <xf numFmtId="167" fontId="15" fillId="3" borderId="2" xfId="3" applyNumberFormat="1" applyFont="1" applyFill="1" applyBorder="1" applyAlignment="1">
      <alignment horizontal="center"/>
    </xf>
    <xf numFmtId="0" fontId="15" fillId="10" borderId="11" xfId="2" applyFont="1" applyFill="1" applyBorder="1" applyAlignment="1">
      <alignment horizontal="center" wrapText="1"/>
    </xf>
    <xf numFmtId="167" fontId="15" fillId="0" borderId="7" xfId="14" applyNumberFormat="1" applyFont="1" applyFill="1" applyBorder="1" applyAlignment="1">
      <alignment vertical="center" wrapText="1"/>
    </xf>
    <xf numFmtId="167" fontId="18" fillId="7" borderId="0" xfId="14" applyNumberFormat="1" applyFont="1" applyFill="1" applyBorder="1" applyAlignment="1">
      <alignment horizontal="center" vertical="center" wrapText="1"/>
    </xf>
    <xf numFmtId="167" fontId="18" fillId="7" borderId="2" xfId="14" applyNumberFormat="1" applyFont="1" applyFill="1" applyBorder="1" applyAlignment="1">
      <alignment horizontal="center" vertical="center" wrapText="1"/>
    </xf>
    <xf numFmtId="167" fontId="18" fillId="7" borderId="0" xfId="14" applyNumberFormat="1" applyFont="1" applyFill="1" applyBorder="1" applyAlignment="1">
      <alignment horizontal="right" vertical="center" wrapText="1"/>
    </xf>
    <xf numFmtId="0" fontId="35" fillId="8" borderId="2" xfId="13" applyFont="1" applyFill="1" applyBorder="1" applyAlignment="1">
      <alignment vertical="center" wrapText="1"/>
    </xf>
    <xf numFmtId="0" fontId="40" fillId="0" borderId="0" xfId="0" applyFont="1" applyAlignment="1">
      <alignment vertical="center"/>
    </xf>
    <xf numFmtId="0" fontId="40" fillId="0" borderId="0" xfId="0" applyFont="1"/>
    <xf numFmtId="0" fontId="12" fillId="3" borderId="0" xfId="2" applyFont="1" applyFill="1" applyAlignment="1">
      <alignment horizontal="left" wrapText="1"/>
    </xf>
    <xf numFmtId="0" fontId="37" fillId="3" borderId="0" xfId="2" applyFont="1" applyFill="1" applyAlignment="1">
      <alignment horizontal="center" wrapText="1"/>
    </xf>
    <xf numFmtId="0" fontId="12" fillId="0" borderId="0" xfId="13" applyFont="1" applyFill="1" applyBorder="1" applyAlignment="1">
      <alignment horizontal="left"/>
    </xf>
    <xf numFmtId="169" fontId="12" fillId="3" borderId="0" xfId="2" applyNumberFormat="1" applyFont="1" applyFill="1" applyAlignment="1">
      <alignment horizontal="center" wrapText="1"/>
    </xf>
    <xf numFmtId="3" fontId="12" fillId="3" borderId="0" xfId="2" applyNumberFormat="1" applyFont="1" applyFill="1" applyAlignment="1">
      <alignment horizontal="center" wrapText="1"/>
    </xf>
    <xf numFmtId="37" fontId="12" fillId="3" borderId="0" xfId="2" applyNumberFormat="1" applyFont="1" applyFill="1" applyAlignment="1">
      <alignment horizontal="center" wrapText="1"/>
    </xf>
    <xf numFmtId="0" fontId="12" fillId="0" borderId="0" xfId="2" applyFont="1" applyFill="1" applyAlignment="1">
      <alignment horizontal="left" wrapText="1"/>
    </xf>
    <xf numFmtId="0" fontId="13" fillId="0" borderId="7" xfId="13" applyNumberFormat="1" applyFont="1" applyFill="1" applyBorder="1" applyAlignment="1">
      <alignment horizontal="left" wrapText="1"/>
    </xf>
    <xf numFmtId="49" fontId="13" fillId="0" borderId="7" xfId="13" applyNumberFormat="1" applyFont="1" applyFill="1" applyBorder="1" applyAlignment="1">
      <alignment horizontal="left" wrapText="1"/>
    </xf>
    <xf numFmtId="0" fontId="15" fillId="9" borderId="11" xfId="2" applyFont="1" applyFill="1" applyBorder="1" applyAlignment="1">
      <alignment horizontal="center"/>
    </xf>
    <xf numFmtId="0" fontId="15" fillId="9" borderId="5" xfId="2" applyFont="1" applyFill="1" applyBorder="1" applyAlignment="1">
      <alignment horizontal="center"/>
    </xf>
    <xf numFmtId="0" fontId="15" fillId="9" borderId="10" xfId="2" applyFont="1" applyFill="1" applyBorder="1" applyAlignment="1">
      <alignment horizontal="center"/>
    </xf>
    <xf numFmtId="0" fontId="13" fillId="0" borderId="3" xfId="2" applyNumberFormat="1" applyFont="1" applyFill="1" applyBorder="1" applyAlignment="1">
      <alignment horizontal="left" wrapText="1"/>
    </xf>
    <xf numFmtId="0" fontId="15" fillId="11" borderId="11" xfId="2" applyFont="1" applyFill="1" applyBorder="1" applyAlignment="1">
      <alignment horizontal="center"/>
    </xf>
    <xf numFmtId="0" fontId="15" fillId="11" borderId="5" xfId="2" applyFont="1" applyFill="1" applyBorder="1" applyAlignment="1">
      <alignment horizontal="center"/>
    </xf>
    <xf numFmtId="0" fontId="15" fillId="11" borderId="10" xfId="2" applyFont="1" applyFill="1" applyBorder="1" applyAlignment="1">
      <alignment horizontal="center"/>
    </xf>
    <xf numFmtId="0" fontId="15" fillId="10" borderId="11" xfId="2" applyFont="1" applyFill="1" applyBorder="1" applyAlignment="1">
      <alignment horizontal="center"/>
    </xf>
    <xf numFmtId="0" fontId="15" fillId="10" borderId="5" xfId="2" applyFont="1" applyFill="1" applyBorder="1" applyAlignment="1">
      <alignment horizontal="center"/>
    </xf>
    <xf numFmtId="0" fontId="15" fillId="10" borderId="10" xfId="2" applyFont="1" applyFill="1" applyBorder="1" applyAlignment="1">
      <alignment horizontal="center"/>
    </xf>
    <xf numFmtId="0" fontId="15" fillId="8" borderId="11" xfId="2" applyFont="1" applyFill="1" applyBorder="1" applyAlignment="1">
      <alignment horizontal="center"/>
    </xf>
    <xf numFmtId="0" fontId="15" fillId="8" borderId="5" xfId="2" applyFont="1" applyFill="1" applyBorder="1" applyAlignment="1">
      <alignment horizontal="center"/>
    </xf>
    <xf numFmtId="0" fontId="15" fillId="8" borderId="10" xfId="2" applyFont="1" applyFill="1" applyBorder="1" applyAlignment="1">
      <alignment horizontal="center"/>
    </xf>
    <xf numFmtId="0" fontId="15" fillId="6" borderId="11" xfId="2" applyFont="1" applyFill="1" applyBorder="1" applyAlignment="1">
      <alignment horizontal="center"/>
    </xf>
    <xf numFmtId="0" fontId="15" fillId="6" borderId="5" xfId="2" applyFont="1" applyFill="1" applyBorder="1" applyAlignment="1">
      <alignment horizontal="center"/>
    </xf>
    <xf numFmtId="0" fontId="15" fillId="6" borderId="10" xfId="2" applyFont="1" applyFill="1" applyBorder="1" applyAlignment="1">
      <alignment horizontal="center"/>
    </xf>
  </cellXfs>
  <cellStyles count="60">
    <cellStyle name="Comma" xfId="1" builtinId="3"/>
    <cellStyle name="Comma 10 2 2 2 2 3" xfId="54"/>
    <cellStyle name="Comma 10 2 2 3" xfId="52"/>
    <cellStyle name="Comma 11 2" xfId="38"/>
    <cellStyle name="Comma 2" xfId="3"/>
    <cellStyle name="Comma 2 2" xfId="14"/>
    <cellStyle name="Comma 2 3" xfId="10"/>
    <cellStyle name="Comma 2 8" xfId="25"/>
    <cellStyle name="Comma 3" xfId="15"/>
    <cellStyle name="Comma 3 2" xfId="16"/>
    <cellStyle name="Comma 4" xfId="22"/>
    <cellStyle name="Comma 4 2" xfId="24"/>
    <cellStyle name="Comma 4 3" xfId="30"/>
    <cellStyle name="Comma 4 4 2 3" xfId="51"/>
    <cellStyle name="Comma 47 4 2" xfId="55"/>
    <cellStyle name="Comma 5" xfId="32"/>
    <cellStyle name="Comma 5 4 2 2 2 3" xfId="50"/>
    <cellStyle name="Comma 6" xfId="9"/>
    <cellStyle name="Comma_LG Multi Income - Bid Price Test" xfId="5"/>
    <cellStyle name="Followed Hyperlink 2" xfId="44"/>
    <cellStyle name="Hyperlink" xfId="39"/>
    <cellStyle name="Hyperlink 2" xfId="8"/>
    <cellStyle name="Hyperlink 2 2 2" xfId="53"/>
    <cellStyle name="Hyperlink 3" xfId="18"/>
    <cellStyle name="Hyperlink 3 2" xfId="33"/>
    <cellStyle name="Hyperlink 4" xfId="46"/>
    <cellStyle name="Hyperlink 4 3" xfId="37"/>
    <cellStyle name="Normal" xfId="0" builtinId="0" customBuiltin="1"/>
    <cellStyle name="Normal 10 10" xfId="47"/>
    <cellStyle name="Normal 10 3" xfId="35"/>
    <cellStyle name="Normal 2" xfId="2"/>
    <cellStyle name="Normal 2 2" xfId="13"/>
    <cellStyle name="Normal 2 2 2" xfId="29"/>
    <cellStyle name="Normal 2 2 3" xfId="27"/>
    <cellStyle name="Normal 212 2" xfId="56"/>
    <cellStyle name="Normal 213" xfId="45"/>
    <cellStyle name="Normal 3" xfId="11"/>
    <cellStyle name="Normal 3 2" xfId="20"/>
    <cellStyle name="Normal 3 2 2" xfId="23"/>
    <cellStyle name="Normal 3 2 2 2" xfId="42"/>
    <cellStyle name="Normal 3 2 2 3 2 2 2 2" xfId="48"/>
    <cellStyle name="Normal 3 2 3" xfId="28"/>
    <cellStyle name="Normal 3 2 4" xfId="41"/>
    <cellStyle name="Normal 3 3" xfId="26"/>
    <cellStyle name="Normal 4" xfId="12"/>
    <cellStyle name="Normal 4 4 5 5" xfId="49"/>
    <cellStyle name="Normal 5" xfId="21"/>
    <cellStyle name="Normal 6" xfId="40"/>
    <cellStyle name="Normal 6 2" xfId="57"/>
    <cellStyle name="Normal 61" xfId="34"/>
    <cellStyle name="Normal 61 2" xfId="43"/>
    <cellStyle name="Normal 85" xfId="59"/>
    <cellStyle name="Normal 86" xfId="58"/>
    <cellStyle name="Normal_Book cost recon_FR.doc" xfId="6"/>
    <cellStyle name="Percent 2" xfId="7"/>
    <cellStyle name="Percent 2 2" xfId="17"/>
    <cellStyle name="Percent 3" xfId="19"/>
    <cellStyle name="Percent 3 2" xfId="31"/>
    <cellStyle name="Percent 5" xfId="36"/>
    <cellStyle name="Style 1" xfId="4"/>
  </cellStyles>
  <dxfs count="0"/>
  <tableStyles count="0" defaultTableStyle="TableStyleMedium9" defaultPivotStyle="PivotStyleLight16"/>
  <colors>
    <mruColors>
      <color rgb="FF74F47A"/>
      <color rgb="FF5DD5FF"/>
      <color rgb="FFACB9CA"/>
      <color rgb="FF14EC1E"/>
      <color rgb="FF0066FF"/>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sharedStrings" Target="sharedStrings.xml"/><Relationship Id="rId10" Type="http://schemas.openxmlformats.org/officeDocument/2006/relationships/externalLink" Target="externalLinks/externalLink6.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23</xdr:col>
      <xdr:colOff>219075</xdr:colOff>
      <xdr:row>0</xdr:row>
      <xdr:rowOff>0</xdr:rowOff>
    </xdr:from>
    <xdr:to>
      <xdr:col>23</xdr:col>
      <xdr:colOff>219075</xdr:colOff>
      <xdr:row>0</xdr:row>
      <xdr:rowOff>0</xdr:rowOff>
    </xdr:to>
    <xdr:sp macro="" textlink="">
      <xdr:nvSpPr>
        <xdr:cNvPr id="2" name="Line 1"/>
        <xdr:cNvSpPr>
          <a:spLocks noChangeShapeType="1"/>
        </xdr:cNvSpPr>
      </xdr:nvSpPr>
      <xdr:spPr bwMode="auto">
        <a:xfrm>
          <a:off x="11191875" y="0"/>
          <a:ext cx="0" cy="0"/>
        </a:xfrm>
        <a:prstGeom prst="line">
          <a:avLst/>
        </a:prstGeom>
        <a:noFill/>
        <a:ln w="9525">
          <a:solidFill>
            <a:srgbClr val="FF0000"/>
          </a:solidFill>
          <a:round/>
          <a:headEnd/>
          <a:tailEnd type="triangle" w="med" len="me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L:\USERS\TERIXH~1\APPDATA\LOCAL\TEMP\wz03e4\Dividends\LION%20GLOBAL\LFXI_(Dividend).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Kate%20YY%20Law\AppData\Local\Temp\wzd78a\Expenses\EGA%20Templates\SL%20-%20Test%20expenses%20and%20accruals%20-%2005112016.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My%20Document\Pwc\Lead%20Schedule\Leadschedul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L:\Winnt\Temp\notesC9812B\Finalised%20URESWorkbook.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g-nas-01.sg.hsbc\htsg\DOCUME~1\ADELLE~1\LOCALS~1\Temp\notesEA312D\Workings\LGF%20Draft%20Working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Hankuan%20We\Documents\6278aedc-2e9d-e611-acf5-463500000031.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g-nas-01.sg.hsbc\htsg\HSS\Statutory%20Reporting\IFS%20Singpore\Live%20Funds\LionGlobal\LionGlobal%20Team\2011\SAR%201211\TEAM_SAR1211_.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DOCUME~1\hcmlnb\LOCALS~1\Temp\C.Lotus.Notes.Data\VN%20FMC%20business%20plan%20v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Menu Master"/>
      <sheetName val="Targeted Testing Master"/>
      <sheetName val="Non-Statistical Sampling Master"/>
      <sheetName val="Suppl Non-Stat Sample Master"/>
      <sheetName val="Two Step Revenue Testing Master"/>
      <sheetName val="Accept Reject Master"/>
      <sheetName val="AR Confirmation Log Master"/>
      <sheetName val="Fixed Asset Additions Master"/>
      <sheetName val="Fixed Asset Disposals Master"/>
      <sheetName val="Unrecord Liab - Pd Inv Master"/>
      <sheetName val="Unrecord Liab - Unpd Inv Master"/>
      <sheetName val="Testing Detail Master"/>
      <sheetName val="First Sample Results Master"/>
      <sheetName val="Global Data"/>
    </sheetNames>
    <sheetDataSet>
      <sheetData sheetId="0"/>
      <sheetData sheetId="1"/>
      <sheetData sheetId="2"/>
      <sheetData sheetId="3">
        <row r="54">
          <cell r="C54">
            <v>1</v>
          </cell>
        </row>
        <row r="63">
          <cell r="C63">
            <v>1</v>
          </cell>
        </row>
      </sheetData>
      <sheetData sheetId="4"/>
      <sheetData sheetId="5">
        <row r="85">
          <cell r="C85">
            <v>0</v>
          </cell>
        </row>
      </sheetData>
      <sheetData sheetId="6"/>
      <sheetData sheetId="7"/>
      <sheetData sheetId="8"/>
      <sheetData sheetId="9"/>
      <sheetData sheetId="10"/>
      <sheetData sheetId="11"/>
      <sheetData sheetId="12"/>
      <sheetData sheetId="13"/>
      <sheetData sheetId="14">
        <row r="92">
          <cell r="B92" t="str">
            <v xml:space="preserve">   ?</v>
          </cell>
        </row>
        <row r="93">
          <cell r="B93" t="str">
            <v>Low</v>
          </cell>
        </row>
        <row r="94">
          <cell r="B94" t="str">
            <v>Moderate</v>
          </cell>
        </row>
        <row r="95">
          <cell r="B95" t="str">
            <v>High</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rary Procedures"/>
      <sheetName val="Recalculation"/>
      <sheetName val="Agree to support"/>
      <sheetName val="Test accruals"/>
      <sheetName val="Menu Master"/>
      <sheetName val="Targeted Testing Master"/>
      <sheetName val="Non-Statistical Sampling Master"/>
      <sheetName val="Suppl Non-Stat Sample Master"/>
      <sheetName val="Two Step Revenue Testing Master"/>
      <sheetName val="Accept Reject Master"/>
      <sheetName val="First Sample Results Master"/>
      <sheetName val="Global Data"/>
    </sheetNames>
    <sheetDataSet>
      <sheetData sheetId="0"/>
      <sheetData sheetId="1"/>
      <sheetData sheetId="2"/>
      <sheetData sheetId="3"/>
      <sheetData sheetId="4"/>
      <sheetData sheetId="5"/>
      <sheetData sheetId="6">
        <row r="50">
          <cell r="C50" t="str">
            <v xml:space="preserve">   ?</v>
          </cell>
        </row>
      </sheetData>
      <sheetData sheetId="7"/>
      <sheetData sheetId="8">
        <row r="45">
          <cell r="T45">
            <v>0</v>
          </cell>
        </row>
      </sheetData>
      <sheetData sheetId="9"/>
      <sheetData sheetId="10"/>
      <sheetData sheetId="11">
        <row r="92">
          <cell r="B92" t="str">
            <v xml:space="preserve">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rseSheet"/>
      <sheetName val="Cash"/>
      <sheetName val="BkConfirm"/>
      <sheetName val="Translation"/>
      <sheetName val="TD"/>
      <sheetName val="TDConf"/>
      <sheetName val="DD"/>
      <sheetName val="DD (2)"/>
      <sheetName val="OD"/>
      <sheetName val="Stock"/>
      <sheetName val="StkRB"/>
      <sheetName val="StkNRV"/>
      <sheetName val="Interco"/>
      <sheetName val="FA"/>
      <sheetName val="Dep"/>
      <sheetName val="TC"/>
      <sheetName val="TCRecon"/>
      <sheetName val="OC"/>
      <sheetName val="OLC"/>
      <sheetName val="SK"/>
      <sheetName val="Reserve"/>
      <sheetName val="PL"/>
      <sheetName val="Rental"/>
      <sheetName val="Sal (LS)"/>
      <sheetName val="Sal"/>
      <sheetName val="CPF"/>
      <sheetName val="List of Standard Fields"/>
    </sheetNames>
    <sheetDataSet>
      <sheetData sheetId="0" refreshError="1">
        <row r="2">
          <cell r="B2" t="str">
            <v>ALLIANCE FRANCAISE DE SINGAPOUR</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00) Sign-off"/>
      <sheetName val="(1001) Intro"/>
      <sheetName val="(10) Total Return"/>
      <sheetName val="(11) Dividend income"/>
      <sheetName val="(20) Balance Sheet"/>
      <sheetName val="(21) Currency risk table"/>
      <sheetName val="(22) Interest rate risk table"/>
      <sheetName val="(30)Movements"/>
      <sheetName val="(40) Highlights"/>
      <sheetName val="(41) WA Units"/>
      <sheetName val="(42) Expense ratio"/>
      <sheetName val="(50) Investments"/>
      <sheetName val="(51) Listing of Investments"/>
      <sheetName val="(52) Test investment pricing"/>
      <sheetName val="(53) Investment Reconciliation"/>
      <sheetName val="(56) Top 10 investments"/>
      <sheetName val="(57) Investments by currency"/>
      <sheetName val="(60) Receivables"/>
      <sheetName val="(70) Bank"/>
      <sheetName val="(80) Payables"/>
      <sheetName val="(90) Derivatives"/>
      <sheetName val="(91) Spot contracts"/>
      <sheetName val="(100) NAV charts"/>
      <sheetName val="(110) NAV recon"/>
      <sheetName val="(120) CPFIS"/>
      <sheetName val="(130) Ratio"/>
      <sheetName val="(140) RPT"/>
      <sheetName val="(150) Others"/>
      <sheetName val="(200) SAD"/>
      <sheetName val="(300) SUD"/>
      <sheetName val="Stat of tot ret"/>
      <sheetName val="BS"/>
      <sheetName val="Stat movt in unithlder"/>
      <sheetName val="financial highlights"/>
      <sheetName val="Pricing recal by PwC"/>
      <sheetName val="Custody Rec"/>
      <sheetName val="Sheet6"/>
      <sheetName val="Sheet5"/>
      <sheetName val="Sheet4"/>
      <sheetName val="NAV charts"/>
      <sheetName val="AU329 Guidance"/>
      <sheetName val="Overview"/>
      <sheetName val="Drop Down"/>
      <sheetName val="Template Calculation Sheet"/>
      <sheetName val="Guide Card"/>
      <sheetName val="Using this Template"/>
      <sheetName val="Tailored Procedures"/>
      <sheetName val="1.Lead"/>
      <sheetName val="2,3.NAV charts"/>
      <sheetName val="Benchmark"/>
      <sheetName val="Management Fees"/>
      <sheetName val="Trustee Fee"/>
      <sheetName val="Management Fee rebate"/>
      <sheetName val="Procedures"/>
      <sheetName val="NAV based fees charts"/>
    </sheetNames>
    <sheetDataSet>
      <sheetData sheetId="0"/>
      <sheetData sheetId="1"/>
      <sheetData sheetId="2">
        <row r="1">
          <cell r="A1" t="str">
            <v>Name of fund</v>
          </cell>
          <cell r="B1" t="str">
            <v>United Global Real Estate Securities Fund</v>
          </cell>
          <cell r="C1" t="str">
            <v>Guidance</v>
          </cell>
          <cell r="D1" t="str">
            <v>Controls are tested centrally by centralised controls testing team -</v>
          </cell>
          <cell r="E1">
            <v>0</v>
          </cell>
          <cell r="F1">
            <v>0</v>
          </cell>
          <cell r="G1">
            <v>0</v>
          </cell>
          <cell r="H1">
            <v>0</v>
          </cell>
          <cell r="I1">
            <v>0</v>
          </cell>
          <cell r="J1">
            <v>0</v>
          </cell>
          <cell r="K1" t="str">
            <v>Guidance</v>
          </cell>
          <cell r="L1" t="str">
            <v>Controls are tested centrally by centralised controls testing team -</v>
          </cell>
        </row>
        <row r="2">
          <cell r="A2" t="str">
            <v>Statement of Total Return for year/period ended</v>
          </cell>
          <cell r="B2">
            <v>38533</v>
          </cell>
          <cell r="C2" t="str">
            <v>"Trade execution" &amp; "Pricing &amp; valuation" with respect to "Realised &amp;</v>
          </cell>
          <cell r="D2">
            <v>0</v>
          </cell>
          <cell r="E2">
            <v>0</v>
          </cell>
          <cell r="F2">
            <v>0</v>
          </cell>
          <cell r="G2">
            <v>0</v>
          </cell>
          <cell r="H2">
            <v>0</v>
          </cell>
          <cell r="I2">
            <v>0</v>
          </cell>
          <cell r="J2">
            <v>0</v>
          </cell>
          <cell r="K2">
            <v>0</v>
          </cell>
          <cell r="L2" t="str">
            <v>"Trade execution" &amp; "Pricing &amp; valuation" with respect to "Realised &amp;</v>
          </cell>
        </row>
        <row r="3">
          <cell r="A3" t="str">
            <v>Working paper reference</v>
          </cell>
          <cell r="B3" t="str">
            <v>2500-10</v>
          </cell>
          <cell r="C3" t="str">
            <v>unrealised gain/lloss on investments"</v>
          </cell>
          <cell r="D3">
            <v>0</v>
          </cell>
          <cell r="E3">
            <v>0</v>
          </cell>
          <cell r="F3">
            <v>0</v>
          </cell>
          <cell r="G3">
            <v>0</v>
          </cell>
          <cell r="H3">
            <v>0</v>
          </cell>
          <cell r="I3">
            <v>0</v>
          </cell>
          <cell r="J3">
            <v>0</v>
          </cell>
          <cell r="K3">
            <v>0</v>
          </cell>
          <cell r="L3" t="str">
            <v>unrealised gain/lloss on investments"</v>
          </cell>
        </row>
        <row r="4">
          <cell r="K4" t="str">
            <v>GO TO TOTAL RETURN</v>
          </cell>
        </row>
        <row r="8">
          <cell r="B8">
            <v>2005</v>
          </cell>
          <cell r="C8">
            <v>2004</v>
          </cell>
          <cell r="D8" t="str">
            <v>Flux</v>
          </cell>
          <cell r="E8" t="str">
            <v xml:space="preserve">Work </v>
          </cell>
          <cell r="F8" t="str">
            <v>GO TO ANALYTICAL PROCEDURES</v>
          </cell>
          <cell r="G8" t="str">
            <v>Assertions</v>
          </cell>
          <cell r="H8">
            <v>0</v>
          </cell>
          <cell r="I8">
            <v>0</v>
          </cell>
          <cell r="J8">
            <v>0</v>
          </cell>
          <cell r="K8">
            <v>0</v>
          </cell>
          <cell r="L8">
            <v>0</v>
          </cell>
          <cell r="M8">
            <v>0</v>
          </cell>
          <cell r="N8">
            <v>0</v>
          </cell>
          <cell r="O8">
            <v>0</v>
          </cell>
          <cell r="P8">
            <v>0</v>
          </cell>
          <cell r="Q8">
            <v>0</v>
          </cell>
          <cell r="R8">
            <v>0</v>
          </cell>
          <cell r="S8">
            <v>0</v>
          </cell>
          <cell r="T8" t="str">
            <v>Assertions</v>
          </cell>
        </row>
        <row r="9">
          <cell r="B9" t="str">
            <v>SGD</v>
          </cell>
          <cell r="C9" t="str">
            <v>SGD</v>
          </cell>
          <cell r="D9" t="str">
            <v>SGD'000</v>
          </cell>
          <cell r="E9" t="str">
            <v>done</v>
          </cell>
          <cell r="F9" t="str">
            <v>GO TO RELATED PARTY TRANSACTIONS</v>
          </cell>
          <cell r="G9" t="str">
            <v>Audit procedures</v>
          </cell>
          <cell r="H9" t="str">
            <v>Documentation / work done</v>
          </cell>
          <cell r="I9" t="str">
            <v>C</v>
          </cell>
          <cell r="J9" t="str">
            <v>Audit procedures</v>
          </cell>
          <cell r="K9" t="str">
            <v>EO</v>
          </cell>
          <cell r="L9" t="str">
            <v>CO</v>
          </cell>
          <cell r="M9" t="str">
            <v>V</v>
          </cell>
          <cell r="N9" t="str">
            <v>Documentation / work done</v>
          </cell>
          <cell r="O9" t="str">
            <v>PD</v>
          </cell>
          <cell r="P9">
            <v>0</v>
          </cell>
          <cell r="Q9">
            <v>0</v>
          </cell>
          <cell r="R9" t="str">
            <v>C</v>
          </cell>
          <cell r="S9" t="str">
            <v>A</v>
          </cell>
          <cell r="T9" t="str">
            <v>EO</v>
          </cell>
          <cell r="U9" t="str">
            <v>CO</v>
          </cell>
          <cell r="V9" t="str">
            <v>V</v>
          </cell>
          <cell r="W9" t="str">
            <v>RO</v>
          </cell>
          <cell r="X9" t="str">
            <v>PD</v>
          </cell>
        </row>
        <row r="12">
          <cell r="A12" t="str">
            <v>Income</v>
          </cell>
          <cell r="B12" t="str">
            <v>1.     Perform analytical procedures</v>
          </cell>
          <cell r="C12">
            <v>0</v>
          </cell>
          <cell r="D12">
            <v>0</v>
          </cell>
          <cell r="E12">
            <v>0</v>
          </cell>
          <cell r="F12">
            <v>0</v>
          </cell>
          <cell r="G12">
            <v>0</v>
          </cell>
          <cell r="H12">
            <v>0</v>
          </cell>
          <cell r="I12">
            <v>0</v>
          </cell>
          <cell r="J12" t="str">
            <v>1.     Perform analytical procedures</v>
          </cell>
        </row>
        <row r="13">
          <cell r="A13" t="str">
            <v>Gross dividends</v>
          </cell>
          <cell r="B13">
            <v>246665</v>
          </cell>
          <cell r="C13">
            <v>0</v>
          </cell>
          <cell r="D13">
            <v>246.66499999999999</v>
          </cell>
          <cell r="E13" t="str">
            <v>click</v>
          </cell>
          <cell r="F13" t="str">
            <v>(a)</v>
          </cell>
          <cell r="G13" t="str">
            <v>Form expectation</v>
          </cell>
          <cell r="H13">
            <v>0</v>
          </cell>
          <cell r="I13">
            <v>0</v>
          </cell>
          <cell r="J13" t="str">
            <v>(a)</v>
          </cell>
          <cell r="K13" t="str">
            <v>Form expectation</v>
          </cell>
        </row>
        <row r="14">
          <cell r="A14" t="str">
            <v>Interest income</v>
          </cell>
          <cell r="B14">
            <v>24687</v>
          </cell>
          <cell r="C14">
            <v>0</v>
          </cell>
          <cell r="D14">
            <v>24.687000000000001</v>
          </cell>
          <cell r="E14" t="str">
            <v>click</v>
          </cell>
          <cell r="F14" t="str">
            <v>(b)</v>
          </cell>
          <cell r="G14" t="str">
            <v>Define threshold</v>
          </cell>
          <cell r="H14" t="str">
            <v>1) Gross dividends</v>
          </cell>
          <cell r="I14">
            <v>0</v>
          </cell>
          <cell r="J14" t="str">
            <v>(b)</v>
          </cell>
          <cell r="K14" t="str">
            <v>Define threshold</v>
          </cell>
          <cell r="L14" t="str">
            <v>1) Gross dividends</v>
          </cell>
        </row>
        <row r="15">
          <cell r="A15" t="str">
            <v>Net gain on foreign exchange</v>
          </cell>
          <cell r="B15">
            <v>0</v>
          </cell>
          <cell r="C15">
            <v>0</v>
          </cell>
          <cell r="D15">
            <v>0</v>
          </cell>
          <cell r="E15" t="str">
            <v>click</v>
          </cell>
          <cell r="F15" t="str">
            <v>(c)</v>
          </cell>
          <cell r="G15" t="str">
            <v>Compute</v>
          </cell>
          <cell r="H15" t="str">
            <v>Dividend payouts are dependent on each investee company's performance and management's decision. Hence,</v>
          </cell>
          <cell r="I15">
            <v>0</v>
          </cell>
          <cell r="J15" t="str">
            <v>(c)</v>
          </cell>
          <cell r="K15" t="str">
            <v>Compute</v>
          </cell>
          <cell r="L15" t="str">
            <v>Dividend payouts are dependent on each investee company's performance and management's decision. Hence,</v>
          </cell>
        </row>
        <row r="16">
          <cell r="B16">
            <v>0</v>
          </cell>
          <cell r="C16">
            <v>0</v>
          </cell>
          <cell r="D16">
            <v>0</v>
          </cell>
          <cell r="E16" t="str">
            <v>(d)</v>
          </cell>
          <cell r="F16" t="str">
            <v>Investigate variance</v>
          </cell>
          <cell r="G16" t="str">
            <v xml:space="preserve">we are unable to form a reasonable expectation on the amount of dividend income received from the investments </v>
          </cell>
          <cell r="H16">
            <v>0</v>
          </cell>
          <cell r="I16">
            <v>0</v>
          </cell>
          <cell r="J16" t="str">
            <v>(d)</v>
          </cell>
          <cell r="K16" t="str">
            <v>Investigate variance</v>
          </cell>
          <cell r="L16" t="str">
            <v xml:space="preserve">we are unable to form a reasonable expectation on the amount of dividend income received from the investments </v>
          </cell>
        </row>
        <row r="17">
          <cell r="B17">
            <v>0</v>
          </cell>
          <cell r="C17">
            <v>0</v>
          </cell>
          <cell r="D17">
            <v>0</v>
          </cell>
          <cell r="E17" t="str">
            <v>in equity securities for the period. Please refer to substantive work performed in 2500-11</v>
          </cell>
          <cell r="F17">
            <v>0</v>
          </cell>
          <cell r="G17">
            <v>0</v>
          </cell>
          <cell r="H17">
            <v>0</v>
          </cell>
          <cell r="I17">
            <v>0</v>
          </cell>
          <cell r="J17">
            <v>0</v>
          </cell>
          <cell r="K17">
            <v>0</v>
          </cell>
          <cell r="L17" t="str">
            <v>in equity securities for the period. Please refer to substantive work performed in 2500-11</v>
          </cell>
        </row>
        <row r="18">
          <cell r="B18">
            <v>271352</v>
          </cell>
          <cell r="C18">
            <v>0</v>
          </cell>
        </row>
        <row r="19">
          <cell r="A19" t="str">
            <v>Less : Expenses</v>
          </cell>
          <cell r="B19" t="str">
            <v>click</v>
          </cell>
          <cell r="C19" t="str">
            <v>2) Interest income</v>
          </cell>
          <cell r="D19">
            <v>0</v>
          </cell>
          <cell r="E19" t="str">
            <v>click</v>
          </cell>
          <cell r="F19">
            <v>0</v>
          </cell>
          <cell r="G19">
            <v>0</v>
          </cell>
          <cell r="H19">
            <v>0</v>
          </cell>
          <cell r="I19">
            <v>0</v>
          </cell>
          <cell r="J19">
            <v>0</v>
          </cell>
          <cell r="K19">
            <v>0</v>
          </cell>
          <cell r="L19" t="str">
            <v>2) Interest income</v>
          </cell>
        </row>
        <row r="20">
          <cell r="A20" t="str">
            <v>Trustee fees</v>
          </cell>
          <cell r="B20">
            <v>4142</v>
          </cell>
          <cell r="C20">
            <v>0</v>
          </cell>
          <cell r="D20">
            <v>4.1420000000000003</v>
          </cell>
          <cell r="E20" t="str">
            <v xml:space="preserve">Interest income pertains mainly to interest on placements of Fixed Deposits on funds received during the launch period  </v>
          </cell>
          <cell r="F20">
            <v>0</v>
          </cell>
          <cell r="G20">
            <v>0</v>
          </cell>
          <cell r="H20">
            <v>0</v>
          </cell>
          <cell r="I20">
            <v>0</v>
          </cell>
          <cell r="J20">
            <v>0</v>
          </cell>
          <cell r="K20">
            <v>0</v>
          </cell>
          <cell r="L20" t="str">
            <v xml:space="preserve">Interest income pertains mainly to interest on placements of Fixed Deposits on funds received during the launch period  </v>
          </cell>
        </row>
        <row r="21">
          <cell r="A21" t="str">
            <v>Registrar fees</v>
          </cell>
          <cell r="B21">
            <v>3973</v>
          </cell>
          <cell r="C21">
            <v>0</v>
          </cell>
          <cell r="D21">
            <v>3.9729999999999999</v>
          </cell>
          <cell r="E21" t="str">
            <v>No analytical procedures are performed as we are unable to form a reasonable expectation on the interest income</v>
          </cell>
          <cell r="F21">
            <v>0</v>
          </cell>
          <cell r="G21">
            <v>0</v>
          </cell>
          <cell r="H21">
            <v>0</v>
          </cell>
          <cell r="I21">
            <v>0</v>
          </cell>
          <cell r="J21">
            <v>0</v>
          </cell>
          <cell r="K21">
            <v>0</v>
          </cell>
          <cell r="L21" t="str">
            <v>No analytical procedures are performed as we are unable to form a reasonable expectation on the interest income</v>
          </cell>
        </row>
        <row r="22">
          <cell r="A22" t="str">
            <v>Audit fees</v>
          </cell>
          <cell r="B22">
            <v>10120</v>
          </cell>
          <cell r="C22">
            <v>0</v>
          </cell>
          <cell r="D22">
            <v>10.119999999999999</v>
          </cell>
          <cell r="E22" t="str">
            <v xml:space="preserve">received during this period. Please refer to substantive work performed below. </v>
          </cell>
          <cell r="F22">
            <v>0</v>
          </cell>
          <cell r="G22">
            <v>0</v>
          </cell>
          <cell r="H22">
            <v>0</v>
          </cell>
          <cell r="I22">
            <v>0</v>
          </cell>
          <cell r="J22">
            <v>0</v>
          </cell>
          <cell r="K22">
            <v>0</v>
          </cell>
          <cell r="L22" t="str">
            <v xml:space="preserve">received during this period. Please refer to substantive work performed below. </v>
          </cell>
        </row>
        <row r="23">
          <cell r="A23" t="str">
            <v>Management fees</v>
          </cell>
          <cell r="B23">
            <v>71795</v>
          </cell>
          <cell r="C23">
            <v>0</v>
          </cell>
          <cell r="D23">
            <v>71.795000000000002</v>
          </cell>
        </row>
        <row r="24">
          <cell r="A24" t="str">
            <v>Custody fees</v>
          </cell>
          <cell r="B24">
            <v>9296</v>
          </cell>
          <cell r="C24">
            <v>0</v>
          </cell>
          <cell r="D24">
            <v>9.2959999999999994</v>
          </cell>
          <cell r="E24" t="str">
            <v>3) Expenses</v>
          </cell>
          <cell r="F24">
            <v>0</v>
          </cell>
          <cell r="G24">
            <v>0</v>
          </cell>
          <cell r="H24">
            <v>0</v>
          </cell>
          <cell r="I24">
            <v>0</v>
          </cell>
          <cell r="J24">
            <v>0</v>
          </cell>
          <cell r="K24">
            <v>0</v>
          </cell>
          <cell r="L24" t="str">
            <v>3) Expenses</v>
          </cell>
        </row>
        <row r="25">
          <cell r="A25" t="str">
            <v>Valuation fee</v>
          </cell>
          <cell r="B25">
            <v>6903</v>
          </cell>
          <cell r="C25">
            <v>0</v>
          </cell>
          <cell r="D25">
            <v>6.9029999999999996</v>
          </cell>
          <cell r="E25" t="str">
            <v xml:space="preserve">    For analytical procedures for material expenses (i.e. management fees, trustee fees, valuation fees, etc) please refer to</v>
          </cell>
          <cell r="F25">
            <v>0</v>
          </cell>
          <cell r="G25">
            <v>0</v>
          </cell>
          <cell r="H25">
            <v>0</v>
          </cell>
          <cell r="I25">
            <v>0</v>
          </cell>
          <cell r="J25">
            <v>0</v>
          </cell>
          <cell r="K25">
            <v>0</v>
          </cell>
          <cell r="L25" t="str">
            <v xml:space="preserve">    For analytical procedures for material expenses (i.e. management fees, trustee fees, valuation fees, etc) please refer to</v>
          </cell>
        </row>
        <row r="26">
          <cell r="A26" t="str">
            <v>Interest expense</v>
          </cell>
          <cell r="B26">
            <v>1434</v>
          </cell>
          <cell r="C26">
            <v>0</v>
          </cell>
          <cell r="D26">
            <v>1.4339999999999999</v>
          </cell>
          <cell r="E26" t="str">
            <v xml:space="preserve">    2500-100 NAV Chart tab. No analytical procedures are performed for the other expense items. See substantive testing </v>
          </cell>
          <cell r="F26">
            <v>0</v>
          </cell>
          <cell r="G26">
            <v>0</v>
          </cell>
          <cell r="H26">
            <v>0</v>
          </cell>
          <cell r="I26">
            <v>0</v>
          </cell>
          <cell r="J26">
            <v>0</v>
          </cell>
          <cell r="K26">
            <v>0</v>
          </cell>
          <cell r="L26" t="str">
            <v xml:space="preserve">    2500-100 NAV Chart tab. No analytical procedures are performed for the other expense items. See substantive testing </v>
          </cell>
        </row>
        <row r="27">
          <cell r="A27" t="str">
            <v>Preliminary expenses</v>
          </cell>
          <cell r="B27">
            <v>57757</v>
          </cell>
          <cell r="C27">
            <v>0</v>
          </cell>
          <cell r="D27">
            <v>57.756999999999998</v>
          </cell>
          <cell r="E27" t="str">
            <v>done below.</v>
          </cell>
          <cell r="F27">
            <v>0</v>
          </cell>
          <cell r="G27">
            <v>0</v>
          </cell>
          <cell r="H27">
            <v>0</v>
          </cell>
          <cell r="I27">
            <v>0</v>
          </cell>
          <cell r="J27">
            <v>0</v>
          </cell>
          <cell r="K27">
            <v>0</v>
          </cell>
          <cell r="L27" t="str">
            <v>done below.</v>
          </cell>
        </row>
        <row r="28">
          <cell r="A28" t="str">
            <v>Other expenses</v>
          </cell>
          <cell r="B28">
            <v>4847</v>
          </cell>
          <cell r="C28">
            <v>0</v>
          </cell>
          <cell r="D28">
            <v>4.8470000000000004</v>
          </cell>
        </row>
        <row r="29">
          <cell r="A29" t="str">
            <v>Net loss on foreign exchange</v>
          </cell>
          <cell r="B29">
            <v>307</v>
          </cell>
          <cell r="C29">
            <v>0</v>
          </cell>
          <cell r="D29">
            <v>0.307</v>
          </cell>
        </row>
        <row r="30">
          <cell r="B30">
            <v>0</v>
          </cell>
          <cell r="C30">
            <v>0</v>
          </cell>
          <cell r="D30">
            <v>0</v>
          </cell>
          <cell r="E30" t="str">
            <v>2.    Income - dividend income</v>
          </cell>
          <cell r="F30">
            <v>0</v>
          </cell>
          <cell r="G30">
            <v>0</v>
          </cell>
          <cell r="H30">
            <v>0</v>
          </cell>
          <cell r="I30">
            <v>0</v>
          </cell>
          <cell r="J30" t="str">
            <v>2.    Income - dividend income</v>
          </cell>
        </row>
        <row r="31">
          <cell r="B31">
            <v>0</v>
          </cell>
          <cell r="C31">
            <v>0</v>
          </cell>
          <cell r="D31">
            <v>0</v>
          </cell>
        </row>
        <row r="32">
          <cell r="B32">
            <v>170574</v>
          </cell>
          <cell r="C32">
            <v>0</v>
          </cell>
          <cell r="D32" t="str">
            <v>(a)</v>
          </cell>
          <cell r="E32" t="str">
            <v xml:space="preserve">Enquire the procedures (at trustee, fund manager </v>
          </cell>
          <cell r="F32" t="str">
            <v xml:space="preserve">(a) Dividend income is taken up gross in the financial statements in the financial year in which the security is quoted </v>
          </cell>
          <cell r="G32">
            <v>0</v>
          </cell>
          <cell r="H32">
            <v>0</v>
          </cell>
          <cell r="I32">
            <v>0</v>
          </cell>
          <cell r="J32" t="str">
            <v>(a)</v>
          </cell>
          <cell r="K32" t="str">
            <v xml:space="preserve">Enquire the procedures (at trustee, fund manager </v>
          </cell>
          <cell r="L32" t="str">
            <v xml:space="preserve">(a) Dividend income is taken up gross in the financial statements in the financial year in which the security is quoted </v>
          </cell>
        </row>
        <row r="33">
          <cell r="K33" t="str">
            <v>where applicable) for accounting for dividends:</v>
          </cell>
          <cell r="L33" t="str">
            <v xml:space="preserve">      ex-dividend. Reliance is placed on work performed on corporate actions and tests performed on the Dividend </v>
          </cell>
        </row>
        <row r="34">
          <cell r="A34" t="str">
            <v>Net investment income/(loss) before income tax</v>
          </cell>
          <cell r="B34">
            <v>100778</v>
          </cell>
          <cell r="C34">
            <v>0</v>
          </cell>
          <cell r="D34" t="str">
            <v xml:space="preserve">(i) </v>
          </cell>
          <cell r="E34" t="str">
            <v>complete, timely of corporate actions</v>
          </cell>
          <cell r="F34" t="str">
            <v xml:space="preserve">  Income Transaction report during the test of controls. See trade confirmation &amp; settlement cycle</v>
          </cell>
          <cell r="G34">
            <v>0</v>
          </cell>
          <cell r="H34">
            <v>0</v>
          </cell>
          <cell r="I34">
            <v>0</v>
          </cell>
          <cell r="J34" t="str">
            <v xml:space="preserve">(i) </v>
          </cell>
          <cell r="K34" t="str">
            <v>complete, timely of corporate actions</v>
          </cell>
          <cell r="L34" t="str">
            <v xml:space="preserve">  Income Transaction report during the test of controls. See trade confirmation &amp; settlement cycle</v>
          </cell>
        </row>
        <row r="35">
          <cell r="J35" t="str">
            <v>(ii)</v>
          </cell>
          <cell r="K35" t="str">
            <v>assess accounting treatment of corporate actions</v>
          </cell>
        </row>
        <row r="36">
          <cell r="A36" t="str">
            <v>Net realised gains/(losses) on investments</v>
          </cell>
          <cell r="B36">
            <v>145359</v>
          </cell>
          <cell r="C36">
            <v>0</v>
          </cell>
          <cell r="D36">
            <v>145.35900000000001</v>
          </cell>
          <cell r="E36" t="str">
            <v>click</v>
          </cell>
          <cell r="F36" t="str">
            <v>in accordance with RAP 7</v>
          </cell>
          <cell r="G36" t="str">
            <v>(b) Please refer to 2500-11 for details of work performed.</v>
          </cell>
          <cell r="H36">
            <v>0</v>
          </cell>
          <cell r="I36">
            <v>0</v>
          </cell>
          <cell r="J36">
            <v>0</v>
          </cell>
          <cell r="K36" t="str">
            <v>in accordance with RAP 7</v>
          </cell>
          <cell r="L36" t="str">
            <v>(b) Please refer to 2500-11 for details of work performed.</v>
          </cell>
        </row>
        <row r="37">
          <cell r="A37" t="str">
            <v>Net unrealised appreciation/(diminution) in value of investments</v>
          </cell>
          <cell r="B37">
            <v>1919691</v>
          </cell>
          <cell r="C37">
            <v>0</v>
          </cell>
          <cell r="D37">
            <v>1919.691</v>
          </cell>
          <cell r="E37" t="str">
            <v>click</v>
          </cell>
          <cell r="F37" t="str">
            <v xml:space="preserve">(b) </v>
          </cell>
          <cell r="G37" t="str">
            <v>Obtain listing and test to supporting documents</v>
          </cell>
          <cell r="H37">
            <v>0</v>
          </cell>
          <cell r="I37">
            <v>0</v>
          </cell>
          <cell r="J37" t="str">
            <v xml:space="preserve">(b) </v>
          </cell>
          <cell r="K37" t="str">
            <v>Obtain listing and test to supporting documents</v>
          </cell>
        </row>
        <row r="38">
          <cell r="A38" t="str">
            <v>Positive/(negative) fair value of outstanding foreign exchange contracts</v>
          </cell>
          <cell r="B38">
            <v>0</v>
          </cell>
          <cell r="C38">
            <v>0</v>
          </cell>
          <cell r="D38">
            <v>0</v>
          </cell>
          <cell r="E38" t="str">
            <v>Sample basis: Targeted testing</v>
          </cell>
          <cell r="F38">
            <v>0</v>
          </cell>
          <cell r="G38">
            <v>0</v>
          </cell>
          <cell r="H38">
            <v>0</v>
          </cell>
          <cell r="I38">
            <v>0</v>
          </cell>
          <cell r="J38">
            <v>0</v>
          </cell>
          <cell r="K38" t="str">
            <v>Sample basis: Targeted testing</v>
          </cell>
        </row>
        <row r="39">
          <cell r="A39" t="str">
            <v>Net foreign exchange gain/(losses)</v>
          </cell>
          <cell r="B39">
            <v>0</v>
          </cell>
          <cell r="C39">
            <v>0</v>
          </cell>
          <cell r="D39">
            <v>0</v>
          </cell>
          <cell r="E39" t="str">
            <v>Reports used:</v>
          </cell>
          <cell r="F39">
            <v>0</v>
          </cell>
          <cell r="G39">
            <v>0</v>
          </cell>
          <cell r="H39">
            <v>0</v>
          </cell>
          <cell r="I39">
            <v>0</v>
          </cell>
          <cell r="J39">
            <v>0</v>
          </cell>
          <cell r="K39" t="str">
            <v>Reports used:</v>
          </cell>
        </row>
        <row r="40">
          <cell r="A40" t="str">
            <v>Net realised gains/(losses) on financial instruments - foreign exchange contracts</v>
          </cell>
          <cell r="B40">
            <v>0</v>
          </cell>
          <cell r="C40">
            <v>0</v>
          </cell>
          <cell r="D40">
            <v>0</v>
          </cell>
          <cell r="E40" t="str">
            <v>Dividend income transaction report</v>
          </cell>
          <cell r="F40">
            <v>0</v>
          </cell>
          <cell r="G40">
            <v>0</v>
          </cell>
          <cell r="H40">
            <v>0</v>
          </cell>
          <cell r="I40">
            <v>0</v>
          </cell>
          <cell r="J40">
            <v>0</v>
          </cell>
          <cell r="K40" t="str">
            <v>Dividend income transaction report</v>
          </cell>
        </row>
        <row r="41">
          <cell r="B41">
            <v>0</v>
          </cell>
          <cell r="C41">
            <v>0</v>
          </cell>
          <cell r="D41">
            <v>0</v>
          </cell>
          <cell r="E41" t="str">
            <v>(Note that these reports have been tested in conjunction with the</v>
          </cell>
          <cell r="F41">
            <v>0</v>
          </cell>
          <cell r="G41">
            <v>0</v>
          </cell>
          <cell r="H41">
            <v>0</v>
          </cell>
          <cell r="I41">
            <v>0</v>
          </cell>
          <cell r="J41">
            <v>0</v>
          </cell>
          <cell r="K41" t="str">
            <v>(Note that these reports have been tested in conjunction with the</v>
          </cell>
        </row>
        <row r="42">
          <cell r="B42">
            <v>0</v>
          </cell>
          <cell r="C42">
            <v>0</v>
          </cell>
          <cell r="D42">
            <v>0</v>
          </cell>
          <cell r="E42" t="str">
            <v>test of controls)</v>
          </cell>
          <cell r="F42">
            <v>0</v>
          </cell>
          <cell r="G42">
            <v>0</v>
          </cell>
          <cell r="H42">
            <v>0</v>
          </cell>
          <cell r="I42">
            <v>0</v>
          </cell>
          <cell r="J42">
            <v>0</v>
          </cell>
          <cell r="K42" t="str">
            <v>test of controls)</v>
          </cell>
        </row>
        <row r="43">
          <cell r="A43" t="str">
            <v>Net gains/(losses) on investments</v>
          </cell>
          <cell r="B43">
            <v>2065050</v>
          </cell>
          <cell r="C43">
            <v>0</v>
          </cell>
        </row>
        <row r="44">
          <cell r="J44" t="str">
            <v>3.    Income - interest income</v>
          </cell>
        </row>
        <row r="45">
          <cell r="A45" t="str">
            <v>Total return/(loss) for the financial year before income tax</v>
          </cell>
          <cell r="B45">
            <v>2165828</v>
          </cell>
          <cell r="C45">
            <v>0</v>
          </cell>
        </row>
        <row r="46">
          <cell r="A46" t="str">
            <v>Less: Income tax</v>
          </cell>
          <cell r="B46">
            <v>17457</v>
          </cell>
          <cell r="C46">
            <v>0</v>
          </cell>
          <cell r="D46" t="str">
            <v>(a)</v>
          </cell>
          <cell r="E46" t="str">
            <v>Perform reasonableness test</v>
          </cell>
          <cell r="F46" t="str">
            <v xml:space="preserve">(a) - (b) Not applicable. Interest income is received from FD placements. No test of reasonableness is performed as </v>
          </cell>
          <cell r="G46">
            <v>0</v>
          </cell>
          <cell r="H46">
            <v>0</v>
          </cell>
          <cell r="I46">
            <v>0</v>
          </cell>
          <cell r="J46" t="str">
            <v>(a)</v>
          </cell>
          <cell r="K46" t="str">
            <v>Perform reasonableness test</v>
          </cell>
          <cell r="L46" t="str">
            <v xml:space="preserve">(a) - (b) Not applicable. Interest income is received from FD placements. No test of reasonableness is performed as </v>
          </cell>
        </row>
        <row r="47">
          <cell r="A47" t="str">
            <v>Total return for the period</v>
          </cell>
          <cell r="B47">
            <v>2148371</v>
          </cell>
          <cell r="C47">
            <v>0</v>
          </cell>
          <cell r="D47" t="str">
            <v xml:space="preserve">              the interest income is relatively immaterial. See substantive tests done below.</v>
          </cell>
          <cell r="E47">
            <v>0</v>
          </cell>
          <cell r="F47">
            <v>0</v>
          </cell>
          <cell r="G47">
            <v>0</v>
          </cell>
          <cell r="H47">
            <v>0</v>
          </cell>
          <cell r="I47">
            <v>0</v>
          </cell>
          <cell r="J47">
            <v>0</v>
          </cell>
          <cell r="K47">
            <v>0</v>
          </cell>
          <cell r="L47" t="str">
            <v xml:space="preserve">              the interest income is relatively immaterial. See substantive tests done below.</v>
          </cell>
        </row>
        <row r="48">
          <cell r="J48" t="str">
            <v>(b)</v>
          </cell>
          <cell r="K48" t="str">
            <v>Perform a reconciliation of bond interest income against cash</v>
          </cell>
        </row>
        <row r="49">
          <cell r="K49" t="str">
            <v>coupons received, interest paid on purchase of bonds, interest</v>
          </cell>
          <cell r="L49" t="str">
            <v>Details of FD interest income</v>
          </cell>
        </row>
        <row r="50">
          <cell r="K50" t="str">
            <v xml:space="preserve">received on sale of bonds, and interest receivable. </v>
          </cell>
          <cell r="L50" t="str">
            <v xml:space="preserve">Placement </v>
          </cell>
          <cell r="M50" t="str">
            <v>Placement (Date)</v>
          </cell>
          <cell r="N50" t="str">
            <v xml:space="preserve">Uplift </v>
          </cell>
          <cell r="O50" t="str">
            <v>Uplift (Date)</v>
          </cell>
          <cell r="P50" t="str">
            <v>Interest income</v>
          </cell>
          <cell r="Q50" t="str">
            <v>Interest income</v>
          </cell>
        </row>
        <row r="51">
          <cell r="L51">
            <v>5000000</v>
          </cell>
          <cell r="M51">
            <v>38435</v>
          </cell>
          <cell r="N51">
            <v>5010611</v>
          </cell>
          <cell r="O51">
            <v>38477</v>
          </cell>
          <cell r="P51">
            <v>10611</v>
          </cell>
          <cell r="Q51">
            <v>10611</v>
          </cell>
        </row>
        <row r="52">
          <cell r="K52" t="str">
            <v>Note: This is to obtain assurance that the bonds and the resulting</v>
          </cell>
          <cell r="L52">
            <v>13000000</v>
          </cell>
          <cell r="M52">
            <v>38462</v>
          </cell>
          <cell r="N52">
            <v>13009075</v>
          </cell>
          <cell r="O52">
            <v>38475</v>
          </cell>
          <cell r="P52">
            <v>9075</v>
          </cell>
          <cell r="Q52">
            <v>9075</v>
          </cell>
        </row>
        <row r="53">
          <cell r="K53" t="str">
            <v xml:space="preserve">          interests/coupons are accounted for on a clean basis.</v>
          </cell>
          <cell r="L53">
            <v>15500000</v>
          </cell>
          <cell r="M53">
            <v>38445</v>
          </cell>
          <cell r="N53">
            <v>15504994</v>
          </cell>
          <cell r="O53">
            <v>38481</v>
          </cell>
          <cell r="P53">
            <v>4994</v>
          </cell>
          <cell r="Q53">
            <v>4994</v>
          </cell>
        </row>
        <row r="54">
          <cell r="Q54">
            <v>24680</v>
          </cell>
        </row>
        <row r="55">
          <cell r="K55" t="str">
            <v>Reports used:</v>
          </cell>
        </row>
        <row r="56">
          <cell r="K56" t="str">
            <v>Cash Coupons Transactions report</v>
          </cell>
          <cell r="L56" t="str">
            <v xml:space="preserve">@- Traced to bank statement </v>
          </cell>
          <cell r="M56" t="str">
            <v>Interest income per TB</v>
          </cell>
          <cell r="N56">
            <v>24687</v>
          </cell>
          <cell r="O56">
            <v>0</v>
          </cell>
          <cell r="P56" t="str">
            <v>Interest income per TB</v>
          </cell>
          <cell r="Q56">
            <v>24687</v>
          </cell>
        </row>
        <row r="57">
          <cell r="K57" t="str">
            <v>Purchases Paid/Payable Report</v>
          </cell>
          <cell r="L57" t="str">
            <v>Difference</v>
          </cell>
          <cell r="M57">
            <v>-7</v>
          </cell>
          <cell r="N57" t="str">
            <v>i/m. leave.</v>
          </cell>
          <cell r="O57">
            <v>0</v>
          </cell>
          <cell r="P57" t="str">
            <v>Difference</v>
          </cell>
          <cell r="Q57">
            <v>-7</v>
          </cell>
          <cell r="R57">
            <v>0</v>
          </cell>
          <cell r="S57" t="str">
            <v>i/m. leave.</v>
          </cell>
        </row>
        <row r="58">
          <cell r="K58" t="str">
            <v>Gain/loss from Sale of Investment Report</v>
          </cell>
        </row>
        <row r="60">
          <cell r="K60" t="str">
            <v>(Note that these reports have been tested in conjunction with the</v>
          </cell>
        </row>
        <row r="61">
          <cell r="K61" t="str">
            <v>test of controls)</v>
          </cell>
        </row>
        <row r="64">
          <cell r="J64" t="str">
            <v>4.    Expenses</v>
          </cell>
        </row>
        <row r="66">
          <cell r="J66" t="str">
            <v>(a)</v>
          </cell>
          <cell r="K66" t="str">
            <v>Fees charged based on NAV, subject to minimal fees,</v>
          </cell>
          <cell r="L66" t="str">
            <v>(a) Done. See NAV Chart.</v>
          </cell>
        </row>
        <row r="67">
          <cell r="K67" t="str">
            <v>perform reasonableness test</v>
          </cell>
        </row>
        <row r="68">
          <cell r="K68" t="str">
            <v>(See work done in NAV chart)</v>
          </cell>
        </row>
        <row r="70">
          <cell r="J70" t="str">
            <v xml:space="preserve">(b) </v>
          </cell>
          <cell r="K70" t="str">
            <v>Other expenses, vouch to supporting documents</v>
          </cell>
          <cell r="L70" t="str">
            <v>(b) Other expenses:</v>
          </cell>
          <cell r="M70" t="str">
            <v>Remarks</v>
          </cell>
          <cell r="N70">
            <v>0</v>
          </cell>
          <cell r="O70">
            <v>0</v>
          </cell>
          <cell r="P70" t="str">
            <v>Remarks</v>
          </cell>
        </row>
        <row r="71">
          <cell r="K71" t="str">
            <v>Sample: Targeted testing</v>
          </cell>
          <cell r="L71" t="str">
            <v>Audit fees</v>
          </cell>
          <cell r="M71">
            <v>10120</v>
          </cell>
          <cell r="N71" t="str">
            <v xml:space="preserve">See 2500-80 for assessment of the adequacy </v>
          </cell>
          <cell r="O71">
            <v>10120</v>
          </cell>
          <cell r="P71" t="str">
            <v xml:space="preserve">See 2500-80 for assessment of the adequacy </v>
          </cell>
        </row>
        <row r="72">
          <cell r="P72" t="str">
            <v>of the provision for audit fees</v>
          </cell>
        </row>
        <row r="73">
          <cell r="L73" t="str">
            <v>Preliminary expenses</v>
          </cell>
          <cell r="M73">
            <v>57757</v>
          </cell>
          <cell r="N73" t="str">
            <v>See work done below</v>
          </cell>
          <cell r="O73">
            <v>57757</v>
          </cell>
          <cell r="P73" t="str">
            <v>See work done below</v>
          </cell>
        </row>
        <row r="74">
          <cell r="L74" t="str">
            <v>Custody fees</v>
          </cell>
          <cell r="M74">
            <v>9296</v>
          </cell>
          <cell r="N74" t="str">
            <v xml:space="preserve">Immaterial. Suggest no firther work done. </v>
          </cell>
          <cell r="O74">
            <v>9296</v>
          </cell>
          <cell r="P74" t="str">
            <v xml:space="preserve">Immaterial. Suggest no firther work done. </v>
          </cell>
        </row>
        <row r="75">
          <cell r="L75" t="str">
            <v>Other miscellaneous expenses</v>
          </cell>
          <cell r="M75">
            <v>4847</v>
          </cell>
          <cell r="N75" t="str">
            <v>See work done below</v>
          </cell>
          <cell r="O75">
            <v>4847</v>
          </cell>
          <cell r="P75" t="str">
            <v>See work done below</v>
          </cell>
        </row>
        <row r="78">
          <cell r="L78" t="str">
            <v>Breakdown of preliminary expenses</v>
          </cell>
          <cell r="M78" t="str">
            <v>Remarks</v>
          </cell>
          <cell r="N78">
            <v>0</v>
          </cell>
          <cell r="O78">
            <v>0</v>
          </cell>
          <cell r="P78" t="str">
            <v>Remarks</v>
          </cell>
        </row>
        <row r="79">
          <cell r="L79" t="str">
            <v>Application Fees to CPF Board for inclusion under CPFIS</v>
          </cell>
          <cell r="M79">
            <v>8600</v>
          </cell>
          <cell r="N79" t="str">
            <v>Vouched to invoice (# 34453) from CPF Board</v>
          </cell>
          <cell r="O79">
            <v>8600</v>
          </cell>
          <cell r="P79" t="str">
            <v>Vouched to invoice (# 34453) from CPF Board</v>
          </cell>
        </row>
        <row r="80">
          <cell r="L80" t="str">
            <v>Printing expenses for the prospectus</v>
          </cell>
          <cell r="M80">
            <v>5618</v>
          </cell>
          <cell r="N80" t="str">
            <v xml:space="preserve">Vouched to invoice (# INV23949) from Medialink Printing </v>
          </cell>
          <cell r="O80">
            <v>5618</v>
          </cell>
          <cell r="P80" t="str">
            <v xml:space="preserve">Vouched to invoice (# INV23949) from Medialink Printing </v>
          </cell>
        </row>
        <row r="81">
          <cell r="P81" t="str">
            <v xml:space="preserve">   Services Pte Ltd</v>
          </cell>
        </row>
        <row r="82">
          <cell r="L82" t="str">
            <v xml:space="preserve">Legal fees for the application for authorization of the </v>
          </cell>
          <cell r="M82" t="str">
            <v>Vouched to invoice (# 105/0327-CO) from Tan Kok Quan</v>
          </cell>
          <cell r="N82">
            <v>0</v>
          </cell>
          <cell r="O82">
            <v>0</v>
          </cell>
          <cell r="P82" t="str">
            <v>Vouched to invoice (# 105/0327-CO) from Tan Kok Quan</v>
          </cell>
        </row>
        <row r="83">
          <cell r="L83" t="str">
            <v xml:space="preserve">   Fund with MAS including preparation of the Trust Deed</v>
          </cell>
          <cell r="M83">
            <v>18354</v>
          </cell>
          <cell r="N83" t="str">
            <v xml:space="preserve">   Partnership</v>
          </cell>
          <cell r="O83">
            <v>18354</v>
          </cell>
          <cell r="P83" t="str">
            <v xml:space="preserve">   Partnership</v>
          </cell>
        </row>
        <row r="84">
          <cell r="L84" t="str">
            <v>Legal fees for the application for inclusion under CPFIS</v>
          </cell>
          <cell r="M84" t="str">
            <v>Vouched to invoice (# 105/0986-CO) from Tan Kok Quan</v>
          </cell>
          <cell r="N84">
            <v>0</v>
          </cell>
          <cell r="O84">
            <v>0</v>
          </cell>
          <cell r="P84" t="str">
            <v>Vouched to invoice (# 105/0986-CO) from Tan Kok Quan</v>
          </cell>
        </row>
        <row r="85">
          <cell r="L85" t="str">
            <v xml:space="preserve">   including lodgement of the first supplementary prospectus</v>
          </cell>
          <cell r="M85">
            <v>3927</v>
          </cell>
          <cell r="N85" t="str">
            <v xml:space="preserve">   Partnership</v>
          </cell>
          <cell r="O85">
            <v>3927</v>
          </cell>
          <cell r="P85" t="str">
            <v xml:space="preserve">   Partnership</v>
          </cell>
        </row>
        <row r="86">
          <cell r="L86" t="str">
            <v>Professional fees paid for the drafting of the Trust Deed</v>
          </cell>
          <cell r="M86">
            <v>10973</v>
          </cell>
          <cell r="N86" t="str">
            <v xml:space="preserve">Vouched to invoice (# 20505741) from Allen &amp; Gledhill </v>
          </cell>
          <cell r="O86">
            <v>10973</v>
          </cell>
          <cell r="P86" t="str">
            <v xml:space="preserve">Vouched to invoice (# 20505741) from Allen &amp; Gledhill </v>
          </cell>
        </row>
        <row r="87">
          <cell r="L87" t="str">
            <v xml:space="preserve">Inception fee paid to Trustee </v>
          </cell>
          <cell r="M87">
            <v>8400</v>
          </cell>
          <cell r="N87" t="str">
            <v>Vouched to invoice (# 245221) from HSBC Instituitional Trust</v>
          </cell>
          <cell r="O87">
            <v>8400</v>
          </cell>
          <cell r="P87" t="str">
            <v>Vouched to invoice (# 245221) from HSBC Instituitional Trust</v>
          </cell>
        </row>
        <row r="88">
          <cell r="L88" t="str">
            <v>Others</v>
          </cell>
          <cell r="M88">
            <v>1885</v>
          </cell>
          <cell r="N88" t="str">
            <v xml:space="preserve">Immaterial. No further work done. </v>
          </cell>
          <cell r="O88">
            <v>1885</v>
          </cell>
          <cell r="P88" t="str">
            <v xml:space="preserve">Immaterial. No further work done. </v>
          </cell>
        </row>
        <row r="89">
          <cell r="L89" t="str">
            <v>Total</v>
          </cell>
          <cell r="M89">
            <v>57757</v>
          </cell>
          <cell r="N89">
            <v>0</v>
          </cell>
          <cell r="O89">
            <v>57757</v>
          </cell>
        </row>
        <row r="91">
          <cell r="L91" t="str">
            <v>Breakdown of other miscellaneous expenses:</v>
          </cell>
          <cell r="M91" t="str">
            <v>S$</v>
          </cell>
          <cell r="N91" t="str">
            <v>Remarks</v>
          </cell>
          <cell r="O91" t="str">
            <v>S$</v>
          </cell>
          <cell r="P91" t="str">
            <v>Remarks</v>
          </cell>
        </row>
        <row r="92">
          <cell r="L92" t="str">
            <v>GST expenses</v>
          </cell>
          <cell r="M92">
            <v>4847</v>
          </cell>
          <cell r="N92" t="str">
            <v>See reasonableness testing performed below</v>
          </cell>
          <cell r="O92">
            <v>4847</v>
          </cell>
          <cell r="P92" t="str">
            <v>See reasonableness testing performed below</v>
          </cell>
        </row>
        <row r="94">
          <cell r="L94" t="str">
            <v>Reasonableness testing on GST expense</v>
          </cell>
        </row>
        <row r="95">
          <cell r="L95" t="str">
            <v>Major expenses with GST levied (i.e. Management,</v>
          </cell>
        </row>
        <row r="96">
          <cell r="L96" t="str">
            <v xml:space="preserve">    Trustee, Valuation, Registrar, and Audit fees)</v>
          </cell>
          <cell r="M96">
            <v>96933</v>
          </cell>
          <cell r="N96">
            <v>0</v>
          </cell>
          <cell r="O96">
            <v>96933</v>
          </cell>
        </row>
        <row r="97">
          <cell r="L97" t="str">
            <v>GST expense per PwC (@ 5%)</v>
          </cell>
          <cell r="M97">
            <v>4846.6500000000005</v>
          </cell>
          <cell r="N97">
            <v>0</v>
          </cell>
          <cell r="O97">
            <v>4846.6500000000005</v>
          </cell>
        </row>
        <row r="98">
          <cell r="L98" t="str">
            <v>GST expense per client</v>
          </cell>
          <cell r="M98">
            <v>4847</v>
          </cell>
          <cell r="N98">
            <v>0</v>
          </cell>
          <cell r="O98">
            <v>4847</v>
          </cell>
        </row>
        <row r="99">
          <cell r="L99" t="str">
            <v>Difference</v>
          </cell>
          <cell r="M99" t="str">
            <v>-</v>
          </cell>
          <cell r="N99" t="str">
            <v xml:space="preserve">Immaterial. Leave. </v>
          </cell>
          <cell r="O99" t="str">
            <v>-</v>
          </cell>
          <cell r="P99" t="str">
            <v xml:space="preserve">Immaterial. Leave. </v>
          </cell>
        </row>
        <row r="101">
          <cell r="L101" t="str">
            <v xml:space="preserve"> See also 2500-80 for test for unrecorded liabilities and expenses. </v>
          </cell>
        </row>
        <row r="103">
          <cell r="J103" t="str">
            <v>(c)</v>
          </cell>
          <cell r="K103" t="str">
            <v xml:space="preserve">Please take note of any substantial fee or charge </v>
          </cell>
          <cell r="L103" t="str">
            <v>(c) Scheme's total asset value</v>
          </cell>
          <cell r="M103">
            <v>43254122</v>
          </cell>
          <cell r="N103">
            <v>43254122</v>
          </cell>
        </row>
        <row r="104">
          <cell r="K104" t="str">
            <v xml:space="preserve"> (i.e. 0.1% or more of the Scheme’s asset value) and ensure that</v>
          </cell>
          <cell r="L104" t="str">
            <v xml:space="preserve">      0.1% of Scheme NAV</v>
          </cell>
          <cell r="M104">
            <v>43254.122000000003</v>
          </cell>
          <cell r="N104">
            <v>43254.122000000003</v>
          </cell>
        </row>
        <row r="105">
          <cell r="K105" t="str">
            <v>these are set out in the prospectus.</v>
          </cell>
        </row>
      </sheetData>
      <sheetData sheetId="3"/>
      <sheetData sheetId="4">
        <row r="1">
          <cell r="A1" t="str">
            <v>Name of fund</v>
          </cell>
          <cell r="B1" t="str">
            <v>United Global Real Estate Securities Fund</v>
          </cell>
        </row>
        <row r="2">
          <cell r="A2" t="str">
            <v>Balance Sheet as at</v>
          </cell>
          <cell r="B2">
            <v>38533</v>
          </cell>
        </row>
        <row r="3">
          <cell r="A3" t="str">
            <v>Working paper reference</v>
          </cell>
          <cell r="B3" t="str">
            <v>2500-20</v>
          </cell>
        </row>
        <row r="4">
          <cell r="B4">
            <v>2005</v>
          </cell>
          <cell r="C4">
            <v>2004</v>
          </cell>
          <cell r="D4" t="str">
            <v>Work</v>
          </cell>
          <cell r="E4" t="str">
            <v>Work</v>
          </cell>
        </row>
        <row r="5">
          <cell r="B5" t="str">
            <v>SGD</v>
          </cell>
          <cell r="C5" t="str">
            <v>SGD</v>
          </cell>
          <cell r="D5" t="str">
            <v>done</v>
          </cell>
          <cell r="E5" t="str">
            <v>done</v>
          </cell>
          <cell r="F5">
            <v>0</v>
          </cell>
          <cell r="G5">
            <v>0</v>
          </cell>
          <cell r="H5">
            <v>0</v>
          </cell>
          <cell r="I5">
            <v>0</v>
          </cell>
          <cell r="J5">
            <v>0</v>
          </cell>
          <cell r="K5">
            <v>0</v>
          </cell>
          <cell r="L5" t="str">
            <v>Remarks</v>
          </cell>
        </row>
        <row r="7">
          <cell r="A7" t="str">
            <v>Portfolio of investments</v>
          </cell>
          <cell r="B7">
            <v>37283719</v>
          </cell>
          <cell r="C7">
            <v>0</v>
          </cell>
          <cell r="D7" t="str">
            <v>click</v>
          </cell>
          <cell r="E7" t="str">
            <v>click</v>
          </cell>
        </row>
        <row r="8">
          <cell r="M8" t="str">
            <v>Financial risk management</v>
          </cell>
        </row>
        <row r="9">
          <cell r="A9" t="str">
            <v>Current assets</v>
          </cell>
        </row>
        <row r="10">
          <cell r="A10" t="str">
            <v>Amounts receivable from unitholders</v>
          </cell>
          <cell r="B10">
            <v>0</v>
          </cell>
          <cell r="C10">
            <v>0</v>
          </cell>
          <cell r="D10" t="str">
            <v>Foreign Exchange risk</v>
          </cell>
          <cell r="E10">
            <v>0</v>
          </cell>
          <cell r="F10">
            <v>0</v>
          </cell>
          <cell r="G10">
            <v>0</v>
          </cell>
          <cell r="H10">
            <v>0</v>
          </cell>
          <cell r="I10">
            <v>0</v>
          </cell>
          <cell r="J10">
            <v>0</v>
          </cell>
          <cell r="K10">
            <v>0</v>
          </cell>
          <cell r="L10">
            <v>0</v>
          </cell>
          <cell r="M10" t="str">
            <v>Foreign Exchange risk</v>
          </cell>
        </row>
        <row r="11">
          <cell r="A11" t="str">
            <v>Receivables</v>
          </cell>
          <cell r="B11">
            <v>2443532</v>
          </cell>
          <cell r="C11">
            <v>0</v>
          </cell>
          <cell r="D11" t="str">
            <v>click</v>
          </cell>
          <cell r="E11" t="str">
            <v>click</v>
          </cell>
          <cell r="F11">
            <v>0</v>
          </cell>
          <cell r="G11">
            <v>0</v>
          </cell>
          <cell r="H11">
            <v>0</v>
          </cell>
          <cell r="I11">
            <v>0</v>
          </cell>
          <cell r="J11">
            <v>0</v>
          </cell>
          <cell r="K11">
            <v>0</v>
          </cell>
          <cell r="L11">
            <v>0</v>
          </cell>
          <cell r="M11" t="str">
            <v>For details of the Fund's exposure to FX risks, please refer to 2500-21</v>
          </cell>
        </row>
        <row r="12">
          <cell r="A12" t="str">
            <v>Sales awaiting settlement</v>
          </cell>
          <cell r="B12">
            <v>0</v>
          </cell>
          <cell r="C12">
            <v>0</v>
          </cell>
        </row>
        <row r="13">
          <cell r="A13" t="str">
            <v>Fair value on financial derivative contracts</v>
          </cell>
          <cell r="B13">
            <v>0</v>
          </cell>
          <cell r="C13">
            <v>0</v>
          </cell>
          <cell r="D13" t="str">
            <v>click</v>
          </cell>
          <cell r="E13" t="str">
            <v>click</v>
          </cell>
          <cell r="F13">
            <v>0</v>
          </cell>
          <cell r="G13">
            <v>0</v>
          </cell>
          <cell r="H13">
            <v>0</v>
          </cell>
          <cell r="I13">
            <v>0</v>
          </cell>
          <cell r="J13">
            <v>0</v>
          </cell>
          <cell r="K13">
            <v>0</v>
          </cell>
          <cell r="L13">
            <v>0</v>
          </cell>
          <cell r="M13" t="str">
            <v>Market risk</v>
          </cell>
        </row>
        <row r="14">
          <cell r="A14" t="str">
            <v>Bank balances</v>
          </cell>
          <cell r="B14">
            <v>3526871</v>
          </cell>
          <cell r="C14">
            <v>0</v>
          </cell>
          <cell r="D14" t="str">
            <v>click</v>
          </cell>
          <cell r="E14" t="str">
            <v>click</v>
          </cell>
          <cell r="F14">
            <v>0</v>
          </cell>
          <cell r="G14">
            <v>0</v>
          </cell>
          <cell r="H14">
            <v>0</v>
          </cell>
          <cell r="I14">
            <v>0</v>
          </cell>
          <cell r="J14">
            <v>0</v>
          </cell>
          <cell r="K14">
            <v>0</v>
          </cell>
          <cell r="L14">
            <v>0</v>
          </cell>
          <cell r="M14" t="str">
            <v>The Fund has significant exposures to equity markets especially to price</v>
          </cell>
        </row>
        <row r="15">
          <cell r="M15" t="str">
            <v xml:space="preserve">movements of equity securities in the real estate sector. These are  </v>
          </cell>
        </row>
        <row r="16">
          <cell r="M16" t="str">
            <v>concentrated in the Funds portfolio of investments. See table below for</v>
          </cell>
        </row>
        <row r="17">
          <cell r="B17">
            <v>5970403</v>
          </cell>
          <cell r="C17">
            <v>0</v>
          </cell>
          <cell r="D17" t="str">
            <v>summary of the Fund's exposure to market risks.</v>
          </cell>
          <cell r="E17">
            <v>0</v>
          </cell>
          <cell r="F17">
            <v>0</v>
          </cell>
          <cell r="G17">
            <v>0</v>
          </cell>
          <cell r="H17">
            <v>0</v>
          </cell>
          <cell r="I17">
            <v>0</v>
          </cell>
          <cell r="J17">
            <v>0</v>
          </cell>
          <cell r="K17">
            <v>0</v>
          </cell>
          <cell r="L17">
            <v>0</v>
          </cell>
          <cell r="M17" t="str">
            <v>summary of the Fund's exposure to market risks.</v>
          </cell>
        </row>
        <row r="18">
          <cell r="R18" t="str">
            <v>S$</v>
          </cell>
        </row>
        <row r="19">
          <cell r="A19" t="str">
            <v>Current liabilities</v>
          </cell>
          <cell r="B19" t="str">
            <v>Portfolio of investments</v>
          </cell>
          <cell r="C19">
            <v>37283719</v>
          </cell>
          <cell r="D19">
            <v>0</v>
          </cell>
          <cell r="E19">
            <v>0</v>
          </cell>
          <cell r="F19">
            <v>0</v>
          </cell>
          <cell r="G19">
            <v>0</v>
          </cell>
          <cell r="H19">
            <v>0</v>
          </cell>
          <cell r="I19">
            <v>0</v>
          </cell>
          <cell r="J19">
            <v>0</v>
          </cell>
          <cell r="K19">
            <v>0</v>
          </cell>
          <cell r="L19">
            <v>0</v>
          </cell>
          <cell r="M19" t="str">
            <v>Portfolio of investments</v>
          </cell>
          <cell r="N19">
            <v>0</v>
          </cell>
          <cell r="O19">
            <v>0</v>
          </cell>
          <cell r="P19">
            <v>0</v>
          </cell>
          <cell r="Q19">
            <v>0</v>
          </cell>
          <cell r="R19">
            <v>37283719</v>
          </cell>
        </row>
        <row r="20">
          <cell r="A20" t="str">
            <v>Amounts payable to unitholders</v>
          </cell>
          <cell r="B20">
            <v>0</v>
          </cell>
          <cell r="C20">
            <v>0</v>
          </cell>
          <cell r="D20" t="str">
            <v>Fair value on derivative contracts</v>
          </cell>
          <cell r="E20">
            <v>0</v>
          </cell>
          <cell r="F20">
            <v>0</v>
          </cell>
          <cell r="G20">
            <v>0</v>
          </cell>
          <cell r="H20">
            <v>0</v>
          </cell>
          <cell r="I20">
            <v>0</v>
          </cell>
          <cell r="J20">
            <v>0</v>
          </cell>
          <cell r="K20">
            <v>0</v>
          </cell>
          <cell r="L20">
            <v>0</v>
          </cell>
          <cell r="M20" t="str">
            <v>Fair value on derivative contracts</v>
          </cell>
          <cell r="N20">
            <v>0</v>
          </cell>
          <cell r="O20">
            <v>0</v>
          </cell>
          <cell r="P20">
            <v>0</v>
          </cell>
          <cell r="Q20">
            <v>0</v>
          </cell>
          <cell r="R20">
            <v>0</v>
          </cell>
        </row>
        <row r="21">
          <cell r="A21" t="str">
            <v>Payables</v>
          </cell>
          <cell r="B21">
            <v>236318</v>
          </cell>
          <cell r="C21">
            <v>0</v>
          </cell>
          <cell r="D21" t="str">
            <v>click</v>
          </cell>
          <cell r="E21" t="str">
            <v>click</v>
          </cell>
          <cell r="F21">
            <v>0</v>
          </cell>
          <cell r="G21">
            <v>0</v>
          </cell>
          <cell r="H21">
            <v>0</v>
          </cell>
          <cell r="I21">
            <v>0</v>
          </cell>
          <cell r="J21">
            <v>0</v>
          </cell>
          <cell r="K21">
            <v>0</v>
          </cell>
          <cell r="L21">
            <v>0</v>
          </cell>
          <cell r="M21">
            <v>0</v>
          </cell>
          <cell r="N21">
            <v>0</v>
          </cell>
          <cell r="O21">
            <v>0</v>
          </cell>
          <cell r="P21">
            <v>0</v>
          </cell>
          <cell r="Q21">
            <v>0</v>
          </cell>
          <cell r="R21">
            <v>37283719</v>
          </cell>
        </row>
        <row r="22">
          <cell r="A22" t="str">
            <v>Due to brokers</v>
          </cell>
          <cell r="B22">
            <v>1457515</v>
          </cell>
          <cell r="C22">
            <v>0</v>
          </cell>
        </row>
        <row r="23">
          <cell r="A23" t="str">
            <v>Fair value on financial derivative contracts</v>
          </cell>
          <cell r="B23">
            <v>0</v>
          </cell>
          <cell r="C23">
            <v>0</v>
          </cell>
          <cell r="D23" t="str">
            <v>click</v>
          </cell>
          <cell r="E23" t="str">
            <v>click</v>
          </cell>
          <cell r="F23">
            <v>0</v>
          </cell>
          <cell r="G23">
            <v>0</v>
          </cell>
          <cell r="H23">
            <v>0</v>
          </cell>
          <cell r="I23">
            <v>0</v>
          </cell>
          <cell r="J23">
            <v>0</v>
          </cell>
          <cell r="K23">
            <v>0</v>
          </cell>
          <cell r="L23">
            <v>0</v>
          </cell>
          <cell r="M23" t="str">
            <v>Interest rate risk</v>
          </cell>
        </row>
        <row r="24">
          <cell r="M24" t="str">
            <v>The majority of the Fund's financial assets and liabilites are non-interest bearing.</v>
          </cell>
        </row>
        <row r="25">
          <cell r="M25" t="str">
            <v>For details of the Fund's exposure to FX risks, please refer to 2500-22</v>
          </cell>
        </row>
        <row r="26">
          <cell r="B26">
            <v>1693833</v>
          </cell>
          <cell r="C26">
            <v>0</v>
          </cell>
        </row>
        <row r="27">
          <cell r="A27" t="str">
            <v>Net current assets</v>
          </cell>
          <cell r="B27">
            <v>4276570</v>
          </cell>
          <cell r="C27">
            <v>0</v>
          </cell>
          <cell r="D27" t="str">
            <v>Liquidity risk</v>
          </cell>
          <cell r="E27">
            <v>0</v>
          </cell>
          <cell r="F27">
            <v>0</v>
          </cell>
          <cell r="G27">
            <v>0</v>
          </cell>
          <cell r="H27">
            <v>0</v>
          </cell>
          <cell r="I27">
            <v>0</v>
          </cell>
          <cell r="J27">
            <v>0</v>
          </cell>
          <cell r="K27">
            <v>0</v>
          </cell>
          <cell r="L27">
            <v>0</v>
          </cell>
          <cell r="M27" t="str">
            <v>Liquidity risk</v>
          </cell>
        </row>
        <row r="28">
          <cell r="M28" t="str">
            <v xml:space="preserve">The Fund’s investments in listed securities are considered to be readily </v>
          </cell>
        </row>
        <row r="29">
          <cell r="M29" t="str">
            <v>realisable, as they are listed on established regional stock exchanges.</v>
          </cell>
        </row>
        <row r="30">
          <cell r="M30" t="str">
            <v xml:space="preserve">As at 30 June 2005, it was also noted that the client did not hold any </v>
          </cell>
        </row>
        <row r="31">
          <cell r="M31" t="str">
            <v>complex derivatives which significantly less liquid than traditional instruments.</v>
          </cell>
        </row>
        <row r="32">
          <cell r="A32" t="str">
            <v>Net assets</v>
          </cell>
          <cell r="B32">
            <v>41560289</v>
          </cell>
          <cell r="C32">
            <v>0</v>
          </cell>
        </row>
        <row r="33">
          <cell r="M33" t="str">
            <v>Credit risk</v>
          </cell>
        </row>
        <row r="34">
          <cell r="A34" t="str">
            <v>Unitholders' funds</v>
          </cell>
          <cell r="B34">
            <v>41560289</v>
          </cell>
          <cell r="C34">
            <v>0</v>
          </cell>
          <cell r="D34" t="str">
            <v xml:space="preserve">The Fund takes on credit risk by entering into sale and purchase trades on   </v>
          </cell>
          <cell r="E34">
            <v>0</v>
          </cell>
          <cell r="F34">
            <v>0</v>
          </cell>
          <cell r="G34">
            <v>0</v>
          </cell>
          <cell r="H34">
            <v>0</v>
          </cell>
          <cell r="I34">
            <v>0</v>
          </cell>
          <cell r="J34">
            <v>0</v>
          </cell>
          <cell r="K34">
            <v>0</v>
          </cell>
          <cell r="L34">
            <v>0</v>
          </cell>
          <cell r="M34" t="str">
            <v xml:space="preserve">The Fund takes on credit risk by entering into sale and purchase trades on   </v>
          </cell>
        </row>
        <row r="35">
          <cell r="M35" t="str">
            <v xml:space="preserve">securities with counterparties. </v>
          </cell>
        </row>
        <row r="36">
          <cell r="A36" t="str">
            <v>Units in issues</v>
          </cell>
          <cell r="B36">
            <v>41019622</v>
          </cell>
          <cell r="C36">
            <v>0</v>
          </cell>
        </row>
        <row r="38">
          <cell r="A38" t="str">
            <v>Net asset value per unit</v>
          </cell>
          <cell r="B38">
            <v>1.0131806919137383</v>
          </cell>
          <cell r="C38">
            <v>0</v>
          </cell>
        </row>
        <row r="41">
          <cell r="A41" t="str">
            <v>Check</v>
          </cell>
          <cell r="B41">
            <v>0</v>
          </cell>
          <cell r="C41">
            <v>0</v>
          </cell>
        </row>
      </sheetData>
      <sheetData sheetId="5"/>
      <sheetData sheetId="6"/>
      <sheetData sheetId="7"/>
      <sheetData sheetId="8"/>
      <sheetData sheetId="9"/>
      <sheetData sheetId="10"/>
      <sheetData sheetId="11">
        <row r="1">
          <cell r="A1" t="str">
            <v>Name of fund</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row r="5">
          <cell r="B5">
            <v>0</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B"/>
      <sheetName val="Wkings -TR (Dec10)"/>
      <sheetName val=" Tot ret"/>
      <sheetName val="BS"/>
      <sheetName val="movements in utsholder"/>
      <sheetName val="Derivatives"/>
      <sheetName val="Ratios"/>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cedures"/>
      <sheetName val="Aura Lead"/>
      <sheetName val="Investment sub-lead"/>
      <sheetName val="CAPS Pricing"/>
      <sheetName val="Portfolio"/>
      <sheetName val="Presentation&amp;disclosure"/>
      <sheetName val="IDC Results_Equities"/>
      <sheetName val="Confirmation"/>
      <sheetName val="QVR Extract"/>
      <sheetName val="Int.Rate Risk disclosure"/>
      <sheetName val="Interest Income"/>
      <sheetName val="Interest accrual"/>
      <sheetName val="IDC Results_Interest"/>
    </sheetNames>
    <sheetDataSet>
      <sheetData sheetId="0"/>
      <sheetData sheetId="1"/>
      <sheetData sheetId="2"/>
      <sheetData sheetId="3">
        <row r="10">
          <cell r="A10" t="str">
            <v>Security ID</v>
          </cell>
          <cell r="B10" t="str">
            <v>PwC Description</v>
          </cell>
          <cell r="C10" t="str">
            <v>Client Description</v>
          </cell>
          <cell r="D10" t="str">
            <v>Client Curr</v>
          </cell>
          <cell r="E10" t="str">
            <v>PwC Curr</v>
          </cell>
          <cell r="F10" t="str">
            <v>Source</v>
          </cell>
          <cell r="G10" t="str">
            <v>Quantity</v>
          </cell>
          <cell r="H10" t="str">
            <v>Client Price in Sec Curr</v>
          </cell>
          <cell r="I10" t="str">
            <v>PwC Price in Sec Curr</v>
          </cell>
          <cell r="J10" t="str">
            <v>PwC Price type</v>
          </cell>
          <cell r="K10" t="str">
            <v>Price in Sec. Cur. Diff. (%)</v>
          </cell>
          <cell r="L10" t="str">
            <v>Client Exchange Rate</v>
          </cell>
          <cell r="M10" t="str">
            <v>PwC Exchange Rate</v>
          </cell>
          <cell r="N10" t="str">
            <v>Exchange Rate Diff. (%)</v>
          </cell>
          <cell r="O10" t="str">
            <v>Client Mkt. Value (USD)</v>
          </cell>
          <cell r="P10" t="str">
            <v>PwC Mkt. Value (USD)</v>
          </cell>
          <cell r="Q10" t="str">
            <v>Impact on NAV (%)</v>
          </cell>
          <cell r="R10" t="str">
            <v>Impact on PTF (%)</v>
          </cell>
          <cell r="S10" t="str">
            <v>PwC Price Date</v>
          </cell>
          <cell r="T10" t="str">
            <v>Datavendor used</v>
          </cell>
          <cell r="U10" t="str">
            <v>CAPS Comment on security pricing</v>
          </cell>
          <cell r="V10" t="str">
            <v>CAPS Comment on security</v>
          </cell>
          <cell r="W10" t="str">
            <v>Price Association</v>
          </cell>
          <cell r="X10" t="str">
            <v>Prices Download Mode (Default Automatic)</v>
          </cell>
          <cell r="Y10" t="str">
            <v>Pricing Source Quality</v>
          </cell>
        </row>
        <row r="11">
          <cell r="A11" t="str">
            <v>XS1415758991</v>
          </cell>
          <cell r="B11" t="str">
            <v>DGREE  7.250 06/03/21 '19</v>
          </cell>
          <cell r="C11" t="str">
            <v>361 DEGREES INTERNATIONAL (REG S) (REG) 7.25% 03/06/2021</v>
          </cell>
          <cell r="D11" t="str">
            <v>USD</v>
          </cell>
          <cell r="E11" t="str">
            <v>USD</v>
          </cell>
          <cell r="F11" t="str">
            <v>TR PRICING SERVICE</v>
          </cell>
          <cell r="G11">
            <v>0</v>
          </cell>
          <cell r="H11">
            <v>1.0698050000000001</v>
          </cell>
          <cell r="I11">
            <v>1.07125</v>
          </cell>
          <cell r="J11" t="str">
            <v>Mid</v>
          </cell>
          <cell r="K11">
            <v>-0.13488914819135761</v>
          </cell>
          <cell r="L11" t="str">
            <v>N/A</v>
          </cell>
          <cell r="M11">
            <v>1</v>
          </cell>
          <cell r="N11" t="str">
            <v>N/A</v>
          </cell>
          <cell r="O11">
            <v>0</v>
          </cell>
          <cell r="P11">
            <v>0</v>
          </cell>
          <cell r="Q11" t="str">
            <v>N/A</v>
          </cell>
          <cell r="R11" t="str">
            <v>N/A</v>
          </cell>
          <cell r="S11">
            <v>42734</v>
          </cell>
          <cell r="T11" t="str">
            <v>Reuters Price Provider</v>
          </cell>
          <cell r="W11" t="str">
            <v>Automatic</v>
          </cell>
          <cell r="X11" t="str">
            <v>Automatic</v>
          </cell>
          <cell r="Y11" t="str">
            <v>Mark-to-Model/Matrix</v>
          </cell>
        </row>
        <row r="12">
          <cell r="A12" t="str">
            <v>XS0541558085</v>
          </cell>
          <cell r="B12" t="str">
            <v>ANL    4.125 09/14/17 MTN</v>
          </cell>
          <cell r="C12" t="str">
            <v>ABBEY NATL TREASURY SERV SER EMTN (REG S) (BR) 4.125% 14/09/2017</v>
          </cell>
          <cell r="D12" t="str">
            <v>GBP</v>
          </cell>
          <cell r="E12" t="str">
            <v>GBP</v>
          </cell>
          <cell r="F12" t="str">
            <v>TR PRICING SERVICE</v>
          </cell>
          <cell r="G12">
            <v>0</v>
          </cell>
          <cell r="H12">
            <v>1.0232299999999999</v>
          </cell>
          <cell r="I12">
            <v>1.0232299999999999</v>
          </cell>
          <cell r="J12" t="str">
            <v>Mid</v>
          </cell>
          <cell r="K12">
            <v>0</v>
          </cell>
          <cell r="L12" t="str">
            <v>N/A</v>
          </cell>
          <cell r="M12">
            <v>0.80889999999999995</v>
          </cell>
          <cell r="N12" t="str">
            <v>N/A</v>
          </cell>
          <cell r="O12">
            <v>0</v>
          </cell>
          <cell r="P12">
            <v>0</v>
          </cell>
          <cell r="Q12" t="str">
            <v>N/A</v>
          </cell>
          <cell r="R12" t="str">
            <v>N/A</v>
          </cell>
          <cell r="S12">
            <v>42734</v>
          </cell>
          <cell r="T12" t="str">
            <v>Reuters Price Provider</v>
          </cell>
          <cell r="W12" t="str">
            <v>Automatic</v>
          </cell>
          <cell r="X12" t="str">
            <v>Automatic</v>
          </cell>
          <cell r="Y12" t="str">
            <v>Mark-to-Model/Matrix</v>
          </cell>
        </row>
        <row r="13">
          <cell r="A13" t="str">
            <v>XS1092182606</v>
          </cell>
          <cell r="B13" t="str">
            <v>TISCA  4.850 01/31/20</v>
          </cell>
          <cell r="C13" t="str">
            <v>ABJA INVESTMENT CO (REG S) (REG) 4.85% 31/01/2020</v>
          </cell>
          <cell r="D13" t="str">
            <v>USD</v>
          </cell>
          <cell r="E13" t="str">
            <v>USD</v>
          </cell>
          <cell r="F13" t="str">
            <v>TR PRICING SERVICE</v>
          </cell>
          <cell r="G13">
            <v>0</v>
          </cell>
          <cell r="H13">
            <v>1.01</v>
          </cell>
          <cell r="I13">
            <v>1.01</v>
          </cell>
          <cell r="J13" t="str">
            <v>Mid</v>
          </cell>
          <cell r="K13">
            <v>0</v>
          </cell>
          <cell r="L13" t="str">
            <v>N/A</v>
          </cell>
          <cell r="M13">
            <v>1</v>
          </cell>
          <cell r="N13" t="str">
            <v>N/A</v>
          </cell>
          <cell r="O13">
            <v>0</v>
          </cell>
          <cell r="P13">
            <v>0</v>
          </cell>
          <cell r="Q13" t="str">
            <v>N/A</v>
          </cell>
          <cell r="R13" t="str">
            <v>N/A</v>
          </cell>
          <cell r="S13">
            <v>42734</v>
          </cell>
          <cell r="T13" t="str">
            <v>Reuters Price Provider</v>
          </cell>
          <cell r="W13" t="str">
            <v>Automatic</v>
          </cell>
          <cell r="X13" t="str">
            <v>Automatic</v>
          </cell>
          <cell r="Y13" t="str">
            <v>Mark-to-Model/Matrix</v>
          </cell>
        </row>
        <row r="14">
          <cell r="A14" t="str">
            <v>XS1090889947</v>
          </cell>
          <cell r="B14" t="str">
            <v>TISCA  5.950 07/31/24</v>
          </cell>
          <cell r="C14" t="str">
            <v>ABJA INVESTMENT CO (REG S) (REG) 5.95% 31/07/2024</v>
          </cell>
          <cell r="D14" t="str">
            <v>USD</v>
          </cell>
          <cell r="E14" t="str">
            <v>USD</v>
          </cell>
          <cell r="F14" t="str">
            <v>TR PRICING SERVICE</v>
          </cell>
          <cell r="G14">
            <v>0</v>
          </cell>
          <cell r="H14">
            <v>0.98375000000000001</v>
          </cell>
          <cell r="I14">
            <v>0.98375000000000001</v>
          </cell>
          <cell r="J14" t="str">
            <v>Mid</v>
          </cell>
          <cell r="K14">
            <v>0</v>
          </cell>
          <cell r="L14" t="str">
            <v>N/A</v>
          </cell>
          <cell r="M14">
            <v>1</v>
          </cell>
          <cell r="N14" t="str">
            <v>N/A</v>
          </cell>
          <cell r="O14">
            <v>0</v>
          </cell>
          <cell r="P14">
            <v>0</v>
          </cell>
          <cell r="Q14" t="str">
            <v>N/A</v>
          </cell>
          <cell r="R14" t="str">
            <v>N/A</v>
          </cell>
          <cell r="S14">
            <v>42734</v>
          </cell>
          <cell r="T14" t="str">
            <v>Reuters Price Provider</v>
          </cell>
          <cell r="W14" t="str">
            <v>Automatic</v>
          </cell>
          <cell r="X14" t="str">
            <v>Automatic</v>
          </cell>
          <cell r="Y14" t="str">
            <v>Mark-to-Model/Matrix</v>
          </cell>
        </row>
        <row r="15">
          <cell r="A15" t="str">
            <v>XS1020769748</v>
          </cell>
          <cell r="B15" t="str">
            <v>ABN    2.375 01/23/24</v>
          </cell>
          <cell r="C15" t="str">
            <v>ABN AMRO BANK SER EMTn (BR) (REG S) 2.375% 23/01/2024</v>
          </cell>
          <cell r="D15" t="str">
            <v>EUR</v>
          </cell>
          <cell r="E15" t="str">
            <v>EUR</v>
          </cell>
          <cell r="F15" t="str">
            <v>TR PRICING SERVICE</v>
          </cell>
          <cell r="G15">
            <v>0</v>
          </cell>
          <cell r="H15">
            <v>1.147235</v>
          </cell>
          <cell r="I15">
            <v>1.147235</v>
          </cell>
          <cell r="J15" t="str">
            <v>Mid</v>
          </cell>
          <cell r="K15">
            <v>0</v>
          </cell>
          <cell r="L15" t="str">
            <v>N/A</v>
          </cell>
          <cell r="M15">
            <v>0.94810000000000005</v>
          </cell>
          <cell r="N15" t="str">
            <v>N/A</v>
          </cell>
          <cell r="O15">
            <v>0</v>
          </cell>
          <cell r="P15">
            <v>0</v>
          </cell>
          <cell r="Q15" t="str">
            <v>N/A</v>
          </cell>
          <cell r="R15" t="str">
            <v>N/A</v>
          </cell>
          <cell r="S15">
            <v>42734</v>
          </cell>
          <cell r="T15" t="str">
            <v>Reuters Price Provider</v>
          </cell>
          <cell r="W15" t="str">
            <v>Automatic</v>
          </cell>
          <cell r="X15" t="str">
            <v>Automatic</v>
          </cell>
          <cell r="Y15" t="str">
            <v>Mark-to-Model/Matrix</v>
          </cell>
        </row>
        <row r="16">
          <cell r="A16" t="str">
            <v>XS1435072548</v>
          </cell>
          <cell r="B16" t="str">
            <v>TAQA   3.625 06/22/21 MTN</v>
          </cell>
          <cell r="C16" t="str">
            <v>ABU DHABI NATIONAL ENERG SER REGS (REG) 3.625% 22/06/2021</v>
          </cell>
          <cell r="D16" t="str">
            <v>USD</v>
          </cell>
          <cell r="E16" t="str">
            <v>USD</v>
          </cell>
          <cell r="F16" t="str">
            <v>TR PRICING SERVICE</v>
          </cell>
          <cell r="G16">
            <v>0</v>
          </cell>
          <cell r="H16">
            <v>1.0124649999999999</v>
          </cell>
          <cell r="I16">
            <v>1.0124649999999999</v>
          </cell>
          <cell r="J16" t="str">
            <v>Mid</v>
          </cell>
          <cell r="K16">
            <v>0</v>
          </cell>
          <cell r="L16" t="str">
            <v>N/A</v>
          </cell>
          <cell r="M16">
            <v>1</v>
          </cell>
          <cell r="N16" t="str">
            <v>N/A</v>
          </cell>
          <cell r="O16">
            <v>0</v>
          </cell>
          <cell r="P16">
            <v>0</v>
          </cell>
          <cell r="Q16" t="str">
            <v>N/A</v>
          </cell>
          <cell r="R16" t="str">
            <v>N/A</v>
          </cell>
          <cell r="S16">
            <v>42734</v>
          </cell>
          <cell r="T16" t="str">
            <v>Reuters Price Provider</v>
          </cell>
          <cell r="W16" t="str">
            <v>Automatic</v>
          </cell>
          <cell r="X16" t="str">
            <v>Automatic</v>
          </cell>
          <cell r="Y16" t="str">
            <v>Mark-to-Model/Matrix</v>
          </cell>
        </row>
        <row r="17">
          <cell r="A17" t="str">
            <v>US001055AQ51</v>
          </cell>
          <cell r="B17" t="str">
            <v>AFL    2.875 10/15/26 '26</v>
          </cell>
          <cell r="C17" t="str">
            <v>AFLAC INC (REG) 2.875% 15/10/2026</v>
          </cell>
          <cell r="D17" t="str">
            <v>USD</v>
          </cell>
          <cell r="E17" t="str">
            <v>USD</v>
          </cell>
          <cell r="F17" t="str">
            <v>BVAL</v>
          </cell>
          <cell r="G17">
            <v>0</v>
          </cell>
          <cell r="H17">
            <v>0.95700750000000001</v>
          </cell>
          <cell r="I17">
            <v>0.96016000000000001</v>
          </cell>
          <cell r="J17" t="str">
            <v>Mid</v>
          </cell>
          <cell r="K17">
            <v>-0.32833069488418626</v>
          </cell>
          <cell r="L17" t="str">
            <v>N/A</v>
          </cell>
          <cell r="M17">
            <v>1</v>
          </cell>
          <cell r="N17" t="str">
            <v>N/A</v>
          </cell>
          <cell r="O17">
            <v>0</v>
          </cell>
          <cell r="P17">
            <v>0</v>
          </cell>
          <cell r="Q17" t="str">
            <v>N/A</v>
          </cell>
          <cell r="R17" t="str">
            <v>N/A</v>
          </cell>
          <cell r="S17">
            <v>42734</v>
          </cell>
          <cell r="T17" t="str">
            <v>Bloomberg</v>
          </cell>
          <cell r="W17" t="str">
            <v>Manual</v>
          </cell>
          <cell r="X17" t="str">
            <v>Manual</v>
          </cell>
          <cell r="Y17" t="str">
            <v>Mark-to-Model/Matrix</v>
          </cell>
        </row>
        <row r="18">
          <cell r="A18" t="str">
            <v>US00850XAB47</v>
          </cell>
          <cell r="B18" t="str">
            <v>AGBKC  2.000 05/21/18</v>
          </cell>
          <cell r="C18" t="str">
            <v>AGRICUL DEV BANK CHINA 2% 21/05/2018</v>
          </cell>
          <cell r="D18" t="str">
            <v>USD</v>
          </cell>
          <cell r="E18" t="str">
            <v>USD</v>
          </cell>
          <cell r="F18" t="str">
            <v>TR PRICING SERVICE</v>
          </cell>
          <cell r="G18">
            <v>0</v>
          </cell>
          <cell r="H18">
            <v>0.99837750000000003</v>
          </cell>
          <cell r="I18">
            <v>0.99837750000000003</v>
          </cell>
          <cell r="J18" t="str">
            <v>Mid</v>
          </cell>
          <cell r="K18">
            <v>0</v>
          </cell>
          <cell r="L18" t="str">
            <v>N/A</v>
          </cell>
          <cell r="M18">
            <v>1</v>
          </cell>
          <cell r="N18" t="str">
            <v>N/A</v>
          </cell>
          <cell r="O18">
            <v>0</v>
          </cell>
          <cell r="P18">
            <v>0</v>
          </cell>
          <cell r="Q18" t="str">
            <v>N/A</v>
          </cell>
          <cell r="R18" t="str">
            <v>N/A</v>
          </cell>
          <cell r="S18">
            <v>42734</v>
          </cell>
          <cell r="T18" t="str">
            <v>Reuters Price Provider</v>
          </cell>
          <cell r="W18" t="str">
            <v>Automatic</v>
          </cell>
          <cell r="X18" t="str">
            <v>Automatic</v>
          </cell>
          <cell r="Y18" t="str">
            <v>Mark-to-Model/Matrix</v>
          </cell>
        </row>
        <row r="19">
          <cell r="A19" t="str">
            <v>US00850XAA63</v>
          </cell>
          <cell r="B19" t="str">
            <v>AGBKC  1.191 05/21/18 FRN</v>
          </cell>
          <cell r="C19" t="str">
            <v>AGRICULTURAL BANK CHINA NY FRN 21/05/2018</v>
          </cell>
          <cell r="D19" t="str">
            <v>USD</v>
          </cell>
          <cell r="E19" t="str">
            <v>USD</v>
          </cell>
          <cell r="F19" t="str">
            <v>TR PRICING SERVICE</v>
          </cell>
          <cell r="G19">
            <v>0</v>
          </cell>
          <cell r="H19">
            <v>1.000909</v>
          </cell>
          <cell r="I19">
            <v>1.000909</v>
          </cell>
          <cell r="J19" t="str">
            <v>Mid</v>
          </cell>
          <cell r="K19">
            <v>0</v>
          </cell>
          <cell r="L19" t="str">
            <v>N/A</v>
          </cell>
          <cell r="M19">
            <v>1</v>
          </cell>
          <cell r="N19" t="str">
            <v>N/A</v>
          </cell>
          <cell r="O19">
            <v>0</v>
          </cell>
          <cell r="P19">
            <v>0</v>
          </cell>
          <cell r="Q19" t="str">
            <v>N/A</v>
          </cell>
          <cell r="R19" t="str">
            <v>N/A</v>
          </cell>
          <cell r="S19">
            <v>42734</v>
          </cell>
          <cell r="T19" t="str">
            <v>Reuters Price Provider</v>
          </cell>
          <cell r="W19" t="str">
            <v>Automatic</v>
          </cell>
          <cell r="X19" t="str">
            <v>Automatic</v>
          </cell>
          <cell r="Y19" t="str">
            <v>Mark-to-Model/Matrix</v>
          </cell>
        </row>
        <row r="20">
          <cell r="A20" t="str">
            <v>US00131MAB90</v>
          </cell>
          <cell r="B20" t="str">
            <v>AIAGP  3.200 03/11/25 '24 MTN</v>
          </cell>
          <cell r="C20" t="str">
            <v>AIA GROUP LTD (REG S) 3.2% 11/03/2025</v>
          </cell>
          <cell r="D20" t="str">
            <v>USD</v>
          </cell>
          <cell r="E20" t="str">
            <v>USD</v>
          </cell>
          <cell r="F20" t="str">
            <v>TR PRICING SERVICE</v>
          </cell>
          <cell r="G20">
            <v>0</v>
          </cell>
          <cell r="H20">
            <v>0.96616500000000005</v>
          </cell>
          <cell r="I20">
            <v>0.96616500000000005</v>
          </cell>
          <cell r="J20" t="str">
            <v>Mid</v>
          </cell>
          <cell r="K20">
            <v>0</v>
          </cell>
          <cell r="L20" t="str">
            <v>N/A</v>
          </cell>
          <cell r="M20">
            <v>1</v>
          </cell>
          <cell r="N20" t="str">
            <v>N/A</v>
          </cell>
          <cell r="O20">
            <v>0</v>
          </cell>
          <cell r="P20">
            <v>0</v>
          </cell>
          <cell r="Q20" t="str">
            <v>N/A</v>
          </cell>
          <cell r="R20" t="str">
            <v>N/A</v>
          </cell>
          <cell r="S20">
            <v>42734</v>
          </cell>
          <cell r="T20" t="str">
            <v>Reuters Price Provider</v>
          </cell>
          <cell r="W20" t="str">
            <v>Automatic</v>
          </cell>
          <cell r="X20" t="str">
            <v>Automatic</v>
          </cell>
          <cell r="Y20" t="str">
            <v>Mark-to-Model/Matrix</v>
          </cell>
        </row>
        <row r="21">
          <cell r="A21" t="str">
            <v>US00131MAE30</v>
          </cell>
          <cell r="B21" t="str">
            <v>AIA GROUP 16/46 MTN REGS</v>
          </cell>
          <cell r="C21" t="str">
            <v>AIA GROUP LTD SER REGS (REG) 4.5% 16/03/2046</v>
          </cell>
          <cell r="D21" t="str">
            <v>USD</v>
          </cell>
          <cell r="E21" t="str">
            <v>USD</v>
          </cell>
          <cell r="F21" t="str">
            <v>TR PRICING SERVICE</v>
          </cell>
          <cell r="G21">
            <v>0</v>
          </cell>
          <cell r="H21">
            <v>99.340500000000006</v>
          </cell>
          <cell r="I21">
            <v>99.340500000000006</v>
          </cell>
          <cell r="J21" t="str">
            <v>Mid</v>
          </cell>
          <cell r="K21">
            <v>0</v>
          </cell>
          <cell r="L21" t="str">
            <v>N/A</v>
          </cell>
          <cell r="M21">
            <v>1</v>
          </cell>
          <cell r="N21" t="str">
            <v>N/A</v>
          </cell>
          <cell r="O21">
            <v>0</v>
          </cell>
          <cell r="P21">
            <v>0</v>
          </cell>
          <cell r="Q21" t="str">
            <v>N/A</v>
          </cell>
          <cell r="R21" t="str">
            <v>N/A</v>
          </cell>
          <cell r="S21">
            <v>42734</v>
          </cell>
          <cell r="T21" t="str">
            <v>Reuters Price Provider</v>
          </cell>
          <cell r="W21" t="str">
            <v>Automatic</v>
          </cell>
          <cell r="X21" t="str">
            <v>Automatic</v>
          </cell>
          <cell r="Y21" t="str">
            <v>Mark-to-Model/Matrix</v>
          </cell>
        </row>
        <row r="22">
          <cell r="A22" t="str">
            <v>USY00371AA53</v>
          </cell>
          <cell r="B22" t="str">
            <v>ALASY  6.950 03/27/20 '17</v>
          </cell>
          <cell r="C22" t="str">
            <v>ALAM SYNERGY PTE LTD (REG S) 6.95% 27/03/2020</v>
          </cell>
          <cell r="D22" t="str">
            <v>USD</v>
          </cell>
          <cell r="E22" t="str">
            <v>USD</v>
          </cell>
          <cell r="F22" t="str">
            <v>TR PRICING SERVICE</v>
          </cell>
          <cell r="G22">
            <v>0</v>
          </cell>
          <cell r="H22">
            <v>1.01875</v>
          </cell>
          <cell r="I22">
            <v>1.01875</v>
          </cell>
          <cell r="J22" t="str">
            <v>Mid</v>
          </cell>
          <cell r="K22">
            <v>0</v>
          </cell>
          <cell r="L22" t="str">
            <v>N/A</v>
          </cell>
          <cell r="M22">
            <v>1</v>
          </cell>
          <cell r="N22" t="str">
            <v>N/A</v>
          </cell>
          <cell r="O22">
            <v>0</v>
          </cell>
          <cell r="P22">
            <v>0</v>
          </cell>
          <cell r="Q22" t="str">
            <v>N/A</v>
          </cell>
          <cell r="R22" t="str">
            <v>N/A</v>
          </cell>
          <cell r="S22">
            <v>42734</v>
          </cell>
          <cell r="T22" t="str">
            <v>Reuters Price Provider</v>
          </cell>
          <cell r="W22" t="str">
            <v>Automatic</v>
          </cell>
          <cell r="X22" t="str">
            <v>Automatic</v>
          </cell>
          <cell r="Y22" t="str">
            <v>Mark-to-Model/Matrix</v>
          </cell>
        </row>
        <row r="23">
          <cell r="A23" t="str">
            <v>XS1504809499</v>
          </cell>
          <cell r="B23" t="str">
            <v>ALASY  6.625 04/24/22 '20</v>
          </cell>
          <cell r="C23" t="str">
            <v>ALAM SYNERGY PTE LTD (REGS) 6.625% 24/04/2022</v>
          </cell>
          <cell r="D23" t="str">
            <v>USD</v>
          </cell>
          <cell r="E23" t="str">
            <v>USD</v>
          </cell>
          <cell r="F23" t="str">
            <v>TR PRICING SERVICE</v>
          </cell>
          <cell r="G23">
            <v>0</v>
          </cell>
          <cell r="H23">
            <v>0.98585999999999996</v>
          </cell>
          <cell r="I23">
            <v>0.98585999999999996</v>
          </cell>
          <cell r="J23" t="str">
            <v>Mid</v>
          </cell>
          <cell r="K23">
            <v>0</v>
          </cell>
          <cell r="L23" t="str">
            <v>N/A</v>
          </cell>
          <cell r="M23">
            <v>1</v>
          </cell>
          <cell r="N23" t="str">
            <v>N/A</v>
          </cell>
          <cell r="O23">
            <v>0</v>
          </cell>
          <cell r="P23">
            <v>0</v>
          </cell>
          <cell r="Q23" t="str">
            <v>N/A</v>
          </cell>
          <cell r="R23" t="str">
            <v>N/A</v>
          </cell>
          <cell r="S23">
            <v>42734</v>
          </cell>
          <cell r="T23" t="str">
            <v>Reuters Price Provider</v>
          </cell>
          <cell r="W23" t="str">
            <v>Automatic</v>
          </cell>
          <cell r="X23" t="str">
            <v>Automatic</v>
          </cell>
          <cell r="Y23" t="str">
            <v>Mark-to-Model/Matrix</v>
          </cell>
        </row>
        <row r="24">
          <cell r="A24" t="str">
            <v>US01609WAP77</v>
          </cell>
          <cell r="B24" t="str">
            <v>BABA   3.125 11/28/21 '21</v>
          </cell>
          <cell r="C24" t="str">
            <v>ALIBABA GROUP HOLDING (REG) 3.125% 28/11/2021</v>
          </cell>
          <cell r="D24" t="str">
            <v>USD</v>
          </cell>
          <cell r="E24" t="str">
            <v>USD</v>
          </cell>
          <cell r="F24" t="str">
            <v>TR PRICING SERVICE</v>
          </cell>
          <cell r="G24">
            <v>0</v>
          </cell>
          <cell r="H24">
            <v>1.0013079999999999</v>
          </cell>
          <cell r="I24">
            <v>1.0022</v>
          </cell>
          <cell r="J24" t="str">
            <v>Mid</v>
          </cell>
          <cell r="K24">
            <v>-8.900419078029484E-2</v>
          </cell>
          <cell r="L24" t="str">
            <v>N/A</v>
          </cell>
          <cell r="M24">
            <v>1</v>
          </cell>
          <cell r="N24" t="str">
            <v>N/A</v>
          </cell>
          <cell r="O24">
            <v>0</v>
          </cell>
          <cell r="P24">
            <v>0</v>
          </cell>
          <cell r="Q24" t="str">
            <v>N/A</v>
          </cell>
          <cell r="R24" t="str">
            <v>N/A</v>
          </cell>
          <cell r="S24">
            <v>42734</v>
          </cell>
          <cell r="T24" t="str">
            <v>Reuters Price Provider</v>
          </cell>
          <cell r="W24" t="str">
            <v>Automatic</v>
          </cell>
          <cell r="X24" t="str">
            <v>Automatic</v>
          </cell>
          <cell r="Y24" t="str">
            <v>Mark-to-Model/Matrix</v>
          </cell>
        </row>
        <row r="25">
          <cell r="A25" t="str">
            <v>US01609WAQ50</v>
          </cell>
          <cell r="B25" t="str">
            <v>BABA   3.600 11/28/24 '24</v>
          </cell>
          <cell r="C25" t="str">
            <v>ALIBABA GROUP HOLDING LTD (REG) 3.6% 28/11/2024</v>
          </cell>
          <cell r="D25" t="str">
            <v>USD</v>
          </cell>
          <cell r="E25" t="str">
            <v>USD</v>
          </cell>
          <cell r="F25" t="str">
            <v>TR PRICING SERVICE</v>
          </cell>
          <cell r="G25">
            <v>0</v>
          </cell>
          <cell r="H25">
            <v>0.99751400000000001</v>
          </cell>
          <cell r="I25">
            <v>0.99875400000000003</v>
          </cell>
          <cell r="J25" t="str">
            <v>Mid</v>
          </cell>
          <cell r="K25">
            <v>-0.12415469675215508</v>
          </cell>
          <cell r="L25" t="str">
            <v>N/A</v>
          </cell>
          <cell r="M25">
            <v>1</v>
          </cell>
          <cell r="N25" t="str">
            <v>N/A</v>
          </cell>
          <cell r="O25">
            <v>0</v>
          </cell>
          <cell r="P25">
            <v>0</v>
          </cell>
          <cell r="Q25" t="str">
            <v>N/A</v>
          </cell>
          <cell r="R25" t="str">
            <v>N/A</v>
          </cell>
          <cell r="S25">
            <v>42734</v>
          </cell>
          <cell r="T25" t="str">
            <v>Reuters Price Provider</v>
          </cell>
          <cell r="W25" t="str">
            <v>Automatic</v>
          </cell>
          <cell r="X25" t="str">
            <v>Automatic</v>
          </cell>
          <cell r="Y25" t="str">
            <v>Mark-to-Model/Matrix</v>
          </cell>
        </row>
        <row r="26">
          <cell r="A26" t="str">
            <v>DE000A14J9N8</v>
          </cell>
          <cell r="B26" t="str">
            <v>ALVG   2.241 07/07/45 '25 FRN</v>
          </cell>
          <cell r="C26" t="str">
            <v>ALLIANZ SE (BR) (REG S) VAR 07/07/2045</v>
          </cell>
          <cell r="D26" t="str">
            <v>EUR</v>
          </cell>
          <cell r="E26" t="str">
            <v>EUR</v>
          </cell>
          <cell r="F26" t="str">
            <v>TR PRICING SERVICE</v>
          </cell>
          <cell r="G26">
            <v>0</v>
          </cell>
          <cell r="H26">
            <v>0.97519999999999996</v>
          </cell>
          <cell r="I26">
            <v>0.97519999999999996</v>
          </cell>
          <cell r="J26" t="str">
            <v>Mid</v>
          </cell>
          <cell r="K26">
            <v>0</v>
          </cell>
          <cell r="L26" t="str">
            <v>N/A</v>
          </cell>
          <cell r="M26">
            <v>0.94810000000000005</v>
          </cell>
          <cell r="N26" t="str">
            <v>N/A</v>
          </cell>
          <cell r="O26">
            <v>0</v>
          </cell>
          <cell r="P26">
            <v>0</v>
          </cell>
          <cell r="Q26" t="str">
            <v>N/A</v>
          </cell>
          <cell r="R26" t="str">
            <v>N/A</v>
          </cell>
          <cell r="S26">
            <v>42734</v>
          </cell>
          <cell r="T26" t="str">
            <v>Reuters Price Provider</v>
          </cell>
          <cell r="W26" t="str">
            <v>Manual</v>
          </cell>
          <cell r="X26" t="str">
            <v>Automatic</v>
          </cell>
          <cell r="Y26" t="str">
            <v>Mark-to-Model/Matrix</v>
          </cell>
        </row>
        <row r="27">
          <cell r="A27" t="str">
            <v>US02079KAC18</v>
          </cell>
          <cell r="B27" t="str">
            <v>GOOGL  1.998 08/15/26 '26</v>
          </cell>
          <cell r="C27" t="str">
            <v>ALPHABET INC (REG) 1.998% 15/08/2026</v>
          </cell>
          <cell r="D27" t="str">
            <v>USD</v>
          </cell>
          <cell r="E27" t="str">
            <v>USD</v>
          </cell>
          <cell r="F27" t="str">
            <v>TR PRICING SERVICE</v>
          </cell>
          <cell r="G27">
            <v>0</v>
          </cell>
          <cell r="H27">
            <v>0.91721999999999992</v>
          </cell>
          <cell r="I27">
            <v>0.91516249999999999</v>
          </cell>
          <cell r="J27" t="str">
            <v>Mid</v>
          </cell>
          <cell r="K27">
            <v>0.22482346031441786</v>
          </cell>
          <cell r="L27" t="str">
            <v>N/A</v>
          </cell>
          <cell r="M27">
            <v>1</v>
          </cell>
          <cell r="N27" t="str">
            <v>N/A</v>
          </cell>
          <cell r="O27">
            <v>0</v>
          </cell>
          <cell r="P27">
            <v>0</v>
          </cell>
          <cell r="Q27" t="str">
            <v>N/A</v>
          </cell>
          <cell r="R27" t="str">
            <v>N/A</v>
          </cell>
          <cell r="S27">
            <v>42734</v>
          </cell>
          <cell r="T27" t="str">
            <v>Reuters Price Provider</v>
          </cell>
          <cell r="W27" t="str">
            <v>Automatic</v>
          </cell>
          <cell r="X27" t="str">
            <v>Automatic</v>
          </cell>
          <cell r="Y27" t="str">
            <v>Mark-to-Model/Matrix</v>
          </cell>
        </row>
        <row r="28">
          <cell r="A28" t="str">
            <v>XS1083308301</v>
          </cell>
          <cell r="B28" t="str">
            <v>AMMB   3.125 07/03/19 MTN</v>
          </cell>
          <cell r="C28" t="str">
            <v>AMBANK M SER EMTN (REG S) 3.125% 03/07/2019</v>
          </cell>
          <cell r="D28" t="str">
            <v>USD</v>
          </cell>
          <cell r="E28" t="str">
            <v>USD</v>
          </cell>
          <cell r="F28" t="str">
            <v>TR PRICING SERVICE</v>
          </cell>
          <cell r="G28">
            <v>0</v>
          </cell>
          <cell r="H28">
            <v>1.0103800000000001</v>
          </cell>
          <cell r="I28">
            <v>1.0103800000000001</v>
          </cell>
          <cell r="J28" t="str">
            <v>Mid</v>
          </cell>
          <cell r="K28">
            <v>0</v>
          </cell>
          <cell r="L28" t="str">
            <v>N/A</v>
          </cell>
          <cell r="M28">
            <v>1</v>
          </cell>
          <cell r="N28" t="str">
            <v>N/A</v>
          </cell>
          <cell r="O28">
            <v>0</v>
          </cell>
          <cell r="P28">
            <v>0</v>
          </cell>
          <cell r="Q28" t="str">
            <v>N/A</v>
          </cell>
          <cell r="R28" t="str">
            <v>N/A</v>
          </cell>
          <cell r="S28">
            <v>42734</v>
          </cell>
          <cell r="T28" t="str">
            <v>Reuters Price Provider</v>
          </cell>
          <cell r="W28" t="str">
            <v>Automatic</v>
          </cell>
          <cell r="X28" t="str">
            <v>Automatic</v>
          </cell>
          <cell r="Y28" t="str">
            <v>Mark-to-Model/Matrix</v>
          </cell>
        </row>
        <row r="29">
          <cell r="A29" t="str">
            <v>XS0860855344</v>
          </cell>
          <cell r="B29" t="str">
            <v>AMBCI  3.250 12/04/22</v>
          </cell>
          <cell r="C29" t="str">
            <v>AMBER CIRCLE FUNDING LTD (REG S) 3.25% 04/12/2022</v>
          </cell>
          <cell r="D29" t="str">
            <v>USD</v>
          </cell>
          <cell r="E29" t="str">
            <v>USD</v>
          </cell>
          <cell r="F29" t="str">
            <v>TR PRICING SERVICE</v>
          </cell>
          <cell r="G29">
            <v>0</v>
          </cell>
          <cell r="H29">
            <v>1.003725</v>
          </cell>
          <cell r="I29">
            <v>1.003725</v>
          </cell>
          <cell r="J29" t="str">
            <v>Mid</v>
          </cell>
          <cell r="K29">
            <v>0</v>
          </cell>
          <cell r="L29" t="str">
            <v>N/A</v>
          </cell>
          <cell r="M29">
            <v>1</v>
          </cell>
          <cell r="N29" t="str">
            <v>N/A</v>
          </cell>
          <cell r="O29">
            <v>0</v>
          </cell>
          <cell r="P29">
            <v>0</v>
          </cell>
          <cell r="Q29" t="str">
            <v>N/A</v>
          </cell>
          <cell r="R29" t="str">
            <v>N/A</v>
          </cell>
          <cell r="S29">
            <v>42734</v>
          </cell>
          <cell r="T29" t="str">
            <v>Reuters Price Provider</v>
          </cell>
          <cell r="W29" t="str">
            <v>Automatic</v>
          </cell>
          <cell r="X29" t="str">
            <v>Automatic</v>
          </cell>
          <cell r="Y29" t="str">
            <v>Mark-to-Model/Matrix</v>
          </cell>
        </row>
        <row r="30">
          <cell r="A30" t="str">
            <v>US00182FBB13</v>
          </cell>
          <cell r="B30" t="str">
            <v>ANZ    2.049 07/28/21 FRN MTN</v>
          </cell>
          <cell r="C30" t="str">
            <v>ANZ NEW ZEALAND INTL/LDN SER REGS (REG) FRN 28/07/2021</v>
          </cell>
          <cell r="D30" t="str">
            <v>USD</v>
          </cell>
          <cell r="E30" t="str">
            <v>USD</v>
          </cell>
          <cell r="F30" t="str">
            <v>TR PRICING SERVICE</v>
          </cell>
          <cell r="G30">
            <v>0</v>
          </cell>
          <cell r="H30">
            <v>1.0054349999999999</v>
          </cell>
          <cell r="I30">
            <v>1.0054349999999999</v>
          </cell>
          <cell r="J30" t="str">
            <v>Mid</v>
          </cell>
          <cell r="K30">
            <v>0</v>
          </cell>
          <cell r="L30" t="str">
            <v>N/A</v>
          </cell>
          <cell r="M30">
            <v>1</v>
          </cell>
          <cell r="N30" t="str">
            <v>N/A</v>
          </cell>
          <cell r="O30">
            <v>0</v>
          </cell>
          <cell r="P30">
            <v>0</v>
          </cell>
          <cell r="Q30" t="str">
            <v>N/A</v>
          </cell>
          <cell r="R30" t="str">
            <v>N/A</v>
          </cell>
          <cell r="S30">
            <v>42734</v>
          </cell>
          <cell r="T30" t="str">
            <v>Reuters Price Provider</v>
          </cell>
          <cell r="W30" t="str">
            <v>Automatic</v>
          </cell>
          <cell r="X30" t="str">
            <v>Automatic</v>
          </cell>
          <cell r="Y30" t="str">
            <v>Mark-to-Model/Matrix</v>
          </cell>
        </row>
        <row r="31">
          <cell r="A31" t="str">
            <v>XS1292389415</v>
          </cell>
          <cell r="B31" t="str">
            <v>AAPL   2.000 09/17/27</v>
          </cell>
          <cell r="C31" t="str">
            <v>APPLE INC (REG) 2% 17/09/2027</v>
          </cell>
          <cell r="D31" t="str">
            <v>EUR</v>
          </cell>
          <cell r="E31" t="str">
            <v>EUR</v>
          </cell>
          <cell r="F31" t="str">
            <v>TR PRICING SERVICE</v>
          </cell>
          <cell r="G31">
            <v>0</v>
          </cell>
          <cell r="H31">
            <v>1.083275</v>
          </cell>
          <cell r="I31">
            <v>1.083275</v>
          </cell>
          <cell r="J31" t="str">
            <v>Mid</v>
          </cell>
          <cell r="K31">
            <v>0</v>
          </cell>
          <cell r="L31" t="str">
            <v>N/A</v>
          </cell>
          <cell r="M31">
            <v>0.94810000000000005</v>
          </cell>
          <cell r="N31" t="str">
            <v>N/A</v>
          </cell>
          <cell r="O31">
            <v>0</v>
          </cell>
          <cell r="P31">
            <v>0</v>
          </cell>
          <cell r="Q31" t="str">
            <v>N/A</v>
          </cell>
          <cell r="R31" t="str">
            <v>N/A</v>
          </cell>
          <cell r="S31">
            <v>42734</v>
          </cell>
          <cell r="T31" t="str">
            <v>Reuters Price Provider</v>
          </cell>
          <cell r="W31" t="str">
            <v>Automatic</v>
          </cell>
          <cell r="X31" t="str">
            <v>Automatic</v>
          </cell>
          <cell r="Y31" t="str">
            <v>Mark-to-Model/Matrix</v>
          </cell>
        </row>
        <row r="32">
          <cell r="A32" t="str">
            <v>USQ04578AC68</v>
          </cell>
          <cell r="B32" t="str">
            <v>APAX   3.875 10/11/22</v>
          </cell>
          <cell r="C32" t="str">
            <v>APT PIPELINES LTD (REG S) 3.875% 11/10/2022</v>
          </cell>
          <cell r="D32" t="str">
            <v>USD</v>
          </cell>
          <cell r="E32" t="str">
            <v>USD</v>
          </cell>
          <cell r="F32" t="str">
            <v>TR PRICING SERVICE</v>
          </cell>
          <cell r="G32">
            <v>0</v>
          </cell>
          <cell r="H32">
            <v>1.009063</v>
          </cell>
          <cell r="I32">
            <v>1.009063</v>
          </cell>
          <cell r="J32" t="str">
            <v>Mid</v>
          </cell>
          <cell r="K32">
            <v>0</v>
          </cell>
          <cell r="L32" t="str">
            <v>N/A</v>
          </cell>
          <cell r="M32">
            <v>1</v>
          </cell>
          <cell r="N32" t="str">
            <v>N/A</v>
          </cell>
          <cell r="O32">
            <v>0</v>
          </cell>
          <cell r="P32">
            <v>0</v>
          </cell>
          <cell r="Q32" t="str">
            <v>N/A</v>
          </cell>
          <cell r="R32" t="str">
            <v>N/A</v>
          </cell>
          <cell r="S32">
            <v>42734</v>
          </cell>
          <cell r="T32" t="str">
            <v>Reuters Price Provider</v>
          </cell>
          <cell r="W32" t="str">
            <v>Automatic</v>
          </cell>
          <cell r="X32" t="str">
            <v>Automatic</v>
          </cell>
          <cell r="Y32" t="str">
            <v>Mark-to-Model/Matrix</v>
          </cell>
        </row>
        <row r="33">
          <cell r="A33" t="str">
            <v>USQ04578AD42</v>
          </cell>
          <cell r="B33" t="str">
            <v>AUPIP  4.200 03/23/25 '24</v>
          </cell>
          <cell r="C33" t="str">
            <v>APT PIPELINES LTD SER REGS 4.2% 23/03/2025</v>
          </cell>
          <cell r="D33" t="str">
            <v>USD</v>
          </cell>
          <cell r="E33" t="str">
            <v>USD</v>
          </cell>
          <cell r="F33" t="str">
            <v>TR PRICING SERVICE</v>
          </cell>
          <cell r="G33">
            <v>0</v>
          </cell>
          <cell r="H33">
            <v>0.99362499999999998</v>
          </cell>
          <cell r="I33">
            <v>0.99362499999999998</v>
          </cell>
          <cell r="J33" t="str">
            <v>Mid</v>
          </cell>
          <cell r="K33">
            <v>0</v>
          </cell>
          <cell r="L33" t="str">
            <v>N/A</v>
          </cell>
          <cell r="M33">
            <v>1</v>
          </cell>
          <cell r="N33" t="str">
            <v>N/A</v>
          </cell>
          <cell r="O33">
            <v>0</v>
          </cell>
          <cell r="P33">
            <v>0</v>
          </cell>
          <cell r="Q33" t="str">
            <v>N/A</v>
          </cell>
          <cell r="R33" t="str">
            <v>N/A</v>
          </cell>
          <cell r="S33">
            <v>42734</v>
          </cell>
          <cell r="T33" t="str">
            <v>Reuters Price Provider</v>
          </cell>
          <cell r="W33" t="str">
            <v>Automatic</v>
          </cell>
          <cell r="X33" t="str">
            <v>Automatic</v>
          </cell>
          <cell r="Y33" t="str">
            <v>Mark-to-Model/Matrix</v>
          </cell>
        </row>
        <row r="34">
          <cell r="A34" t="str">
            <v>US03939CAB90</v>
          </cell>
          <cell r="B34" t="str">
            <v>ACGL   5.031 12/15/46 '46</v>
          </cell>
          <cell r="C34" t="str">
            <v>ARCH CAPITAL FINANCE LLC 5.031% 15/12/2046</v>
          </cell>
          <cell r="D34" t="str">
            <v>USD</v>
          </cell>
          <cell r="E34" t="str">
            <v>USD</v>
          </cell>
          <cell r="F34" t="str">
            <v>TR PRICING SERVICE</v>
          </cell>
          <cell r="G34">
            <v>0</v>
          </cell>
          <cell r="H34">
            <v>1.0501195000000001</v>
          </cell>
          <cell r="I34">
            <v>1.051911</v>
          </cell>
          <cell r="J34" t="str">
            <v>Mid</v>
          </cell>
          <cell r="K34">
            <v>-0.17030908508418924</v>
          </cell>
          <cell r="L34" t="str">
            <v>N/A</v>
          </cell>
          <cell r="M34">
            <v>1</v>
          </cell>
          <cell r="N34" t="str">
            <v>N/A</v>
          </cell>
          <cell r="O34">
            <v>0</v>
          </cell>
          <cell r="P34">
            <v>0</v>
          </cell>
          <cell r="Q34" t="str">
            <v>N/A</v>
          </cell>
          <cell r="R34" t="str">
            <v>N/A</v>
          </cell>
          <cell r="S34">
            <v>42734</v>
          </cell>
          <cell r="T34" t="str">
            <v>Reuters Price Provider</v>
          </cell>
          <cell r="W34" t="str">
            <v>Automatic</v>
          </cell>
          <cell r="X34" t="str">
            <v>Automatic</v>
          </cell>
          <cell r="Y34" t="str">
            <v>Mark-to-Model/Matrix</v>
          </cell>
        </row>
        <row r="35">
          <cell r="A35" t="str">
            <v>SG6QC8000009</v>
          </cell>
          <cell r="B35" t="str">
            <v>AEMN   2.500 05/19/16 MTN</v>
          </cell>
          <cell r="C35" t="str">
            <v>ASCENDAS REAL ESTATE INVESTMENT TRUST SER MTN (REG S) (BR) 2.5% 16/05/2019</v>
          </cell>
          <cell r="D35" t="str">
            <v>SGD</v>
          </cell>
          <cell r="E35" t="str">
            <v>SGD</v>
          </cell>
          <cell r="F35" t="str">
            <v>TR PRICING SERVICE</v>
          </cell>
          <cell r="G35">
            <v>0</v>
          </cell>
          <cell r="H35">
            <v>1.0049599999999999</v>
          </cell>
          <cell r="I35">
            <v>1.0049599999999999</v>
          </cell>
          <cell r="J35" t="str">
            <v>Mid</v>
          </cell>
          <cell r="K35">
            <v>0</v>
          </cell>
          <cell r="L35" t="str">
            <v>N/A</v>
          </cell>
          <cell r="M35">
            <v>1.44455</v>
          </cell>
          <cell r="N35" t="str">
            <v>N/A</v>
          </cell>
          <cell r="O35">
            <v>0</v>
          </cell>
          <cell r="P35">
            <v>0</v>
          </cell>
          <cell r="Q35" t="str">
            <v>N/A</v>
          </cell>
          <cell r="R35" t="str">
            <v>N/A</v>
          </cell>
          <cell r="S35">
            <v>42734</v>
          </cell>
          <cell r="T35" t="str">
            <v>Reuters Price Provider</v>
          </cell>
          <cell r="W35" t="str">
            <v>Automatic</v>
          </cell>
          <cell r="X35" t="str">
            <v>Automatic</v>
          </cell>
          <cell r="Y35" t="str">
            <v>Mark-to-Model/Matrix</v>
          </cell>
        </row>
        <row r="36">
          <cell r="A36" t="str">
            <v>USQ0560UAC10</v>
          </cell>
          <cell r="B36" t="str">
            <v>AIO    5.000 04/07/18</v>
          </cell>
          <cell r="C36" t="str">
            <v>ASCIANO FINANCE (REG S) (REG) 5% 07/04/2018</v>
          </cell>
          <cell r="D36" t="str">
            <v>USD</v>
          </cell>
          <cell r="E36" t="str">
            <v>USD</v>
          </cell>
          <cell r="F36" t="str">
            <v>TR PRICING SERVICE</v>
          </cell>
          <cell r="G36">
            <v>0</v>
          </cell>
          <cell r="H36">
            <v>1.0355400000000001</v>
          </cell>
          <cell r="I36">
            <v>1.03572</v>
          </cell>
          <cell r="J36" t="str">
            <v>Mid</v>
          </cell>
          <cell r="K36">
            <v>-1.7379214459491654E-2</v>
          </cell>
          <cell r="L36" t="str">
            <v>N/A</v>
          </cell>
          <cell r="M36">
            <v>1</v>
          </cell>
          <cell r="N36" t="str">
            <v>N/A</v>
          </cell>
          <cell r="O36">
            <v>0</v>
          </cell>
          <cell r="P36">
            <v>0</v>
          </cell>
          <cell r="Q36" t="str">
            <v>N/A</v>
          </cell>
          <cell r="R36" t="str">
            <v>N/A</v>
          </cell>
          <cell r="S36">
            <v>42734</v>
          </cell>
          <cell r="T36" t="str">
            <v>Reuters Price Provider</v>
          </cell>
          <cell r="W36" t="str">
            <v>Automatic</v>
          </cell>
          <cell r="X36" t="str">
            <v>Automatic</v>
          </cell>
          <cell r="Y36" t="str">
            <v>Mark-to-Model/Matrix</v>
          </cell>
        </row>
        <row r="37">
          <cell r="A37" t="str">
            <v>XS1210971682</v>
          </cell>
          <cell r="B37" t="str">
            <v>ASII   2.875 04/01/18 MTN</v>
          </cell>
          <cell r="C37" t="str">
            <v>ASTRA SEDAYA FINANCE PT SER EMTN (REG S) (REG) 2.875% 01/04/2018</v>
          </cell>
          <cell r="D37" t="str">
            <v>USD</v>
          </cell>
          <cell r="E37" t="str">
            <v>USD</v>
          </cell>
          <cell r="F37" t="str">
            <v>TR PRICING SERVICE</v>
          </cell>
          <cell r="G37">
            <v>0</v>
          </cell>
          <cell r="H37">
            <v>1.0058499999999999</v>
          </cell>
          <cell r="I37">
            <v>1.0058499999999999</v>
          </cell>
          <cell r="J37" t="str">
            <v>Mid</v>
          </cell>
          <cell r="K37">
            <v>0</v>
          </cell>
          <cell r="L37" t="str">
            <v>N/A</v>
          </cell>
          <cell r="M37">
            <v>1</v>
          </cell>
          <cell r="N37" t="str">
            <v>N/A</v>
          </cell>
          <cell r="O37">
            <v>0</v>
          </cell>
          <cell r="P37">
            <v>0</v>
          </cell>
          <cell r="Q37" t="str">
            <v>N/A</v>
          </cell>
          <cell r="R37" t="str">
            <v>N/A</v>
          </cell>
          <cell r="S37">
            <v>42734</v>
          </cell>
          <cell r="T37" t="str">
            <v>Reuters Price Provider</v>
          </cell>
          <cell r="W37" t="str">
            <v>Automatic</v>
          </cell>
          <cell r="X37" t="str">
            <v>Automatic</v>
          </cell>
          <cell r="Y37" t="str">
            <v>Mark-to-Model/Matrix</v>
          </cell>
        </row>
        <row r="38">
          <cell r="A38" t="str">
            <v>XS1411403709</v>
          </cell>
          <cell r="B38" t="str">
            <v>AZN    0.250 05/12/21 '21 MTN</v>
          </cell>
          <cell r="C38" t="str">
            <v>ASTRAZENECA PLC SER EMTN (REG S) (BR) 0.25% 12/05/2021</v>
          </cell>
          <cell r="D38" t="str">
            <v>EUR</v>
          </cell>
          <cell r="E38" t="str">
            <v>EUR</v>
          </cell>
          <cell r="F38" t="str">
            <v>TR PRICING SERVICE</v>
          </cell>
          <cell r="G38">
            <v>0</v>
          </cell>
          <cell r="H38">
            <v>1.0049049999999999</v>
          </cell>
          <cell r="I38">
            <v>1.0049049999999999</v>
          </cell>
          <cell r="J38" t="str">
            <v>Mid</v>
          </cell>
          <cell r="K38">
            <v>0</v>
          </cell>
          <cell r="L38" t="str">
            <v>N/A</v>
          </cell>
          <cell r="M38">
            <v>0.94810000000000005</v>
          </cell>
          <cell r="N38" t="str">
            <v>N/A</v>
          </cell>
          <cell r="O38">
            <v>0</v>
          </cell>
          <cell r="P38">
            <v>0</v>
          </cell>
          <cell r="Q38" t="str">
            <v>N/A</v>
          </cell>
          <cell r="R38" t="str">
            <v>N/A</v>
          </cell>
          <cell r="S38">
            <v>42734</v>
          </cell>
          <cell r="T38" t="str">
            <v>Reuters Price Provider</v>
          </cell>
          <cell r="W38" t="str">
            <v>Automatic</v>
          </cell>
          <cell r="X38" t="str">
            <v>Automatic</v>
          </cell>
          <cell r="Y38" t="str">
            <v>Mark-to-Model/Matrix</v>
          </cell>
        </row>
        <row r="39">
          <cell r="A39" t="str">
            <v>XS1411404426</v>
          </cell>
          <cell r="B39" t="str">
            <v>AZN    1.250 05/12/28 '28 MTN</v>
          </cell>
          <cell r="C39" t="str">
            <v>ASTRAZENECA PLC SER EMTN (REG S) (BR) 1.25% 12/05/2028</v>
          </cell>
          <cell r="D39" t="str">
            <v>EUR</v>
          </cell>
          <cell r="E39" t="str">
            <v>EUR</v>
          </cell>
          <cell r="F39" t="str">
            <v>TR PRICING SERVICE</v>
          </cell>
          <cell r="G39">
            <v>0</v>
          </cell>
          <cell r="H39">
            <v>1.0044299999999999</v>
          </cell>
          <cell r="I39">
            <v>1.0044299999999999</v>
          </cell>
          <cell r="J39" t="str">
            <v>Mid</v>
          </cell>
          <cell r="K39">
            <v>0</v>
          </cell>
          <cell r="L39" t="str">
            <v>N/A</v>
          </cell>
          <cell r="M39">
            <v>0.94810000000000005</v>
          </cell>
          <cell r="N39" t="str">
            <v>N/A</v>
          </cell>
          <cell r="O39">
            <v>0</v>
          </cell>
          <cell r="P39">
            <v>0</v>
          </cell>
          <cell r="Q39" t="str">
            <v>N/A</v>
          </cell>
          <cell r="R39" t="str">
            <v>N/A</v>
          </cell>
          <cell r="S39">
            <v>42734</v>
          </cell>
          <cell r="T39" t="str">
            <v>Reuters Price Provider</v>
          </cell>
          <cell r="W39" t="str">
            <v>Automatic</v>
          </cell>
          <cell r="X39" t="str">
            <v>Automatic</v>
          </cell>
          <cell r="Y39" t="str">
            <v>Mark-to-Model/Matrix</v>
          </cell>
        </row>
        <row r="40">
          <cell r="A40" t="str">
            <v>XS1143486865</v>
          </cell>
          <cell r="B40" t="str">
            <v>AZN    0.875 11/24/21 MTN</v>
          </cell>
          <cell r="C40" t="str">
            <v>ASTRAZENECA PLC SER EMTN (REG S) 0.875% 24/11/2021</v>
          </cell>
          <cell r="D40" t="str">
            <v>EUR</v>
          </cell>
          <cell r="E40" t="str">
            <v>EUR</v>
          </cell>
          <cell r="F40" t="str">
            <v>TR PRICING SERVICE</v>
          </cell>
          <cell r="G40">
            <v>0</v>
          </cell>
          <cell r="H40">
            <v>1.030985</v>
          </cell>
          <cell r="I40">
            <v>1.030985</v>
          </cell>
          <cell r="J40" t="str">
            <v>Mid</v>
          </cell>
          <cell r="K40">
            <v>0</v>
          </cell>
          <cell r="L40" t="str">
            <v>N/A</v>
          </cell>
          <cell r="M40">
            <v>0.94810000000000005</v>
          </cell>
          <cell r="N40" t="str">
            <v>N/A</v>
          </cell>
          <cell r="O40">
            <v>0</v>
          </cell>
          <cell r="P40">
            <v>0</v>
          </cell>
          <cell r="Q40" t="str">
            <v>N/A</v>
          </cell>
          <cell r="R40" t="str">
            <v>N/A</v>
          </cell>
          <cell r="S40">
            <v>42734</v>
          </cell>
          <cell r="T40" t="str">
            <v>Reuters Price Provider</v>
          </cell>
          <cell r="W40" t="str">
            <v>Automatic</v>
          </cell>
          <cell r="X40" t="str">
            <v>Automatic</v>
          </cell>
          <cell r="Y40" t="str">
            <v>Mark-to-Model/Matrix</v>
          </cell>
        </row>
        <row r="41">
          <cell r="A41" t="str">
            <v>US05253JAN19</v>
          </cell>
          <cell r="B41" t="str">
            <v>A.N.Z. BKG GRP (NY) 16/19</v>
          </cell>
          <cell r="C41" t="str">
            <v>AUST &amp; NZ BANKING GROUP (REG) (SER MTN) 1.6% 15/07/2019</v>
          </cell>
          <cell r="D41" t="str">
            <v>USD</v>
          </cell>
          <cell r="E41" t="str">
            <v>USD</v>
          </cell>
          <cell r="F41" t="str">
            <v>TR PRICING SERVICE</v>
          </cell>
          <cell r="G41">
            <v>0</v>
          </cell>
          <cell r="H41">
            <v>98.632999999999996</v>
          </cell>
          <cell r="I41">
            <v>98.600499999999997</v>
          </cell>
          <cell r="J41" t="str">
            <v>Mid</v>
          </cell>
          <cell r="K41">
            <v>3.2961293299728564E-2</v>
          </cell>
          <cell r="L41" t="str">
            <v>N/A</v>
          </cell>
          <cell r="M41">
            <v>1</v>
          </cell>
          <cell r="N41" t="str">
            <v>N/A</v>
          </cell>
          <cell r="O41">
            <v>0</v>
          </cell>
          <cell r="P41">
            <v>0</v>
          </cell>
          <cell r="Q41" t="str">
            <v>N/A</v>
          </cell>
          <cell r="R41" t="str">
            <v>N/A</v>
          </cell>
          <cell r="S41">
            <v>42734</v>
          </cell>
          <cell r="T41" t="str">
            <v>Reuters Price Provider</v>
          </cell>
          <cell r="W41" t="str">
            <v>Automatic</v>
          </cell>
          <cell r="X41" t="str">
            <v>Automatic</v>
          </cell>
          <cell r="Y41" t="str">
            <v>Mark-to-Model/Matrix</v>
          </cell>
        </row>
        <row r="42">
          <cell r="A42" t="str">
            <v>USQ0426RND62</v>
          </cell>
          <cell r="B42" t="str">
            <v>ANZ    4.400 05/19/26</v>
          </cell>
          <cell r="C42" t="str">
            <v>AUST &amp; NZ BANKING GROUP SER REGS 4.4% 19/05/2026</v>
          </cell>
          <cell r="D42" t="str">
            <v>USD</v>
          </cell>
          <cell r="E42" t="str">
            <v>USD</v>
          </cell>
          <cell r="F42" t="str">
            <v>TR PRICING SERVICE</v>
          </cell>
          <cell r="G42">
            <v>0</v>
          </cell>
          <cell r="H42">
            <v>1.0136100000000001</v>
          </cell>
          <cell r="I42">
            <v>1.0136100000000001</v>
          </cell>
          <cell r="J42" t="str">
            <v>Mid</v>
          </cell>
          <cell r="K42">
            <v>0</v>
          </cell>
          <cell r="L42" t="str">
            <v>N/A</v>
          </cell>
          <cell r="M42">
            <v>1</v>
          </cell>
          <cell r="N42" t="str">
            <v>N/A</v>
          </cell>
          <cell r="O42">
            <v>0</v>
          </cell>
          <cell r="P42">
            <v>0</v>
          </cell>
          <cell r="Q42" t="str">
            <v>N/A</v>
          </cell>
          <cell r="R42" t="str">
            <v>N/A</v>
          </cell>
          <cell r="S42">
            <v>42734</v>
          </cell>
          <cell r="T42" t="str">
            <v>Reuters Price Provider</v>
          </cell>
          <cell r="W42" t="str">
            <v>Automatic</v>
          </cell>
          <cell r="X42" t="str">
            <v>Automatic</v>
          </cell>
          <cell r="Y42" t="str">
            <v>Mark-to-Model/Matrix</v>
          </cell>
        </row>
        <row r="43">
          <cell r="A43" t="str">
            <v>AU3TB0000051</v>
          </cell>
          <cell r="B43" t="str">
            <v>AUGV   5.750 07/15/22</v>
          </cell>
          <cell r="C43" t="str">
            <v>AUSTRALIA (GOVT OF) 5.75% 15/07/2022</v>
          </cell>
          <cell r="D43" t="str">
            <v>AUD</v>
          </cell>
          <cell r="E43" t="str">
            <v>AUD</v>
          </cell>
          <cell r="F43" t="str">
            <v>TR PRICING SERVICE</v>
          </cell>
          <cell r="G43">
            <v>0</v>
          </cell>
          <cell r="H43">
            <v>1.174955</v>
          </cell>
          <cell r="I43">
            <v>1.174955</v>
          </cell>
          <cell r="J43" t="str">
            <v>Mid</v>
          </cell>
          <cell r="K43">
            <v>0</v>
          </cell>
          <cell r="L43" t="str">
            <v>N/A</v>
          </cell>
          <cell r="M43">
            <v>1.3809</v>
          </cell>
          <cell r="N43" t="str">
            <v>N/A</v>
          </cell>
          <cell r="O43">
            <v>0</v>
          </cell>
          <cell r="P43">
            <v>0</v>
          </cell>
          <cell r="Q43" t="str">
            <v>N/A</v>
          </cell>
          <cell r="R43" t="str">
            <v>N/A</v>
          </cell>
          <cell r="S43">
            <v>42734</v>
          </cell>
          <cell r="T43" t="str">
            <v>Reuters Price Provider</v>
          </cell>
          <cell r="W43" t="str">
            <v>Manual</v>
          </cell>
          <cell r="X43" t="str">
            <v>Automatic</v>
          </cell>
          <cell r="Y43" t="str">
            <v>Mark-to-Model/Matrix</v>
          </cell>
        </row>
        <row r="44">
          <cell r="A44" t="str">
            <v>AU3TB0000150</v>
          </cell>
          <cell r="B44" t="str">
            <v>AUGV   3.250 04/21/29</v>
          </cell>
          <cell r="C44" t="str">
            <v>AUSTRALIAN (GOVT OF) SER 138 (REG S) 3.25% 21/04/2029</v>
          </cell>
          <cell r="D44" t="str">
            <v>AUD</v>
          </cell>
          <cell r="E44" t="str">
            <v>AUD</v>
          </cell>
          <cell r="F44" t="str">
            <v>TR PRICING SERVICE</v>
          </cell>
          <cell r="G44">
            <v>0</v>
          </cell>
          <cell r="H44">
            <v>1.0264599999999999</v>
          </cell>
          <cell r="I44">
            <v>1.0264599999999999</v>
          </cell>
          <cell r="J44" t="str">
            <v>Mid</v>
          </cell>
          <cell r="K44">
            <v>0</v>
          </cell>
          <cell r="L44" t="str">
            <v>N/A</v>
          </cell>
          <cell r="M44">
            <v>1.3809</v>
          </cell>
          <cell r="N44" t="str">
            <v>N/A</v>
          </cell>
          <cell r="O44">
            <v>0</v>
          </cell>
          <cell r="P44">
            <v>0</v>
          </cell>
          <cell r="Q44" t="str">
            <v>N/A</v>
          </cell>
          <cell r="R44" t="str">
            <v>N/A</v>
          </cell>
          <cell r="S44">
            <v>42734</v>
          </cell>
          <cell r="T44" t="str">
            <v>Reuters Price Provider</v>
          </cell>
          <cell r="W44" t="str">
            <v>Automatic</v>
          </cell>
          <cell r="X44" t="str">
            <v>Automatic</v>
          </cell>
          <cell r="Y44" t="str">
            <v>Mark-to-Model/Matrix</v>
          </cell>
        </row>
        <row r="45">
          <cell r="A45" t="str">
            <v>AU000XCLWAI8</v>
          </cell>
          <cell r="B45" t="str">
            <v>AUGV   4.250 04/21/26</v>
          </cell>
          <cell r="C45" t="str">
            <v>AUSTRALIAN GOVERNMENT SER 142 (REGS) 4.25% 21/04/2026</v>
          </cell>
          <cell r="D45" t="str">
            <v>AUD</v>
          </cell>
          <cell r="E45" t="str">
            <v>AUD</v>
          </cell>
          <cell r="F45" t="str">
            <v>TR PRICING SERVICE</v>
          </cell>
          <cell r="G45">
            <v>0</v>
          </cell>
          <cell r="H45">
            <v>1.1253950000000001</v>
          </cell>
          <cell r="I45">
            <v>1.1253950000000001</v>
          </cell>
          <cell r="J45" t="str">
            <v>Mid</v>
          </cell>
          <cell r="K45">
            <v>0</v>
          </cell>
          <cell r="L45" t="str">
            <v>N/A</v>
          </cell>
          <cell r="M45">
            <v>1.3809</v>
          </cell>
          <cell r="N45" t="str">
            <v>N/A</v>
          </cell>
          <cell r="O45">
            <v>0</v>
          </cell>
          <cell r="P45">
            <v>0</v>
          </cell>
          <cell r="Q45" t="str">
            <v>N/A</v>
          </cell>
          <cell r="R45" t="str">
            <v>N/A</v>
          </cell>
          <cell r="S45">
            <v>42734</v>
          </cell>
          <cell r="T45" t="str">
            <v>Reuters Price Provider</v>
          </cell>
          <cell r="W45" t="str">
            <v>Automatic</v>
          </cell>
          <cell r="X45" t="str">
            <v>Automatic</v>
          </cell>
          <cell r="Y45" t="str">
            <v>Mark-to-Model/Matrix</v>
          </cell>
        </row>
        <row r="46">
          <cell r="A46" t="str">
            <v>XS1509003361</v>
          </cell>
          <cell r="B46" t="str">
            <v>AV     0.625 10/27/23 MTN</v>
          </cell>
          <cell r="C46" t="str">
            <v>AVIVA PLC SER EMTN (BR) (REGS) 0.625% 27/10/2023</v>
          </cell>
          <cell r="D46" t="str">
            <v>EUR</v>
          </cell>
          <cell r="E46" t="str">
            <v>EUR</v>
          </cell>
          <cell r="F46" t="str">
            <v>TR PRICING SERVICE</v>
          </cell>
          <cell r="G46">
            <v>0</v>
          </cell>
          <cell r="H46">
            <v>0.98321000000000003</v>
          </cell>
          <cell r="I46">
            <v>0.98321000000000003</v>
          </cell>
          <cell r="J46" t="str">
            <v>Mid</v>
          </cell>
          <cell r="K46">
            <v>0</v>
          </cell>
          <cell r="L46" t="str">
            <v>N/A</v>
          </cell>
          <cell r="M46">
            <v>0.94810000000000005</v>
          </cell>
          <cell r="N46" t="str">
            <v>N/A</v>
          </cell>
          <cell r="O46">
            <v>0</v>
          </cell>
          <cell r="P46">
            <v>0</v>
          </cell>
          <cell r="Q46" t="str">
            <v>N/A</v>
          </cell>
          <cell r="R46" t="str">
            <v>N/A</v>
          </cell>
          <cell r="S46">
            <v>42734</v>
          </cell>
          <cell r="T46" t="str">
            <v>Reuters Price Provider</v>
          </cell>
          <cell r="W46" t="str">
            <v>Automatic</v>
          </cell>
          <cell r="X46" t="str">
            <v>Automatic</v>
          </cell>
          <cell r="Y46" t="str">
            <v>Mark-to-Model/Matrix</v>
          </cell>
        </row>
        <row r="47">
          <cell r="A47" t="str">
            <v>US05463EAB48</v>
          </cell>
          <cell r="B47" t="str">
            <v>AXBK   5.125 09/05/17 MTN</v>
          </cell>
          <cell r="C47" t="str">
            <v>AXIS BANK/DUBAI (REG S) (REG)5.125% 05/09/2017</v>
          </cell>
          <cell r="D47" t="str">
            <v>USD</v>
          </cell>
          <cell r="E47" t="str">
            <v>USD</v>
          </cell>
          <cell r="F47" t="str">
            <v>TR PRICING SERVICE</v>
          </cell>
          <cell r="G47">
            <v>0</v>
          </cell>
          <cell r="H47">
            <v>1.0177944999999999</v>
          </cell>
          <cell r="I47">
            <v>1.0177944999999999</v>
          </cell>
          <cell r="J47" t="str">
            <v>Mid</v>
          </cell>
          <cell r="K47">
            <v>0</v>
          </cell>
          <cell r="L47" t="str">
            <v>N/A</v>
          </cell>
          <cell r="M47">
            <v>1</v>
          </cell>
          <cell r="N47" t="str">
            <v>N/A</v>
          </cell>
          <cell r="O47">
            <v>0</v>
          </cell>
          <cell r="P47">
            <v>0</v>
          </cell>
          <cell r="Q47" t="str">
            <v>N/A</v>
          </cell>
          <cell r="R47" t="str">
            <v>N/A</v>
          </cell>
          <cell r="S47">
            <v>42734</v>
          </cell>
          <cell r="T47" t="str">
            <v>Reuters Price Provider</v>
          </cell>
          <cell r="W47" t="str">
            <v>Automatic</v>
          </cell>
          <cell r="X47" t="str">
            <v>Automatic</v>
          </cell>
          <cell r="Y47" t="str">
            <v>Mark-to-Model/Matrix</v>
          </cell>
        </row>
        <row r="48">
          <cell r="A48" t="str">
            <v>US05463EAC21</v>
          </cell>
          <cell r="B48" t="str">
            <v>AXBK   3.250 05/21/20 MTN</v>
          </cell>
          <cell r="C48" t="str">
            <v>AXIS BANK/DUBAI (REG S) 3.25% 21/05/2020</v>
          </cell>
          <cell r="D48" t="str">
            <v>USD</v>
          </cell>
          <cell r="E48" t="str">
            <v>USD</v>
          </cell>
          <cell r="F48" t="str">
            <v>TR PRICING SERVICE</v>
          </cell>
          <cell r="G48">
            <v>0</v>
          </cell>
          <cell r="H48">
            <v>1.003085</v>
          </cell>
          <cell r="I48">
            <v>1.003085</v>
          </cell>
          <cell r="J48" t="str">
            <v>Mid</v>
          </cell>
          <cell r="K48">
            <v>0</v>
          </cell>
          <cell r="L48" t="str">
            <v>N/A</v>
          </cell>
          <cell r="M48">
            <v>1</v>
          </cell>
          <cell r="N48" t="str">
            <v>N/A</v>
          </cell>
          <cell r="O48">
            <v>0</v>
          </cell>
          <cell r="P48">
            <v>0</v>
          </cell>
          <cell r="Q48" t="str">
            <v>N/A</v>
          </cell>
          <cell r="R48" t="str">
            <v>N/A</v>
          </cell>
          <cell r="S48">
            <v>42734</v>
          </cell>
          <cell r="T48" t="str">
            <v>Reuters Price Provider</v>
          </cell>
          <cell r="W48" t="str">
            <v>Automatic</v>
          </cell>
          <cell r="X48" t="str">
            <v>Automatic</v>
          </cell>
          <cell r="Y48" t="str">
            <v>Mark-to-Model/Matrix</v>
          </cell>
        </row>
        <row r="49">
          <cell r="A49" t="str">
            <v>US056752AF54</v>
          </cell>
          <cell r="B49" t="str">
            <v>BIDU   3.000 06/30/20</v>
          </cell>
          <cell r="C49" t="str">
            <v>BAIDU INC (REG) 3% 30/06/2020</v>
          </cell>
          <cell r="D49" t="str">
            <v>USD</v>
          </cell>
          <cell r="E49" t="str">
            <v>USD</v>
          </cell>
          <cell r="F49" t="str">
            <v>TR PRICING SERVICE</v>
          </cell>
          <cell r="G49">
            <v>0</v>
          </cell>
          <cell r="H49">
            <v>1.00275</v>
          </cell>
          <cell r="I49">
            <v>1.00275</v>
          </cell>
          <cell r="J49" t="str">
            <v>Mid</v>
          </cell>
          <cell r="K49">
            <v>0</v>
          </cell>
          <cell r="L49" t="str">
            <v>N/A</v>
          </cell>
          <cell r="M49">
            <v>1</v>
          </cell>
          <cell r="N49" t="str">
            <v>N/A</v>
          </cell>
          <cell r="O49">
            <v>0</v>
          </cell>
          <cell r="P49">
            <v>0</v>
          </cell>
          <cell r="Q49" t="str">
            <v>N/A</v>
          </cell>
          <cell r="R49" t="str">
            <v>N/A</v>
          </cell>
          <cell r="S49">
            <v>42734</v>
          </cell>
          <cell r="T49" t="str">
            <v>Reuters Price Provider</v>
          </cell>
          <cell r="W49" t="str">
            <v>Automatic</v>
          </cell>
          <cell r="X49" t="str">
            <v>Automatic</v>
          </cell>
          <cell r="Y49" t="str">
            <v>Mark-to-Model/Matrix</v>
          </cell>
        </row>
        <row r="50">
          <cell r="A50" t="str">
            <v>USP09252AB63</v>
          </cell>
          <cell r="B50" t="str">
            <v>BBO    5.000 01/15/17</v>
          </cell>
          <cell r="C50" t="str">
            <v>BANCO DE BOGOTA SER REGS (REG) 5% 15/01/2017</v>
          </cell>
          <cell r="D50" t="str">
            <v>USD</v>
          </cell>
          <cell r="E50" t="str">
            <v>USD</v>
          </cell>
          <cell r="F50" t="str">
            <v>FINRA</v>
          </cell>
          <cell r="G50">
            <v>0</v>
          </cell>
          <cell r="H50">
            <v>1.000308</v>
          </cell>
          <cell r="I50">
            <v>1.000308</v>
          </cell>
          <cell r="J50" t="str">
            <v>Mid</v>
          </cell>
          <cell r="K50">
            <v>0</v>
          </cell>
          <cell r="L50" t="str">
            <v>N/A</v>
          </cell>
          <cell r="M50">
            <v>1</v>
          </cell>
          <cell r="N50" t="str">
            <v>N/A</v>
          </cell>
          <cell r="O50">
            <v>0</v>
          </cell>
          <cell r="P50">
            <v>0</v>
          </cell>
          <cell r="Q50" t="str">
            <v>N/A</v>
          </cell>
          <cell r="R50" t="str">
            <v>N/A</v>
          </cell>
          <cell r="S50">
            <v>42734</v>
          </cell>
          <cell r="T50" t="str">
            <v>Reuters Price Provider</v>
          </cell>
          <cell r="W50" t="str">
            <v>Automatic</v>
          </cell>
          <cell r="X50" t="str">
            <v>Automatic</v>
          </cell>
          <cell r="Y50" t="str">
            <v>Mark-to-Market prices</v>
          </cell>
        </row>
        <row r="51">
          <cell r="A51" t="str">
            <v>US05957PAR73</v>
          </cell>
          <cell r="B51" t="str">
            <v>BBASC  6.000 01/22/20 MTN</v>
          </cell>
          <cell r="C51" t="str">
            <v>BANCO DO BRASIL (CAYMAN) (REGS) (REG) 6% 22/01/2020</v>
          </cell>
          <cell r="D51" t="str">
            <v>USD</v>
          </cell>
          <cell r="E51" t="str">
            <v>USD</v>
          </cell>
          <cell r="F51" t="str">
            <v>TR PRICING SERVICE</v>
          </cell>
          <cell r="G51">
            <v>0</v>
          </cell>
          <cell r="H51">
            <v>1.0707</v>
          </cell>
          <cell r="I51">
            <v>1.0707</v>
          </cell>
          <cell r="J51" t="str">
            <v>Mid</v>
          </cell>
          <cell r="K51">
            <v>0</v>
          </cell>
          <cell r="L51" t="str">
            <v>N/A</v>
          </cell>
          <cell r="M51">
            <v>1</v>
          </cell>
          <cell r="N51" t="str">
            <v>N/A</v>
          </cell>
          <cell r="O51">
            <v>0</v>
          </cell>
          <cell r="P51">
            <v>0</v>
          </cell>
          <cell r="Q51" t="str">
            <v>N/A</v>
          </cell>
          <cell r="R51" t="str">
            <v>N/A</v>
          </cell>
          <cell r="S51">
            <v>42734</v>
          </cell>
          <cell r="T51" t="str">
            <v>Reuters Price Provider</v>
          </cell>
          <cell r="W51" t="str">
            <v>Automatic</v>
          </cell>
          <cell r="X51" t="str">
            <v>Automatic</v>
          </cell>
          <cell r="Y51" t="str">
            <v>Mark-to-Model/Matrix</v>
          </cell>
        </row>
        <row r="52">
          <cell r="A52" t="str">
            <v>US06050TME90</v>
          </cell>
          <cell r="B52" t="str">
            <v>BAC    2.050 12/07/18</v>
          </cell>
          <cell r="C52" t="str">
            <v>BANK OF AMERICA SER BKNT (REG) 2.05% 07/12/2018</v>
          </cell>
          <cell r="D52" t="str">
            <v>USD</v>
          </cell>
          <cell r="E52" t="str">
            <v>USD</v>
          </cell>
          <cell r="F52" t="str">
            <v>TR PRICING SERVICE</v>
          </cell>
          <cell r="G52">
            <v>0</v>
          </cell>
          <cell r="H52">
            <v>1.005085</v>
          </cell>
          <cell r="I52">
            <v>1.005085</v>
          </cell>
          <cell r="J52" t="str">
            <v>Mid</v>
          </cell>
          <cell r="K52">
            <v>0</v>
          </cell>
          <cell r="L52" t="str">
            <v>N/A</v>
          </cell>
          <cell r="M52">
            <v>1</v>
          </cell>
          <cell r="N52" t="str">
            <v>N/A</v>
          </cell>
          <cell r="O52">
            <v>0</v>
          </cell>
          <cell r="P52">
            <v>0</v>
          </cell>
          <cell r="Q52" t="str">
            <v>N/A</v>
          </cell>
          <cell r="R52" t="str">
            <v>N/A</v>
          </cell>
          <cell r="S52">
            <v>42734</v>
          </cell>
          <cell r="T52" t="str">
            <v>Reuters Price Provider</v>
          </cell>
          <cell r="W52" t="str">
            <v>Automatic</v>
          </cell>
          <cell r="X52" t="str">
            <v>Automatic</v>
          </cell>
          <cell r="Y52" t="str">
            <v>Mark-to-Model/Matrix</v>
          </cell>
        </row>
        <row r="53">
          <cell r="A53" t="str">
            <v>USY04342AA28</v>
          </cell>
          <cell r="B53" t="str">
            <v>BOB    4.875 07/23/19</v>
          </cell>
          <cell r="C53" t="str">
            <v>BANK OF BARODA (REG S) (REG) 4.875% 23/07/2019</v>
          </cell>
          <cell r="D53" t="str">
            <v>USD</v>
          </cell>
          <cell r="E53" t="str">
            <v>USD</v>
          </cell>
          <cell r="F53" t="str">
            <v>TR PRICING SERVICE</v>
          </cell>
          <cell r="G53">
            <v>0</v>
          </cell>
          <cell r="H53">
            <v>1.0510385</v>
          </cell>
          <cell r="I53">
            <v>1.0510385</v>
          </cell>
          <cell r="J53" t="str">
            <v>Mid</v>
          </cell>
          <cell r="K53">
            <v>0</v>
          </cell>
          <cell r="L53" t="str">
            <v>N/A</v>
          </cell>
          <cell r="M53">
            <v>1</v>
          </cell>
          <cell r="N53" t="str">
            <v>N/A</v>
          </cell>
          <cell r="O53">
            <v>0</v>
          </cell>
          <cell r="P53">
            <v>0</v>
          </cell>
          <cell r="Q53" t="str">
            <v>N/A</v>
          </cell>
          <cell r="R53" t="str">
            <v>N/A</v>
          </cell>
          <cell r="S53">
            <v>42734</v>
          </cell>
          <cell r="T53" t="str">
            <v>Reuters Price Provider</v>
          </cell>
          <cell r="W53" t="str">
            <v>Automatic</v>
          </cell>
          <cell r="X53" t="str">
            <v>Automatic</v>
          </cell>
          <cell r="Y53" t="str">
            <v>Mark-to-Model/Matrix</v>
          </cell>
        </row>
        <row r="54">
          <cell r="A54" t="str">
            <v>USY1391CAJ00</v>
          </cell>
          <cell r="B54" t="str">
            <v>BOCHK  5.550 02/11/20 MTN</v>
          </cell>
          <cell r="C54" t="str">
            <v>BANK OF CHINA HONG KONG LTD (REGS) 5.55% 11/02/2020</v>
          </cell>
          <cell r="D54" t="str">
            <v>USD</v>
          </cell>
          <cell r="E54" t="str">
            <v>USD</v>
          </cell>
          <cell r="F54" t="str">
            <v>FINRA</v>
          </cell>
          <cell r="G54">
            <v>0</v>
          </cell>
          <cell r="H54">
            <v>1.06812</v>
          </cell>
          <cell r="I54">
            <v>1.06812</v>
          </cell>
          <cell r="J54" t="str">
            <v>Mid</v>
          </cell>
          <cell r="K54">
            <v>0</v>
          </cell>
          <cell r="L54" t="str">
            <v>N/A</v>
          </cell>
          <cell r="M54">
            <v>1</v>
          </cell>
          <cell r="N54" t="str">
            <v>N/A</v>
          </cell>
          <cell r="O54">
            <v>0</v>
          </cell>
          <cell r="P54">
            <v>0</v>
          </cell>
          <cell r="Q54" t="str">
            <v>N/A</v>
          </cell>
          <cell r="R54" t="str">
            <v>N/A</v>
          </cell>
          <cell r="S54">
            <v>42734</v>
          </cell>
          <cell r="T54" t="str">
            <v>Reuters Price Provider</v>
          </cell>
          <cell r="W54" t="str">
            <v>Automatic</v>
          </cell>
          <cell r="X54" t="str">
            <v>Automatic</v>
          </cell>
          <cell r="Y54" t="str">
            <v>Mark-to-Market prices</v>
          </cell>
        </row>
        <row r="55">
          <cell r="A55" t="str">
            <v>XS1371532208</v>
          </cell>
          <cell r="B55" t="str">
            <v>BOCHK  2.375 03/01/21 MTN</v>
          </cell>
          <cell r="C55" t="str">
            <v>BANK OF CHINA LTD/HONG KONG SER EMTN (REG S) (REG) 2.375% 01/03/2021</v>
          </cell>
          <cell r="D55" t="str">
            <v>USD</v>
          </cell>
          <cell r="E55" t="str">
            <v>USD</v>
          </cell>
          <cell r="F55" t="str">
            <v>TR PRICING SERVICE</v>
          </cell>
          <cell r="G55">
            <v>0</v>
          </cell>
          <cell r="H55">
            <v>0.97831500000000005</v>
          </cell>
          <cell r="I55">
            <v>0.97831500000000005</v>
          </cell>
          <cell r="J55" t="str">
            <v>Mid</v>
          </cell>
          <cell r="K55">
            <v>0</v>
          </cell>
          <cell r="L55" t="str">
            <v>N/A</v>
          </cell>
          <cell r="M55">
            <v>1</v>
          </cell>
          <cell r="N55" t="str">
            <v>N/A</v>
          </cell>
          <cell r="O55">
            <v>0</v>
          </cell>
          <cell r="P55">
            <v>0</v>
          </cell>
          <cell r="Q55" t="str">
            <v>N/A</v>
          </cell>
          <cell r="R55" t="str">
            <v>N/A</v>
          </cell>
          <cell r="S55">
            <v>42734</v>
          </cell>
          <cell r="T55" t="str">
            <v>Reuters Price Provider</v>
          </cell>
          <cell r="W55" t="str">
            <v>Automatic</v>
          </cell>
          <cell r="X55" t="str">
            <v>Automatic</v>
          </cell>
          <cell r="Y55" t="str">
            <v>Mark-to-Model/Matrix</v>
          </cell>
        </row>
        <row r="56">
          <cell r="A56" t="str">
            <v>XS1253908971</v>
          </cell>
          <cell r="B56" t="str">
            <v>BKCHN  2.750 06/30/19 MTN</v>
          </cell>
          <cell r="C56" t="str">
            <v>BANK OF CHINA LTD/SINGAPORE SER EMTN (REG S) (REG) 2.75% 30/06/2019</v>
          </cell>
          <cell r="D56" t="str">
            <v>SGD</v>
          </cell>
          <cell r="E56" t="str">
            <v>SGD</v>
          </cell>
          <cell r="F56" t="str">
            <v>TR PRICING SERVICE</v>
          </cell>
          <cell r="G56">
            <v>0</v>
          </cell>
          <cell r="H56">
            <v>0.99970999999999999</v>
          </cell>
          <cell r="I56">
            <v>0.99970999999999999</v>
          </cell>
          <cell r="J56" t="str">
            <v>Mid</v>
          </cell>
          <cell r="K56">
            <v>0</v>
          </cell>
          <cell r="L56" t="str">
            <v>N/A</v>
          </cell>
          <cell r="M56">
            <v>1.44455</v>
          </cell>
          <cell r="N56" t="str">
            <v>N/A</v>
          </cell>
          <cell r="O56">
            <v>0</v>
          </cell>
          <cell r="P56">
            <v>0</v>
          </cell>
          <cell r="Q56" t="str">
            <v>N/A</v>
          </cell>
          <cell r="R56" t="str">
            <v>N/A</v>
          </cell>
          <cell r="S56">
            <v>42734</v>
          </cell>
          <cell r="T56" t="str">
            <v>Reuters Price Provider</v>
          </cell>
          <cell r="W56" t="str">
            <v>Automatic</v>
          </cell>
          <cell r="X56" t="str">
            <v>Automatic</v>
          </cell>
          <cell r="Y56" t="str">
            <v>Mark-to-Model/Matrix</v>
          </cell>
        </row>
        <row r="57">
          <cell r="A57" t="str">
            <v>US064159GW01</v>
          </cell>
          <cell r="B57" t="str">
            <v>BNS    2.350 10/21/20 MTN</v>
          </cell>
          <cell r="C57" t="str">
            <v>BANK OF NOVA SCOTIA NY (REG) 2.35% 21/10/2020</v>
          </cell>
          <cell r="D57" t="str">
            <v>USD</v>
          </cell>
          <cell r="E57" t="str">
            <v>USD</v>
          </cell>
          <cell r="F57" t="str">
            <v>TR PRICING SERVICE</v>
          </cell>
          <cell r="G57">
            <v>0</v>
          </cell>
          <cell r="H57">
            <v>0.99379999999999991</v>
          </cell>
          <cell r="I57">
            <v>0.99379999999999991</v>
          </cell>
          <cell r="J57" t="str">
            <v>Mid</v>
          </cell>
          <cell r="K57">
            <v>0</v>
          </cell>
          <cell r="L57" t="str">
            <v>N/A</v>
          </cell>
          <cell r="M57">
            <v>1</v>
          </cell>
          <cell r="N57" t="str">
            <v>N/A</v>
          </cell>
          <cell r="O57">
            <v>0</v>
          </cell>
          <cell r="P57">
            <v>0</v>
          </cell>
          <cell r="Q57" t="str">
            <v>N/A</v>
          </cell>
          <cell r="R57" t="str">
            <v>N/A</v>
          </cell>
          <cell r="S57">
            <v>42734</v>
          </cell>
          <cell r="T57" t="str">
            <v>Reuters Price Provider</v>
          </cell>
          <cell r="W57" t="str">
            <v>Automatic</v>
          </cell>
          <cell r="X57" t="str">
            <v>Automatic</v>
          </cell>
          <cell r="Y57" t="str">
            <v>Mark-to-Model/Matrix</v>
          </cell>
        </row>
        <row r="58">
          <cell r="A58" t="str">
            <v>US064159HM10</v>
          </cell>
          <cell r="B58" t="str">
            <v>BNS    2.450 03/22/21</v>
          </cell>
          <cell r="C58" t="str">
            <v>BANK OF NOVA SCOTIA SER BKNT (REG) 2.45% 22/03/2021</v>
          </cell>
          <cell r="D58" t="str">
            <v>USD</v>
          </cell>
          <cell r="E58" t="str">
            <v>USD</v>
          </cell>
          <cell r="F58" t="str">
            <v>TR PRICING SERVICE</v>
          </cell>
          <cell r="G58">
            <v>0</v>
          </cell>
          <cell r="H58">
            <v>0.99341350000000006</v>
          </cell>
          <cell r="I58">
            <v>0.99419499999999994</v>
          </cell>
          <cell r="J58" t="str">
            <v>Mid</v>
          </cell>
          <cell r="K58">
            <v>-7.8606309627374873E-2</v>
          </cell>
          <cell r="L58" t="str">
            <v>N/A</v>
          </cell>
          <cell r="M58">
            <v>1</v>
          </cell>
          <cell r="N58" t="str">
            <v>N/A</v>
          </cell>
          <cell r="O58">
            <v>0</v>
          </cell>
          <cell r="P58">
            <v>0</v>
          </cell>
          <cell r="Q58" t="str">
            <v>N/A</v>
          </cell>
          <cell r="R58" t="str">
            <v>N/A</v>
          </cell>
          <cell r="S58">
            <v>42734</v>
          </cell>
          <cell r="T58" t="str">
            <v>Reuters Price Provider</v>
          </cell>
          <cell r="W58" t="str">
            <v>Automatic</v>
          </cell>
          <cell r="X58" t="str">
            <v>Automatic</v>
          </cell>
          <cell r="Y58" t="str">
            <v>Mark-to-Model/Matrix</v>
          </cell>
        </row>
        <row r="59">
          <cell r="A59" t="str">
            <v>XS0182188366</v>
          </cell>
          <cell r="B59" t="str">
            <v>BATS   6.375 12/12/19 MTN</v>
          </cell>
          <cell r="C59" t="str">
            <v>BAT INTL FINANCE PLC SER EMTN (BR) 6.375% 12/12/2019</v>
          </cell>
          <cell r="D59" t="str">
            <v>GBP</v>
          </cell>
          <cell r="E59" t="str">
            <v>GBP</v>
          </cell>
          <cell r="F59" t="str">
            <v>TR PRICING SERVICE</v>
          </cell>
          <cell r="G59">
            <v>0</v>
          </cell>
          <cell r="H59">
            <v>1.1595900000000001</v>
          </cell>
          <cell r="I59">
            <v>1.1595900000000001</v>
          </cell>
          <cell r="J59" t="str">
            <v>Mid</v>
          </cell>
          <cell r="K59">
            <v>0</v>
          </cell>
          <cell r="L59" t="str">
            <v>N/A</v>
          </cell>
          <cell r="M59">
            <v>0.80889999999999995</v>
          </cell>
          <cell r="N59" t="str">
            <v>N/A</v>
          </cell>
          <cell r="O59">
            <v>0</v>
          </cell>
          <cell r="P59">
            <v>0</v>
          </cell>
          <cell r="Q59" t="str">
            <v>N/A</v>
          </cell>
          <cell r="R59" t="str">
            <v>N/A</v>
          </cell>
          <cell r="S59">
            <v>42734</v>
          </cell>
          <cell r="T59" t="str">
            <v>Reuters Price Provider</v>
          </cell>
          <cell r="W59" t="str">
            <v>Automatic</v>
          </cell>
          <cell r="X59" t="str">
            <v>Automatic</v>
          </cell>
          <cell r="Y59" t="str">
            <v>Mark-to-Model/Matrix</v>
          </cell>
        </row>
        <row r="60">
          <cell r="A60" t="str">
            <v>US05531FAS20</v>
          </cell>
          <cell r="B60" t="str">
            <v>BBT    2.450 01/15/20 '19 MTN</v>
          </cell>
          <cell r="C60" t="str">
            <v>BB&amp;T CORPORATION SER MTN (REG) 2.45% 15/01/2020</v>
          </cell>
          <cell r="D60" t="str">
            <v>USD</v>
          </cell>
          <cell r="E60" t="str">
            <v>USD</v>
          </cell>
          <cell r="F60" t="str">
            <v>TR PRICING SERVICE</v>
          </cell>
          <cell r="G60">
            <v>0</v>
          </cell>
          <cell r="H60">
            <v>1.0068665000000001</v>
          </cell>
          <cell r="I60">
            <v>1.0073595</v>
          </cell>
          <cell r="J60" t="str">
            <v>Mid</v>
          </cell>
          <cell r="K60">
            <v>-4.8939827340671802E-2</v>
          </cell>
          <cell r="L60" t="str">
            <v>N/A</v>
          </cell>
          <cell r="M60">
            <v>1</v>
          </cell>
          <cell r="N60" t="str">
            <v>N/A</v>
          </cell>
          <cell r="O60">
            <v>0</v>
          </cell>
          <cell r="P60">
            <v>0</v>
          </cell>
          <cell r="Q60" t="str">
            <v>N/A</v>
          </cell>
          <cell r="R60" t="str">
            <v>N/A</v>
          </cell>
          <cell r="S60">
            <v>42734</v>
          </cell>
          <cell r="T60" t="str">
            <v>Reuters Price Provider</v>
          </cell>
          <cell r="W60" t="str">
            <v>Automatic</v>
          </cell>
          <cell r="X60" t="str">
            <v>Automatic</v>
          </cell>
          <cell r="Y60" t="str">
            <v>Mark-to-Model/Matrix</v>
          </cell>
        </row>
        <row r="61">
          <cell r="A61" t="str">
            <v>US05531FAW32</v>
          </cell>
          <cell r="B61" t="str">
            <v>BBT    1.567 06/15/20 FRN MTN</v>
          </cell>
          <cell r="C61" t="str">
            <v>BB&amp;T CORPORATION SER MTN (REG) FRN 15/06/2020</v>
          </cell>
          <cell r="D61" t="str">
            <v>USD</v>
          </cell>
          <cell r="E61" t="str">
            <v>USD</v>
          </cell>
          <cell r="F61" t="str">
            <v>TR PRICING SERVICE</v>
          </cell>
          <cell r="G61">
            <v>0</v>
          </cell>
          <cell r="H61">
            <v>1.0004930000000001</v>
          </cell>
          <cell r="I61">
            <v>1.0004930000000001</v>
          </cell>
          <cell r="J61" t="str">
            <v>Mid</v>
          </cell>
          <cell r="K61">
            <v>0</v>
          </cell>
          <cell r="L61" t="str">
            <v>N/A</v>
          </cell>
          <cell r="M61">
            <v>1</v>
          </cell>
          <cell r="N61" t="str">
            <v>N/A</v>
          </cell>
          <cell r="O61">
            <v>0</v>
          </cell>
          <cell r="P61">
            <v>0</v>
          </cell>
          <cell r="Q61" t="str">
            <v>N/A</v>
          </cell>
          <cell r="R61" t="str">
            <v>N/A</v>
          </cell>
          <cell r="S61">
            <v>42734</v>
          </cell>
          <cell r="T61" t="str">
            <v>Reuters Price Provider</v>
          </cell>
          <cell r="W61" t="str">
            <v>Automatic</v>
          </cell>
          <cell r="X61" t="str">
            <v>Automatic</v>
          </cell>
          <cell r="Y61" t="str">
            <v>Mark-to-Model/Matrix</v>
          </cell>
        </row>
        <row r="62">
          <cell r="A62" t="str">
            <v>USP16236AG98</v>
          </cell>
          <cell r="B62" t="str">
            <v>CONTI  5.250 09/22/29 '24 FRN</v>
          </cell>
          <cell r="C62" t="str">
            <v>BBVA BANCO CONTINENTAL (REG S) (VAR) 22/09/2019</v>
          </cell>
          <cell r="D62" t="str">
            <v>USD</v>
          </cell>
          <cell r="E62" t="str">
            <v>USD</v>
          </cell>
          <cell r="F62" t="str">
            <v>TR PRICING SERVICE</v>
          </cell>
          <cell r="G62">
            <v>0</v>
          </cell>
          <cell r="H62">
            <v>1.0266599999999999</v>
          </cell>
          <cell r="I62">
            <v>1.0266599999999999</v>
          </cell>
          <cell r="J62" t="str">
            <v>Mid</v>
          </cell>
          <cell r="K62">
            <v>0</v>
          </cell>
          <cell r="L62" t="str">
            <v>N/A</v>
          </cell>
          <cell r="M62">
            <v>1</v>
          </cell>
          <cell r="N62" t="str">
            <v>N/A</v>
          </cell>
          <cell r="O62">
            <v>0</v>
          </cell>
          <cell r="P62">
            <v>0</v>
          </cell>
          <cell r="Q62" t="str">
            <v>N/A</v>
          </cell>
          <cell r="R62" t="str">
            <v>N/A</v>
          </cell>
          <cell r="S62">
            <v>42734</v>
          </cell>
          <cell r="T62" t="str">
            <v>Reuters Price Provider</v>
          </cell>
          <cell r="W62" t="str">
            <v>Automatic</v>
          </cell>
          <cell r="X62" t="str">
            <v>Automatic</v>
          </cell>
          <cell r="Y62" t="str">
            <v>Mark-to-Model/Matrix</v>
          </cell>
        </row>
        <row r="63">
          <cell r="A63" t="str">
            <v>USP16259AH99</v>
          </cell>
          <cell r="B63" t="str">
            <v>BBVA   6.750 09/30/22</v>
          </cell>
          <cell r="C63" t="str">
            <v>BBVA BANCOMER SA TEXAS (REG S) 6.75% 30/09/2022</v>
          </cell>
          <cell r="D63" t="str">
            <v>USD</v>
          </cell>
          <cell r="E63" t="str">
            <v>USD</v>
          </cell>
          <cell r="F63" t="str">
            <v>TR PRICING SERVICE</v>
          </cell>
          <cell r="G63">
            <v>0</v>
          </cell>
          <cell r="H63">
            <v>1.0955190000000001</v>
          </cell>
          <cell r="I63">
            <v>1.0955190000000001</v>
          </cell>
          <cell r="J63" t="str">
            <v>Mid</v>
          </cell>
          <cell r="K63">
            <v>0</v>
          </cell>
          <cell r="L63" t="str">
            <v>N/A</v>
          </cell>
          <cell r="M63">
            <v>1</v>
          </cell>
          <cell r="N63" t="str">
            <v>N/A</v>
          </cell>
          <cell r="O63">
            <v>0</v>
          </cell>
          <cell r="P63">
            <v>0</v>
          </cell>
          <cell r="Q63" t="str">
            <v>N/A</v>
          </cell>
          <cell r="R63" t="str">
            <v>N/A</v>
          </cell>
          <cell r="S63">
            <v>42734</v>
          </cell>
          <cell r="T63" t="str">
            <v>Reuters Price Provider</v>
          </cell>
          <cell r="W63" t="str">
            <v>Automatic</v>
          </cell>
          <cell r="X63" t="str">
            <v>Automatic</v>
          </cell>
          <cell r="Y63" t="str">
            <v>Mark-to-Model/Matrix</v>
          </cell>
        </row>
        <row r="64">
          <cell r="A64" t="str">
            <v>US084670BR84</v>
          </cell>
          <cell r="B64" t="str">
            <v>BRK    2.750 03/15/23 '23</v>
          </cell>
          <cell r="C64" t="str">
            <v>BERKSHIRE HATHAWAY INC (REG) 2.75% 15/03/2023</v>
          </cell>
          <cell r="D64" t="str">
            <v>USD</v>
          </cell>
          <cell r="E64" t="str">
            <v>USD</v>
          </cell>
          <cell r="F64" t="str">
            <v>TR PRICING SERVICE</v>
          </cell>
          <cell r="G64">
            <v>0</v>
          </cell>
          <cell r="H64">
            <v>0.9977085</v>
          </cell>
          <cell r="I64">
            <v>0.99896150000000006</v>
          </cell>
          <cell r="J64" t="str">
            <v>Mid</v>
          </cell>
          <cell r="K64">
            <v>-0.12543025932431426</v>
          </cell>
          <cell r="L64" t="str">
            <v>N/A</v>
          </cell>
          <cell r="M64">
            <v>1</v>
          </cell>
          <cell r="N64" t="str">
            <v>N/A</v>
          </cell>
          <cell r="O64">
            <v>0</v>
          </cell>
          <cell r="P64">
            <v>0</v>
          </cell>
          <cell r="Q64" t="str">
            <v>N/A</v>
          </cell>
          <cell r="R64" t="str">
            <v>N/A</v>
          </cell>
          <cell r="S64">
            <v>42734</v>
          </cell>
          <cell r="T64" t="str">
            <v>Reuters Price Provider</v>
          </cell>
          <cell r="W64" t="str">
            <v>Automatic</v>
          </cell>
          <cell r="X64" t="str">
            <v>Automatic</v>
          </cell>
          <cell r="Y64" t="str">
            <v>Mark-to-Model/Matrix</v>
          </cell>
        </row>
        <row r="65">
          <cell r="A65" t="str">
            <v>XS0848436365</v>
          </cell>
          <cell r="B65" t="str">
            <v>BPCL   4.625 10/25/22</v>
          </cell>
          <cell r="C65" t="str">
            <v>BHARAT PETROLEUM CORP LTD (REG S) 4.625% 25/10/2022</v>
          </cell>
          <cell r="D65" t="str">
            <v>USD</v>
          </cell>
          <cell r="E65" t="str">
            <v>USD</v>
          </cell>
          <cell r="F65" t="str">
            <v>TR PRICING SERVICE</v>
          </cell>
          <cell r="G65">
            <v>0</v>
          </cell>
          <cell r="H65">
            <v>1.0443750000000001</v>
          </cell>
          <cell r="I65">
            <v>1.0443750000000001</v>
          </cell>
          <cell r="J65" t="str">
            <v>Mid</v>
          </cell>
          <cell r="K65">
            <v>0</v>
          </cell>
          <cell r="L65" t="str">
            <v>N/A</v>
          </cell>
          <cell r="M65">
            <v>1</v>
          </cell>
          <cell r="N65" t="str">
            <v>N/A</v>
          </cell>
          <cell r="O65">
            <v>0</v>
          </cell>
          <cell r="P65">
            <v>0</v>
          </cell>
          <cell r="Q65" t="str">
            <v>N/A</v>
          </cell>
          <cell r="R65" t="str">
            <v>N/A</v>
          </cell>
          <cell r="S65">
            <v>42734</v>
          </cell>
          <cell r="T65" t="str">
            <v>Reuters Price Provider</v>
          </cell>
          <cell r="W65" t="str">
            <v>Automatic</v>
          </cell>
          <cell r="X65" t="str">
            <v>Automatic</v>
          </cell>
          <cell r="Y65" t="str">
            <v>Mark-to-Model/Matrix</v>
          </cell>
        </row>
        <row r="66">
          <cell r="A66" t="str">
            <v>XS1227064430</v>
          </cell>
          <cell r="B66" t="str">
            <v>BPCL   4.000 05/08/25 MTN</v>
          </cell>
          <cell r="C66" t="str">
            <v>BHARAT PETROLEUM CORP LTD MTN (REG S) 4% 08/05/2025</v>
          </cell>
          <cell r="D66" t="str">
            <v>USD</v>
          </cell>
          <cell r="E66" t="str">
            <v>USD</v>
          </cell>
          <cell r="F66" t="str">
            <v>TR PRICING SERVICE</v>
          </cell>
          <cell r="G66">
            <v>0</v>
          </cell>
          <cell r="H66">
            <v>0.98636999999999997</v>
          </cell>
          <cell r="I66">
            <v>0.98636999999999997</v>
          </cell>
          <cell r="J66" t="str">
            <v>Mid</v>
          </cell>
          <cell r="K66">
            <v>0</v>
          </cell>
          <cell r="L66" t="str">
            <v>N/A</v>
          </cell>
          <cell r="M66">
            <v>1</v>
          </cell>
          <cell r="N66" t="str">
            <v>N/A</v>
          </cell>
          <cell r="O66">
            <v>0</v>
          </cell>
          <cell r="P66">
            <v>0</v>
          </cell>
          <cell r="Q66" t="str">
            <v>N/A</v>
          </cell>
          <cell r="R66" t="str">
            <v>N/A</v>
          </cell>
          <cell r="S66">
            <v>42734</v>
          </cell>
          <cell r="T66" t="str">
            <v>Reuters Price Provider</v>
          </cell>
          <cell r="W66" t="str">
            <v>Automatic</v>
          </cell>
          <cell r="X66" t="str">
            <v>Automatic</v>
          </cell>
          <cell r="Y66" t="str">
            <v>Mark-to-Model/Matrix</v>
          </cell>
        </row>
        <row r="67">
          <cell r="A67" t="str">
            <v>USN1384FAA32</v>
          </cell>
          <cell r="B67" t="str">
            <v>BRTI   5.125 03/11/23</v>
          </cell>
          <cell r="C67" t="str">
            <v>BHARTI AIRTEL INTERNATIO (REG) (REG S) 5.125% 11/03/2023</v>
          </cell>
          <cell r="D67" t="str">
            <v>USD</v>
          </cell>
          <cell r="E67" t="str">
            <v>USD</v>
          </cell>
          <cell r="F67" t="str">
            <v>TR PRICING SERVICE</v>
          </cell>
          <cell r="G67">
            <v>0</v>
          </cell>
          <cell r="H67">
            <v>1.0449999999999999</v>
          </cell>
          <cell r="I67">
            <v>1.0449999999999999</v>
          </cell>
          <cell r="J67" t="str">
            <v>Mid</v>
          </cell>
          <cell r="K67">
            <v>0</v>
          </cell>
          <cell r="L67" t="str">
            <v>N/A</v>
          </cell>
          <cell r="M67">
            <v>1</v>
          </cell>
          <cell r="N67" t="str">
            <v>N/A</v>
          </cell>
          <cell r="O67">
            <v>0</v>
          </cell>
          <cell r="P67">
            <v>0</v>
          </cell>
          <cell r="Q67" t="str">
            <v>N/A</v>
          </cell>
          <cell r="R67" t="str">
            <v>N/A</v>
          </cell>
          <cell r="S67">
            <v>42734</v>
          </cell>
          <cell r="T67" t="str">
            <v>Reuters Price Provider</v>
          </cell>
          <cell r="W67" t="str">
            <v>Automatic</v>
          </cell>
          <cell r="X67" t="str">
            <v>Automatic</v>
          </cell>
          <cell r="Y67" t="str">
            <v>Mark-to-Model/Matrix</v>
          </cell>
        </row>
        <row r="68">
          <cell r="A68" t="str">
            <v>USN1384FAB15</v>
          </cell>
          <cell r="B68" t="str">
            <v>BRTI   5.350 05/20/24</v>
          </cell>
          <cell r="C68" t="str">
            <v>BHARTI AIRTEL INTERNATIO (REGS) (REG) 5.35% 20/05/2024</v>
          </cell>
          <cell r="D68" t="str">
            <v>USD</v>
          </cell>
          <cell r="E68" t="str">
            <v>USD</v>
          </cell>
          <cell r="F68" t="str">
            <v>TR PRICING SERVICE</v>
          </cell>
          <cell r="G68">
            <v>0</v>
          </cell>
          <cell r="H68">
            <v>1.0487500000000001</v>
          </cell>
          <cell r="I68">
            <v>1.0487500000000001</v>
          </cell>
          <cell r="J68" t="str">
            <v>Mid</v>
          </cell>
          <cell r="K68">
            <v>0</v>
          </cell>
          <cell r="L68" t="str">
            <v>N/A</v>
          </cell>
          <cell r="M68">
            <v>1</v>
          </cell>
          <cell r="N68" t="str">
            <v>N/A</v>
          </cell>
          <cell r="O68">
            <v>0</v>
          </cell>
          <cell r="P68">
            <v>0</v>
          </cell>
          <cell r="Q68" t="str">
            <v>N/A</v>
          </cell>
          <cell r="R68" t="str">
            <v>N/A</v>
          </cell>
          <cell r="S68">
            <v>42734</v>
          </cell>
          <cell r="T68" t="str">
            <v>Reuters Price Provider</v>
          </cell>
          <cell r="W68" t="str">
            <v>Automatic</v>
          </cell>
          <cell r="X68" t="str">
            <v>Automatic</v>
          </cell>
          <cell r="Y68" t="str">
            <v>Mark-to-Model/Matrix</v>
          </cell>
        </row>
        <row r="69">
          <cell r="A69" t="str">
            <v>US055451AU28</v>
          </cell>
          <cell r="B69" t="str">
            <v>BHP    3.850 09/30/23</v>
          </cell>
          <cell r="C69" t="str">
            <v>BHP BILLION FIN USA LTD (REG) 3.85% 30/09/2023</v>
          </cell>
          <cell r="D69" t="str">
            <v>USD</v>
          </cell>
          <cell r="E69" t="str">
            <v>USD</v>
          </cell>
          <cell r="F69" t="str">
            <v>TR PRICING SERVICE</v>
          </cell>
          <cell r="G69">
            <v>0</v>
          </cell>
          <cell r="H69">
            <v>1.0555425000000001</v>
          </cell>
          <cell r="I69">
            <v>1.0567605</v>
          </cell>
          <cell r="J69" t="str">
            <v>Mid</v>
          </cell>
          <cell r="K69">
            <v>-0.11525790375396709</v>
          </cell>
          <cell r="L69" t="str">
            <v>N/A</v>
          </cell>
          <cell r="M69">
            <v>1</v>
          </cell>
          <cell r="N69" t="str">
            <v>N/A</v>
          </cell>
          <cell r="O69">
            <v>0</v>
          </cell>
          <cell r="P69">
            <v>0</v>
          </cell>
          <cell r="Q69" t="str">
            <v>N/A</v>
          </cell>
          <cell r="R69" t="str">
            <v>N/A</v>
          </cell>
          <cell r="S69">
            <v>42734</v>
          </cell>
          <cell r="T69" t="str">
            <v>Reuters Price Provider</v>
          </cell>
          <cell r="W69" t="str">
            <v>Automatic</v>
          </cell>
          <cell r="X69" t="str">
            <v>Automatic</v>
          </cell>
          <cell r="Y69" t="str">
            <v>Mark-to-Model/Matrix</v>
          </cell>
        </row>
        <row r="70">
          <cell r="A70" t="str">
            <v>US055451AV01</v>
          </cell>
          <cell r="B70" t="str">
            <v>BHP    5.000 09/30/43</v>
          </cell>
          <cell r="C70" t="str">
            <v>BHP BILLITON FIN USA LTD (REG) 5% 30/09/2043</v>
          </cell>
          <cell r="D70" t="str">
            <v>USD</v>
          </cell>
          <cell r="E70" t="str">
            <v>USD</v>
          </cell>
          <cell r="F70" t="str">
            <v>TR PRICING SERVICE</v>
          </cell>
          <cell r="G70">
            <v>0</v>
          </cell>
          <cell r="H70">
            <v>1.1212249999999999</v>
          </cell>
          <cell r="I70">
            <v>1.1232065</v>
          </cell>
          <cell r="J70" t="str">
            <v>Mid</v>
          </cell>
          <cell r="K70">
            <v>-0.17641457737291233</v>
          </cell>
          <cell r="L70" t="str">
            <v>N/A</v>
          </cell>
          <cell r="M70">
            <v>1</v>
          </cell>
          <cell r="N70" t="str">
            <v>N/A</v>
          </cell>
          <cell r="O70">
            <v>0</v>
          </cell>
          <cell r="P70">
            <v>0</v>
          </cell>
          <cell r="Q70" t="str">
            <v>N/A</v>
          </cell>
          <cell r="R70" t="str">
            <v>N/A</v>
          </cell>
          <cell r="S70">
            <v>42734</v>
          </cell>
          <cell r="T70" t="str">
            <v>Reuters Price Provider</v>
          </cell>
          <cell r="W70" t="str">
            <v>Automatic</v>
          </cell>
          <cell r="X70" t="str">
            <v>Automatic</v>
          </cell>
          <cell r="Y70" t="str">
            <v>Mark-to-Model/Matrix</v>
          </cell>
        </row>
        <row r="71">
          <cell r="A71" t="str">
            <v>USQ12441AA19</v>
          </cell>
          <cell r="B71" t="str">
            <v>BHP    6.250 10/19/75 '20 FRN</v>
          </cell>
          <cell r="C71" t="str">
            <v>BHP BILLITON FIN USA LTD SER (REG S) (REG) VAR 19/10/2075</v>
          </cell>
          <cell r="D71" t="str">
            <v>USD</v>
          </cell>
          <cell r="E71" t="str">
            <v>USD</v>
          </cell>
          <cell r="F71" t="str">
            <v>TR PRICING SERVICE</v>
          </cell>
          <cell r="G71">
            <v>0</v>
          </cell>
          <cell r="H71">
            <v>1.0862499999999999</v>
          </cell>
          <cell r="I71">
            <v>1.0862499999999999</v>
          </cell>
          <cell r="J71" t="str">
            <v>Mid</v>
          </cell>
          <cell r="K71">
            <v>0</v>
          </cell>
          <cell r="L71" t="str">
            <v>N/A</v>
          </cell>
          <cell r="M71">
            <v>1</v>
          </cell>
          <cell r="N71" t="str">
            <v>N/A</v>
          </cell>
          <cell r="O71">
            <v>0</v>
          </cell>
          <cell r="P71">
            <v>0</v>
          </cell>
          <cell r="Q71" t="str">
            <v>N/A</v>
          </cell>
          <cell r="R71" t="str">
            <v>N/A</v>
          </cell>
          <cell r="S71">
            <v>42734</v>
          </cell>
          <cell r="T71" t="str">
            <v>Reuters Price Provider</v>
          </cell>
          <cell r="W71" t="str">
            <v>Automatic</v>
          </cell>
          <cell r="X71" t="str">
            <v>Automatic</v>
          </cell>
          <cell r="Y71" t="str">
            <v>Mark-to-Model/Matrix</v>
          </cell>
        </row>
        <row r="72">
          <cell r="A72" t="str">
            <v>USQ12441AB91</v>
          </cell>
          <cell r="B72" t="str">
            <v>BHP    6.750 10/19/75 '25 FRN</v>
          </cell>
          <cell r="C72" t="str">
            <v>BHP BILLITON FIN USA LTD SER (REG S) VAR 19/10/2075</v>
          </cell>
          <cell r="D72" t="str">
            <v>USD</v>
          </cell>
          <cell r="E72" t="str">
            <v>USD</v>
          </cell>
          <cell r="F72" t="str">
            <v>TR PRICING SERVICE</v>
          </cell>
          <cell r="G72">
            <v>0</v>
          </cell>
          <cell r="H72">
            <v>1.1212500000000001</v>
          </cell>
          <cell r="I72">
            <v>1.1212500000000001</v>
          </cell>
          <cell r="J72" t="str">
            <v>Mid</v>
          </cell>
          <cell r="K72">
            <v>0</v>
          </cell>
          <cell r="L72" t="str">
            <v>N/A</v>
          </cell>
          <cell r="M72">
            <v>1</v>
          </cell>
          <cell r="N72" t="str">
            <v>N/A</v>
          </cell>
          <cell r="O72">
            <v>0</v>
          </cell>
          <cell r="P72">
            <v>0</v>
          </cell>
          <cell r="Q72" t="str">
            <v>N/A</v>
          </cell>
          <cell r="R72" t="str">
            <v>N/A</v>
          </cell>
          <cell r="S72">
            <v>42734</v>
          </cell>
          <cell r="T72" t="str">
            <v>Reuters Price Provider</v>
          </cell>
          <cell r="W72" t="str">
            <v>Automatic</v>
          </cell>
          <cell r="X72" t="str">
            <v>Automatic</v>
          </cell>
          <cell r="Y72" t="str">
            <v>Mark-to-Model/Matrix</v>
          </cell>
        </row>
        <row r="73">
          <cell r="A73" t="str">
            <v>XS1234958376</v>
          </cell>
          <cell r="B73" t="str">
            <v>BEJIN  3.000 05/26/20</v>
          </cell>
          <cell r="C73" t="str">
            <v>BJ STATE-OWNED AST HK (REG S) 3% 26/05/2020</v>
          </cell>
          <cell r="D73" t="str">
            <v>USD</v>
          </cell>
          <cell r="E73" t="str">
            <v>USD</v>
          </cell>
          <cell r="F73" t="str">
            <v>TR PRICING SERVICE</v>
          </cell>
          <cell r="G73">
            <v>0</v>
          </cell>
          <cell r="H73">
            <v>0.995</v>
          </cell>
          <cell r="I73">
            <v>0.995</v>
          </cell>
          <cell r="J73" t="str">
            <v>Mid</v>
          </cell>
          <cell r="K73">
            <v>0</v>
          </cell>
          <cell r="L73" t="str">
            <v>N/A</v>
          </cell>
          <cell r="M73">
            <v>1</v>
          </cell>
          <cell r="N73" t="str">
            <v>N/A</v>
          </cell>
          <cell r="O73">
            <v>0</v>
          </cell>
          <cell r="P73">
            <v>0</v>
          </cell>
          <cell r="Q73" t="str">
            <v>N/A</v>
          </cell>
          <cell r="R73" t="str">
            <v>N/A</v>
          </cell>
          <cell r="S73">
            <v>42734</v>
          </cell>
          <cell r="T73" t="str">
            <v>Reuters Price Provider</v>
          </cell>
          <cell r="W73" t="str">
            <v>Automatic</v>
          </cell>
          <cell r="X73" t="str">
            <v>Automatic</v>
          </cell>
          <cell r="Y73" t="str">
            <v>Mark-to-Model/Matrix</v>
          </cell>
        </row>
        <row r="74">
          <cell r="A74" t="str">
            <v>XS1234958459</v>
          </cell>
          <cell r="B74" t="str">
            <v>BEJIN  4.125 05/26/25</v>
          </cell>
          <cell r="C74" t="str">
            <v>BJ STATE-OWNED AST HK (REG S) 4.125% 26/05/2025</v>
          </cell>
          <cell r="D74" t="str">
            <v>USD</v>
          </cell>
          <cell r="E74" t="str">
            <v>USD</v>
          </cell>
          <cell r="F74" t="str">
            <v>TR PRICING SERVICE</v>
          </cell>
          <cell r="G74">
            <v>0</v>
          </cell>
          <cell r="H74">
            <v>0.99750000000000005</v>
          </cell>
          <cell r="I74">
            <v>0.99750000000000005</v>
          </cell>
          <cell r="J74" t="str">
            <v>Mid</v>
          </cell>
          <cell r="K74">
            <v>0</v>
          </cell>
          <cell r="L74" t="str">
            <v>N/A</v>
          </cell>
          <cell r="M74">
            <v>1</v>
          </cell>
          <cell r="N74" t="str">
            <v>N/A</v>
          </cell>
          <cell r="O74">
            <v>0</v>
          </cell>
          <cell r="P74">
            <v>0</v>
          </cell>
          <cell r="Q74" t="str">
            <v>N/A</v>
          </cell>
          <cell r="R74" t="str">
            <v>N/A</v>
          </cell>
          <cell r="S74">
            <v>42734</v>
          </cell>
          <cell r="T74" t="str">
            <v>Reuters Price Provider</v>
          </cell>
          <cell r="W74" t="str">
            <v>Automatic</v>
          </cell>
          <cell r="X74" t="str">
            <v>Automatic</v>
          </cell>
          <cell r="Y74" t="str">
            <v>Mark-to-Model/Matrix</v>
          </cell>
        </row>
        <row r="75">
          <cell r="A75" t="str">
            <v>XS1207311652</v>
          </cell>
          <cell r="B75" t="str">
            <v>BNG    1.750 03/24/20 MTN</v>
          </cell>
          <cell r="C75" t="str">
            <v>BK NEDERLANDSE GEMEENTEN (REG S) 1.75% 24/03/2020</v>
          </cell>
          <cell r="D75" t="str">
            <v>USD</v>
          </cell>
          <cell r="E75" t="str">
            <v>USD</v>
          </cell>
          <cell r="F75" t="str">
            <v>TR PRICING SERVICE</v>
          </cell>
          <cell r="G75">
            <v>0</v>
          </cell>
          <cell r="H75">
            <v>0.99517500000000003</v>
          </cell>
          <cell r="I75">
            <v>0.99517500000000003</v>
          </cell>
          <cell r="J75" t="str">
            <v>Mid</v>
          </cell>
          <cell r="K75">
            <v>0</v>
          </cell>
          <cell r="L75" t="str">
            <v>N/A</v>
          </cell>
          <cell r="M75">
            <v>1</v>
          </cell>
          <cell r="N75" t="str">
            <v>N/A</v>
          </cell>
          <cell r="O75">
            <v>0</v>
          </cell>
          <cell r="P75">
            <v>0</v>
          </cell>
          <cell r="Q75" t="str">
            <v>N/A</v>
          </cell>
          <cell r="R75" t="str">
            <v>N/A</v>
          </cell>
          <cell r="S75">
            <v>42734</v>
          </cell>
          <cell r="T75" t="str">
            <v>Reuters Price Provider</v>
          </cell>
          <cell r="W75" t="str">
            <v>Automatic</v>
          </cell>
          <cell r="X75" t="str">
            <v>Automatic</v>
          </cell>
          <cell r="Y75" t="str">
            <v>Mark-to-Model/Matrix</v>
          </cell>
        </row>
        <row r="76">
          <cell r="A76" t="str">
            <v>XS1496345338</v>
          </cell>
          <cell r="B76" t="str">
            <v>BLFNH  3.125 09/30/19</v>
          </cell>
          <cell r="C76" t="str">
            <v>BLUESTAR FIN HOLDINGS (REG S) 3.125% 30/09/2019</v>
          </cell>
          <cell r="D76" t="str">
            <v>USD</v>
          </cell>
          <cell r="E76" t="str">
            <v>USD</v>
          </cell>
          <cell r="F76" t="str">
            <v>TR PRICING SERVICE</v>
          </cell>
          <cell r="G76">
            <v>0</v>
          </cell>
          <cell r="H76">
            <v>0.98853499999999994</v>
          </cell>
          <cell r="I76">
            <v>0.98853499999999994</v>
          </cell>
          <cell r="J76" t="str">
            <v>Mid</v>
          </cell>
          <cell r="K76">
            <v>0</v>
          </cell>
          <cell r="L76" t="str">
            <v>N/A</v>
          </cell>
          <cell r="M76">
            <v>1</v>
          </cell>
          <cell r="N76" t="str">
            <v>N/A</v>
          </cell>
          <cell r="O76">
            <v>0</v>
          </cell>
          <cell r="P76">
            <v>0</v>
          </cell>
          <cell r="Q76" t="str">
            <v>N/A</v>
          </cell>
          <cell r="R76" t="str">
            <v>N/A</v>
          </cell>
          <cell r="S76">
            <v>42734</v>
          </cell>
          <cell r="T76" t="str">
            <v>Reuters Price Provider</v>
          </cell>
          <cell r="W76" t="str">
            <v>Automatic</v>
          </cell>
          <cell r="X76" t="str">
            <v>Automatic</v>
          </cell>
          <cell r="Y76" t="str">
            <v>Mark-to-Model/Matrix</v>
          </cell>
        </row>
        <row r="77">
          <cell r="A77" t="str">
            <v>XS1068871448</v>
          </cell>
          <cell r="B77" t="str">
            <v>BNP    2.375 05/20/24 MTN</v>
          </cell>
          <cell r="C77" t="str">
            <v>BNP PARIBAS SER EMTN (BR) (REG S) 2.375% 20/05/2024</v>
          </cell>
          <cell r="D77" t="str">
            <v>EUR</v>
          </cell>
          <cell r="E77" t="str">
            <v>EUR</v>
          </cell>
          <cell r="F77" t="str">
            <v>TR PRICING SERVICE</v>
          </cell>
          <cell r="G77">
            <v>0</v>
          </cell>
          <cell r="H77">
            <v>1.1132599999999999</v>
          </cell>
          <cell r="I77">
            <v>1.1132599999999999</v>
          </cell>
          <cell r="J77" t="str">
            <v>Mid</v>
          </cell>
          <cell r="K77">
            <v>0</v>
          </cell>
          <cell r="L77" t="str">
            <v>N/A</v>
          </cell>
          <cell r="M77">
            <v>0.94810000000000005</v>
          </cell>
          <cell r="N77" t="str">
            <v>N/A</v>
          </cell>
          <cell r="O77">
            <v>0</v>
          </cell>
          <cell r="P77">
            <v>0</v>
          </cell>
          <cell r="Q77" t="str">
            <v>N/A</v>
          </cell>
          <cell r="R77" t="str">
            <v>N/A</v>
          </cell>
          <cell r="S77">
            <v>42734</v>
          </cell>
          <cell r="T77" t="str">
            <v>Reuters Price Provider</v>
          </cell>
          <cell r="W77" t="str">
            <v>Automatic</v>
          </cell>
          <cell r="X77" t="str">
            <v>Automatic</v>
          </cell>
          <cell r="Y77" t="str">
            <v>Mark-to-Model/Matrix</v>
          </cell>
        </row>
        <row r="78">
          <cell r="A78" t="str">
            <v>XS1269769847</v>
          </cell>
          <cell r="B78" t="str">
            <v>BNP    2.765 08/03/20 MTN</v>
          </cell>
          <cell r="C78" t="str">
            <v>BNP PARIBAS SER EMTN (REG S) (REG) 2.765% 03/08/2020</v>
          </cell>
          <cell r="D78" t="str">
            <v>SGD</v>
          </cell>
          <cell r="E78" t="str">
            <v>SGD</v>
          </cell>
          <cell r="F78" t="str">
            <v>TR PRICING SERVICE</v>
          </cell>
          <cell r="G78">
            <v>0</v>
          </cell>
          <cell r="H78">
            <v>0.97299999999999998</v>
          </cell>
          <cell r="I78">
            <v>0.97299999999999998</v>
          </cell>
          <cell r="J78" t="str">
            <v>Mid</v>
          </cell>
          <cell r="K78">
            <v>0</v>
          </cell>
          <cell r="L78" t="str">
            <v>N/A</v>
          </cell>
          <cell r="M78">
            <v>1.44455</v>
          </cell>
          <cell r="N78" t="str">
            <v>N/A</v>
          </cell>
          <cell r="O78">
            <v>0</v>
          </cell>
          <cell r="P78">
            <v>0</v>
          </cell>
          <cell r="Q78" t="str">
            <v>N/A</v>
          </cell>
          <cell r="R78" t="str">
            <v>N/A</v>
          </cell>
          <cell r="S78">
            <v>42734</v>
          </cell>
          <cell r="T78" t="str">
            <v>Reuters Price Provider</v>
          </cell>
          <cell r="W78" t="str">
            <v>Automatic</v>
          </cell>
          <cell r="X78" t="str">
            <v>Automatic</v>
          </cell>
          <cell r="Y78" t="str">
            <v>Mark-to-Model/Matrix</v>
          </cell>
        </row>
        <row r="79">
          <cell r="A79" t="str">
            <v>US09681MAB46</v>
          </cell>
          <cell r="B79" t="str">
            <v>BOCAV  3.875 04/27/26 '26 MTN</v>
          </cell>
          <cell r="C79" t="str">
            <v>BOC AVIATION PTE LTD (REG) (SER REGS) 3.875% 27/04/2026</v>
          </cell>
          <cell r="D79" t="str">
            <v>USD</v>
          </cell>
          <cell r="E79" t="str">
            <v>USD</v>
          </cell>
          <cell r="F79" t="str">
            <v>TR PRICING SERVICE</v>
          </cell>
          <cell r="G79">
            <v>0</v>
          </cell>
          <cell r="H79">
            <v>0.9719549999999999</v>
          </cell>
          <cell r="I79">
            <v>0.9719549999999999</v>
          </cell>
          <cell r="J79" t="str">
            <v>Mid</v>
          </cell>
          <cell r="K79">
            <v>0</v>
          </cell>
          <cell r="L79" t="str">
            <v>N/A</v>
          </cell>
          <cell r="M79">
            <v>1</v>
          </cell>
          <cell r="N79" t="str">
            <v>N/A</v>
          </cell>
          <cell r="O79">
            <v>0</v>
          </cell>
          <cell r="P79">
            <v>0</v>
          </cell>
          <cell r="Q79" t="str">
            <v>N/A</v>
          </cell>
          <cell r="R79" t="str">
            <v>N/A</v>
          </cell>
          <cell r="S79">
            <v>42734</v>
          </cell>
          <cell r="T79" t="str">
            <v>Reuters Price Provider</v>
          </cell>
          <cell r="W79" t="str">
            <v>Automatic</v>
          </cell>
          <cell r="X79" t="str">
            <v>Automatic</v>
          </cell>
          <cell r="Y79" t="str">
            <v>Mark-to-Model/Matrix</v>
          </cell>
        </row>
        <row r="80">
          <cell r="A80" t="str">
            <v>US09681MAA62</v>
          </cell>
          <cell r="B80" t="str">
            <v>BKCHN  3.000 03/30/20 MTN</v>
          </cell>
          <cell r="C80" t="str">
            <v>BOC AVIATION PTE LTD SER REGS 3% 30/03/2020</v>
          </cell>
          <cell r="D80" t="str">
            <v>USD</v>
          </cell>
          <cell r="E80" t="str">
            <v>USD</v>
          </cell>
          <cell r="F80" t="str">
            <v>TR PRICING SERVICE</v>
          </cell>
          <cell r="G80">
            <v>0</v>
          </cell>
          <cell r="H80">
            <v>0.99714999999999998</v>
          </cell>
          <cell r="I80">
            <v>0.99714999999999998</v>
          </cell>
          <cell r="J80" t="str">
            <v>Mid</v>
          </cell>
          <cell r="K80">
            <v>0</v>
          </cell>
          <cell r="L80" t="str">
            <v>N/A</v>
          </cell>
          <cell r="M80">
            <v>1</v>
          </cell>
          <cell r="N80" t="str">
            <v>N/A</v>
          </cell>
          <cell r="O80">
            <v>0</v>
          </cell>
          <cell r="P80">
            <v>0</v>
          </cell>
          <cell r="Q80" t="str">
            <v>N/A</v>
          </cell>
          <cell r="R80" t="str">
            <v>N/A</v>
          </cell>
          <cell r="S80">
            <v>42734</v>
          </cell>
          <cell r="T80" t="str">
            <v>Reuters Price Provider</v>
          </cell>
          <cell r="W80" t="str">
            <v>Automatic</v>
          </cell>
          <cell r="X80" t="str">
            <v>Automatic</v>
          </cell>
          <cell r="Y80" t="str">
            <v>Mark-to-Model/Matrix</v>
          </cell>
        </row>
        <row r="81">
          <cell r="A81" t="str">
            <v>US05565QCZ90</v>
          </cell>
          <cell r="B81" t="str">
            <v>BP     3.062 03/17/22</v>
          </cell>
          <cell r="C81" t="str">
            <v>BP CAPITAL MARKET PLC (REG) 3.062% 17/03/2022</v>
          </cell>
          <cell r="D81" t="str">
            <v>USD</v>
          </cell>
          <cell r="E81" t="str">
            <v>USD</v>
          </cell>
          <cell r="F81" t="str">
            <v>TR PRICING SERVICE</v>
          </cell>
          <cell r="G81">
            <v>0</v>
          </cell>
          <cell r="H81">
            <v>1.0097100000000001</v>
          </cell>
          <cell r="I81">
            <v>1.0105230000000001</v>
          </cell>
          <cell r="J81" t="str">
            <v>Mid</v>
          </cell>
          <cell r="K81">
            <v>-8.0453388987677926E-2</v>
          </cell>
          <cell r="L81" t="str">
            <v>N/A</v>
          </cell>
          <cell r="M81">
            <v>1</v>
          </cell>
          <cell r="N81" t="str">
            <v>N/A</v>
          </cell>
          <cell r="O81">
            <v>0</v>
          </cell>
          <cell r="P81">
            <v>0</v>
          </cell>
          <cell r="Q81" t="str">
            <v>N/A</v>
          </cell>
          <cell r="R81" t="str">
            <v>N/A</v>
          </cell>
          <cell r="S81">
            <v>42734</v>
          </cell>
          <cell r="T81" t="str">
            <v>Reuters Price Provider</v>
          </cell>
          <cell r="W81" t="str">
            <v>Automatic</v>
          </cell>
          <cell r="X81" t="str">
            <v>Automatic</v>
          </cell>
          <cell r="Y81" t="str">
            <v>Mark-to-Model/Matrix</v>
          </cell>
        </row>
        <row r="82">
          <cell r="A82" t="str">
            <v>XS0633025977</v>
          </cell>
          <cell r="B82" t="str">
            <v>BP     4.154 06/01/20 MTN</v>
          </cell>
          <cell r="C82" t="str">
            <v>BP CAPITAL MARKET PLC SER EMTN (BR) 4.154% 01/06/2020</v>
          </cell>
          <cell r="D82" t="str">
            <v>EUR</v>
          </cell>
          <cell r="E82" t="str">
            <v>EUR</v>
          </cell>
          <cell r="F82" t="str">
            <v>TR PRICING SERVICE</v>
          </cell>
          <cell r="G82">
            <v>0</v>
          </cell>
          <cell r="H82">
            <v>1.138185</v>
          </cell>
          <cell r="I82">
            <v>1.138185</v>
          </cell>
          <cell r="J82" t="str">
            <v>Mid</v>
          </cell>
          <cell r="K82">
            <v>0</v>
          </cell>
          <cell r="L82" t="str">
            <v>N/A</v>
          </cell>
          <cell r="M82">
            <v>0.94810000000000005</v>
          </cell>
          <cell r="N82" t="str">
            <v>N/A</v>
          </cell>
          <cell r="O82">
            <v>0</v>
          </cell>
          <cell r="P82">
            <v>0</v>
          </cell>
          <cell r="Q82" t="str">
            <v>N/A</v>
          </cell>
          <cell r="R82" t="str">
            <v>N/A</v>
          </cell>
          <cell r="S82">
            <v>42734</v>
          </cell>
          <cell r="T82" t="str">
            <v>Reuters Price Provider</v>
          </cell>
          <cell r="W82" t="str">
            <v>Automatic</v>
          </cell>
          <cell r="X82" t="str">
            <v>Automatic</v>
          </cell>
          <cell r="Y82" t="str">
            <v>Mark-to-Model/Matrix</v>
          </cell>
        </row>
        <row r="83">
          <cell r="A83" t="str">
            <v>US05565QDF28</v>
          </cell>
          <cell r="B83" t="str">
            <v xml:space="preserve">BP CAPITAL MARKETS 3.017% GTD SNR 16/01/27 USD </v>
          </cell>
          <cell r="C83" t="str">
            <v>BP CAPITAL MARKETS PLC (REG) 3.017% 16/01/2027</v>
          </cell>
          <cell r="D83" t="str">
            <v>USD</v>
          </cell>
          <cell r="E83" t="str">
            <v>USD</v>
          </cell>
          <cell r="F83" t="str">
            <v>TR PRICING SERVICE</v>
          </cell>
          <cell r="G83">
            <v>0</v>
          </cell>
          <cell r="H83">
            <v>0.96479999999999999</v>
          </cell>
          <cell r="I83">
            <v>0.96631299999999998</v>
          </cell>
          <cell r="J83" t="str">
            <v>Mid</v>
          </cell>
          <cell r="K83">
            <v>-0.15657452605936031</v>
          </cell>
          <cell r="L83" t="str">
            <v>N/A</v>
          </cell>
          <cell r="M83">
            <v>1</v>
          </cell>
          <cell r="N83" t="str">
            <v>N/A</v>
          </cell>
          <cell r="O83">
            <v>0</v>
          </cell>
          <cell r="P83">
            <v>0</v>
          </cell>
          <cell r="Q83" t="str">
            <v>N/A</v>
          </cell>
          <cell r="R83" t="str">
            <v>N/A</v>
          </cell>
          <cell r="S83">
            <v>42734</v>
          </cell>
          <cell r="T83" t="str">
            <v>Reuters Price Provider</v>
          </cell>
          <cell r="W83" t="str">
            <v>Automatic</v>
          </cell>
          <cell r="X83" t="str">
            <v>Automatic</v>
          </cell>
          <cell r="Y83" t="str">
            <v>Mark-to-Model/Matrix</v>
          </cell>
        </row>
        <row r="84">
          <cell r="A84" t="str">
            <v>US05578DAG79</v>
          </cell>
          <cell r="B84" t="str">
            <v>BPCE   4.000 04/15/24 MTN</v>
          </cell>
          <cell r="C84" t="str">
            <v>BPCE 4% 15/04/2014</v>
          </cell>
          <cell r="D84" t="str">
            <v>USD</v>
          </cell>
          <cell r="E84" t="str">
            <v>USD</v>
          </cell>
          <cell r="F84" t="str">
            <v>TR PRICING SERVICE</v>
          </cell>
          <cell r="G84">
            <v>0</v>
          </cell>
          <cell r="H84">
            <v>1.0393505000000001</v>
          </cell>
          <cell r="I84">
            <v>1.0405504999999999</v>
          </cell>
          <cell r="J84" t="str">
            <v>Mid</v>
          </cell>
          <cell r="K84">
            <v>-0.1153235715133353</v>
          </cell>
          <cell r="L84" t="str">
            <v>N/A</v>
          </cell>
          <cell r="M84">
            <v>1</v>
          </cell>
          <cell r="N84" t="str">
            <v>N/A</v>
          </cell>
          <cell r="O84">
            <v>0</v>
          </cell>
          <cell r="P84">
            <v>0</v>
          </cell>
          <cell r="Q84" t="str">
            <v>N/A</v>
          </cell>
          <cell r="R84" t="str">
            <v>N/A</v>
          </cell>
          <cell r="S84">
            <v>42734</v>
          </cell>
          <cell r="T84" t="str">
            <v>Reuters Price Provider</v>
          </cell>
          <cell r="W84" t="str">
            <v>Automatic</v>
          </cell>
          <cell r="X84" t="str">
            <v>Automatic</v>
          </cell>
          <cell r="Y84" t="str">
            <v>Mark-to-Model/Matrix</v>
          </cell>
        </row>
        <row r="85">
          <cell r="A85" t="str">
            <v>FR0013204468</v>
          </cell>
          <cell r="B85" t="str">
            <v>BPCE   1.000 10/05/28 MTN</v>
          </cell>
          <cell r="C85" t="str">
            <v>BPCE SER EMTN 1% 05/10/2028</v>
          </cell>
          <cell r="D85" t="str">
            <v>EUR</v>
          </cell>
          <cell r="E85" t="str">
            <v>EUR</v>
          </cell>
          <cell r="F85" t="str">
            <v>TR PRICING SERVICE</v>
          </cell>
          <cell r="G85">
            <v>0</v>
          </cell>
          <cell r="H85">
            <v>0.96457499999999996</v>
          </cell>
          <cell r="I85">
            <v>0.96457499999999996</v>
          </cell>
          <cell r="J85" t="str">
            <v>Mid</v>
          </cell>
          <cell r="K85">
            <v>0</v>
          </cell>
          <cell r="L85" t="str">
            <v>N/A</v>
          </cell>
          <cell r="M85">
            <v>0.94810000000000005</v>
          </cell>
          <cell r="N85" t="str">
            <v>N/A</v>
          </cell>
          <cell r="O85">
            <v>0</v>
          </cell>
          <cell r="P85">
            <v>0</v>
          </cell>
          <cell r="Q85" t="str">
            <v>N/A</v>
          </cell>
          <cell r="R85" t="str">
            <v>N/A</v>
          </cell>
          <cell r="S85">
            <v>42734</v>
          </cell>
          <cell r="T85" t="str">
            <v>Reuters Price Provider</v>
          </cell>
          <cell r="W85" t="str">
            <v>Automatic</v>
          </cell>
          <cell r="X85" t="str">
            <v>Automatic</v>
          </cell>
          <cell r="Y85" t="str">
            <v>Mark-to-Model/Matrix</v>
          </cell>
        </row>
        <row r="86">
          <cell r="A86" t="str">
            <v>FR0012518926</v>
          </cell>
          <cell r="B86" t="str">
            <v>BPCE   0.500 10/11/22</v>
          </cell>
          <cell r="C86" t="str">
            <v>BPCE SFH - SOCIETE DE FI (REG S) (BR) 0.5% 11/10/2022</v>
          </cell>
          <cell r="D86" t="str">
            <v>EUR</v>
          </cell>
          <cell r="E86" t="str">
            <v>EUR</v>
          </cell>
          <cell r="F86" t="str">
            <v>TR PRICING SERVICE</v>
          </cell>
          <cell r="G86">
            <v>0</v>
          </cell>
          <cell r="H86">
            <v>1.02054</v>
          </cell>
          <cell r="I86">
            <v>1.02054</v>
          </cell>
          <cell r="J86" t="str">
            <v>Mid</v>
          </cell>
          <cell r="K86">
            <v>0</v>
          </cell>
          <cell r="L86" t="str">
            <v>N/A</v>
          </cell>
          <cell r="M86">
            <v>0.94810000000000005</v>
          </cell>
          <cell r="N86" t="str">
            <v>N/A</v>
          </cell>
          <cell r="O86">
            <v>0</v>
          </cell>
          <cell r="P86">
            <v>0</v>
          </cell>
          <cell r="Q86" t="str">
            <v>N/A</v>
          </cell>
          <cell r="R86" t="str">
            <v>N/A</v>
          </cell>
          <cell r="S86">
            <v>42734</v>
          </cell>
          <cell r="T86" t="str">
            <v>Reuters Price Provider</v>
          </cell>
          <cell r="W86" t="str">
            <v>Automatic</v>
          </cell>
          <cell r="X86" t="str">
            <v>Automatic</v>
          </cell>
          <cell r="Y86" t="str">
            <v>Mark-to-Model/Matrix</v>
          </cell>
        </row>
        <row r="87">
          <cell r="A87" t="str">
            <v>USU10517AC12</v>
          </cell>
          <cell r="B87" t="str">
            <v>BXB    4.125 10/23/25 '25</v>
          </cell>
          <cell r="C87" t="str">
            <v>BRAMBLES USA INC SER REGS (REG S) 4.125% 23/10/2025</v>
          </cell>
          <cell r="D87" t="str">
            <v>USD</v>
          </cell>
          <cell r="E87" t="str">
            <v>USD</v>
          </cell>
          <cell r="F87" t="str">
            <v>FRANKFURT STOCK EXCHANGE</v>
          </cell>
          <cell r="G87">
            <v>0</v>
          </cell>
          <cell r="H87">
            <v>1.0179149999999999</v>
          </cell>
          <cell r="I87">
            <v>1.0179149999999999</v>
          </cell>
          <cell r="J87" t="str">
            <v>Mid</v>
          </cell>
          <cell r="K87">
            <v>0</v>
          </cell>
          <cell r="L87" t="str">
            <v>N/A</v>
          </cell>
          <cell r="M87">
            <v>1</v>
          </cell>
          <cell r="N87" t="str">
            <v>N/A</v>
          </cell>
          <cell r="O87">
            <v>0</v>
          </cell>
          <cell r="P87">
            <v>0</v>
          </cell>
          <cell r="Q87" t="str">
            <v>N/A</v>
          </cell>
          <cell r="R87" t="str">
            <v>N/A</v>
          </cell>
          <cell r="S87">
            <v>42734</v>
          </cell>
          <cell r="T87" t="str">
            <v>Reuters Price Provider</v>
          </cell>
          <cell r="W87" t="str">
            <v>Automatic</v>
          </cell>
          <cell r="X87" t="str">
            <v>Automatic</v>
          </cell>
          <cell r="Y87" t="str">
            <v>Mark-to-Market prices</v>
          </cell>
        </row>
        <row r="88">
          <cell r="A88" t="str">
            <v>USP1905CAD22</v>
          </cell>
          <cell r="B88" t="str">
            <v>BRFSC  3.950 05/22/23</v>
          </cell>
          <cell r="C88" t="str">
            <v>BRF (REG S) 3.95% 22/05/2023</v>
          </cell>
          <cell r="D88" t="str">
            <v>USD</v>
          </cell>
          <cell r="E88" t="str">
            <v>USD</v>
          </cell>
          <cell r="F88" t="str">
            <v>TR PRICING SERVICE</v>
          </cell>
          <cell r="G88">
            <v>0</v>
          </cell>
          <cell r="H88">
            <v>0.95468750000000002</v>
          </cell>
          <cell r="I88">
            <v>0.95468750000000002</v>
          </cell>
          <cell r="J88" t="str">
            <v>Mid</v>
          </cell>
          <cell r="K88">
            <v>0</v>
          </cell>
          <cell r="L88" t="str">
            <v>N/A</v>
          </cell>
          <cell r="M88">
            <v>1</v>
          </cell>
          <cell r="N88" t="str">
            <v>N/A</v>
          </cell>
          <cell r="O88">
            <v>0</v>
          </cell>
          <cell r="P88">
            <v>0</v>
          </cell>
          <cell r="Q88" t="str">
            <v>N/A</v>
          </cell>
          <cell r="R88" t="str">
            <v>N/A</v>
          </cell>
          <cell r="S88">
            <v>42734</v>
          </cell>
          <cell r="T88" t="str">
            <v>Reuters Price Provider</v>
          </cell>
          <cell r="W88" t="str">
            <v>Automatic</v>
          </cell>
          <cell r="X88" t="str">
            <v>Automatic</v>
          </cell>
          <cell r="Y88" t="str">
            <v>Mark-to-Model/Matrix</v>
          </cell>
        </row>
        <row r="89">
          <cell r="A89" t="str">
            <v>CA1107098X34</v>
          </cell>
          <cell r="B89" t="str">
            <v>BCPRV  3.700 12/18/20</v>
          </cell>
          <cell r="C89" t="str">
            <v>BRITISH COLUMBIA (PROV OF) (REG) 3.7% 18/12/2020</v>
          </cell>
          <cell r="D89" t="str">
            <v>CAD</v>
          </cell>
          <cell r="E89" t="str">
            <v>CAD</v>
          </cell>
          <cell r="F89" t="str">
            <v>TR PRICING SERVICE</v>
          </cell>
          <cell r="G89">
            <v>0</v>
          </cell>
          <cell r="H89">
            <v>1.086625</v>
          </cell>
          <cell r="I89">
            <v>1.086625</v>
          </cell>
          <cell r="J89" t="str">
            <v>Mid</v>
          </cell>
          <cell r="K89">
            <v>0</v>
          </cell>
          <cell r="L89" t="str">
            <v>N/A</v>
          </cell>
          <cell r="M89">
            <v>1.3409199999999999</v>
          </cell>
          <cell r="N89" t="str">
            <v>N/A</v>
          </cell>
          <cell r="O89">
            <v>0</v>
          </cell>
          <cell r="P89">
            <v>0</v>
          </cell>
          <cell r="Q89" t="str">
            <v>N/A</v>
          </cell>
          <cell r="R89" t="str">
            <v>N/A</v>
          </cell>
          <cell r="S89">
            <v>42734</v>
          </cell>
          <cell r="T89" t="str">
            <v>Reuters Price Provider</v>
          </cell>
          <cell r="W89" t="str">
            <v>Automatic</v>
          </cell>
          <cell r="X89" t="str">
            <v>Automatic</v>
          </cell>
          <cell r="Y89" t="str">
            <v>Mark-to-Model/Matrix</v>
          </cell>
        </row>
        <row r="90">
          <cell r="A90" t="str">
            <v>DE0001135432</v>
          </cell>
          <cell r="B90" t="str">
            <v>DEGV   3.250 07/04/42</v>
          </cell>
          <cell r="C90" t="str">
            <v>BUNDESREPUB DEUTSCHLAND 3.5% 04/07/2042</v>
          </cell>
          <cell r="D90" t="str">
            <v>EUR</v>
          </cell>
          <cell r="E90" t="str">
            <v>EUR</v>
          </cell>
          <cell r="F90" t="str">
            <v>Euro     TLX</v>
          </cell>
          <cell r="G90">
            <v>0</v>
          </cell>
          <cell r="H90">
            <v>1.5423849999999999</v>
          </cell>
          <cell r="I90">
            <v>1.5423849999999999</v>
          </cell>
          <cell r="J90" t="str">
            <v>Mid</v>
          </cell>
          <cell r="K90">
            <v>0</v>
          </cell>
          <cell r="L90" t="str">
            <v>N/A</v>
          </cell>
          <cell r="M90">
            <v>0.94810000000000005</v>
          </cell>
          <cell r="N90" t="str">
            <v>N/A</v>
          </cell>
          <cell r="O90">
            <v>0</v>
          </cell>
          <cell r="P90">
            <v>0</v>
          </cell>
          <cell r="Q90" t="str">
            <v>N/A</v>
          </cell>
          <cell r="R90" t="str">
            <v>N/A</v>
          </cell>
          <cell r="S90">
            <v>42734</v>
          </cell>
          <cell r="T90" t="str">
            <v>Reuters Price Provider</v>
          </cell>
          <cell r="W90" t="str">
            <v>Manual</v>
          </cell>
          <cell r="X90" t="str">
            <v>Automatic</v>
          </cell>
          <cell r="Y90" t="str">
            <v>Mark-to-Market prices</v>
          </cell>
        </row>
        <row r="91">
          <cell r="A91" t="str">
            <v>DE0001102408</v>
          </cell>
          <cell r="B91" t="str">
            <v>DEGV         08/15/26</v>
          </cell>
          <cell r="C91" t="str">
            <v>BUNDESREPUB. DEUTSCHLAND (BR) (REG S) 0% 15/08/2026</v>
          </cell>
          <cell r="D91" t="str">
            <v>EUR</v>
          </cell>
          <cell r="E91" t="str">
            <v>EUR</v>
          </cell>
          <cell r="F91" t="str">
            <v>TR PRICING SERVICE</v>
          </cell>
          <cell r="G91">
            <v>0</v>
          </cell>
          <cell r="H91">
            <v>0.98042000000000007</v>
          </cell>
          <cell r="I91">
            <v>0.98042000000000007</v>
          </cell>
          <cell r="J91" t="str">
            <v>Mid</v>
          </cell>
          <cell r="K91">
            <v>0</v>
          </cell>
          <cell r="L91" t="str">
            <v>N/A</v>
          </cell>
          <cell r="M91">
            <v>0.94810000000000005</v>
          </cell>
          <cell r="N91" t="str">
            <v>N/A</v>
          </cell>
          <cell r="O91">
            <v>0</v>
          </cell>
          <cell r="P91">
            <v>0</v>
          </cell>
          <cell r="Q91" t="str">
            <v>N/A</v>
          </cell>
          <cell r="R91" t="str">
            <v>N/A</v>
          </cell>
          <cell r="S91">
            <v>42734</v>
          </cell>
          <cell r="T91" t="str">
            <v>Reuters Price Provider</v>
          </cell>
          <cell r="W91" t="str">
            <v>Manual</v>
          </cell>
          <cell r="X91" t="str">
            <v>Automatic</v>
          </cell>
          <cell r="Y91" t="str">
            <v>Mark-to-Model/Matrix</v>
          </cell>
        </row>
        <row r="92">
          <cell r="A92" t="str">
            <v>DE0001135275</v>
          </cell>
          <cell r="B92" t="str">
            <v>DEGV   4.000 01/04/37</v>
          </cell>
          <cell r="C92" t="str">
            <v>BUNDESREPUB. DEUTSCHLAND (BR) SER 05 4% 04/01/2037</v>
          </cell>
          <cell r="D92" t="str">
            <v>EUR</v>
          </cell>
          <cell r="E92" t="str">
            <v>EUR</v>
          </cell>
          <cell r="F92" t="str">
            <v>TR PRICING SERVICE</v>
          </cell>
          <cell r="G92">
            <v>0</v>
          </cell>
          <cell r="H92">
            <v>1.6138050000000002</v>
          </cell>
          <cell r="I92">
            <v>1.6138050000000002</v>
          </cell>
          <cell r="J92" t="str">
            <v>Mid</v>
          </cell>
          <cell r="K92">
            <v>0</v>
          </cell>
          <cell r="L92" t="str">
            <v>N/A</v>
          </cell>
          <cell r="M92">
            <v>0.94810000000000005</v>
          </cell>
          <cell r="N92" t="str">
            <v>N/A</v>
          </cell>
          <cell r="O92">
            <v>0</v>
          </cell>
          <cell r="P92">
            <v>0</v>
          </cell>
          <cell r="Q92" t="str">
            <v>N/A</v>
          </cell>
          <cell r="R92" t="str">
            <v>N/A</v>
          </cell>
          <cell r="S92">
            <v>42734</v>
          </cell>
          <cell r="T92" t="str">
            <v>Reuters Price Provider</v>
          </cell>
          <cell r="W92" t="str">
            <v>Manual</v>
          </cell>
          <cell r="X92" t="str">
            <v>Automatic</v>
          </cell>
          <cell r="Y92" t="str">
            <v>Mark-to-Model/Matrix</v>
          </cell>
        </row>
        <row r="93">
          <cell r="A93" t="str">
            <v>XS1452410571</v>
          </cell>
          <cell r="B93" t="str">
            <v>BSBNK  3.625 07/25/26 MTN</v>
          </cell>
          <cell r="C93" t="str">
            <v>BUSAN BANK SER GMTN (REG S) (REG) 3.625% 25/07/2026</v>
          </cell>
          <cell r="D93" t="str">
            <v>USD</v>
          </cell>
          <cell r="E93" t="str">
            <v>USD</v>
          </cell>
          <cell r="F93" t="str">
            <v>TR PRICING SERVICE</v>
          </cell>
          <cell r="G93">
            <v>0</v>
          </cell>
          <cell r="H93">
            <v>0.92803499999999994</v>
          </cell>
          <cell r="I93">
            <v>0.92803499999999994</v>
          </cell>
          <cell r="J93" t="str">
            <v>Mid</v>
          </cell>
          <cell r="K93">
            <v>0</v>
          </cell>
          <cell r="L93" t="str">
            <v>N/A</v>
          </cell>
          <cell r="M93">
            <v>1</v>
          </cell>
          <cell r="N93" t="str">
            <v>N/A</v>
          </cell>
          <cell r="O93">
            <v>0</v>
          </cell>
          <cell r="P93">
            <v>0</v>
          </cell>
          <cell r="Q93" t="str">
            <v>N/A</v>
          </cell>
          <cell r="R93" t="str">
            <v>N/A</v>
          </cell>
          <cell r="S93">
            <v>42734</v>
          </cell>
          <cell r="T93" t="str">
            <v>Reuters Price Provider</v>
          </cell>
          <cell r="W93" t="str">
            <v>Automatic</v>
          </cell>
          <cell r="X93" t="str">
            <v>Automatic</v>
          </cell>
          <cell r="Y93" t="str">
            <v>Mark-to-Model/Matrix</v>
          </cell>
        </row>
        <row r="94">
          <cell r="A94" t="str">
            <v>FR0011725381</v>
          </cell>
          <cell r="B94" t="str">
            <v>CADES  1.375 02/06/17</v>
          </cell>
          <cell r="C94" t="str">
            <v>CAISSE D'AMORT DETTE SOC SER EMTN (REG S) (BR) 1.375% 06/02/2017</v>
          </cell>
          <cell r="D94" t="str">
            <v>GBP</v>
          </cell>
          <cell r="E94" t="str">
            <v>GBP</v>
          </cell>
          <cell r="F94" t="str">
            <v>TR PRICING SERVICE</v>
          </cell>
          <cell r="G94">
            <v>0</v>
          </cell>
          <cell r="H94">
            <v>1.0010749999999999</v>
          </cell>
          <cell r="I94">
            <v>1.0010749999999999</v>
          </cell>
          <cell r="J94" t="str">
            <v>Mid</v>
          </cell>
          <cell r="K94">
            <v>0</v>
          </cell>
          <cell r="L94" t="str">
            <v>N/A</v>
          </cell>
          <cell r="M94">
            <v>0.80889999999999995</v>
          </cell>
          <cell r="N94" t="str">
            <v>N/A</v>
          </cell>
          <cell r="O94">
            <v>0</v>
          </cell>
          <cell r="P94">
            <v>0</v>
          </cell>
          <cell r="Q94" t="str">
            <v>N/A</v>
          </cell>
          <cell r="R94" t="str">
            <v>N/A</v>
          </cell>
          <cell r="S94">
            <v>42734</v>
          </cell>
          <cell r="T94" t="str">
            <v>Reuters Price Provider</v>
          </cell>
          <cell r="W94" t="str">
            <v>Automatic</v>
          </cell>
          <cell r="X94" t="str">
            <v>Automatic</v>
          </cell>
          <cell r="Y94" t="str">
            <v>Mark-to-Model/Matrix</v>
          </cell>
        </row>
        <row r="95">
          <cell r="A95" t="str">
            <v>FR0011459684</v>
          </cell>
          <cell r="B95" t="str">
            <v>CADES  1.000 05/25/18</v>
          </cell>
          <cell r="C95" t="str">
            <v>CAISSE D'AMORTISSEMENT DE LA DETTE SER EMTN (REG S) 1% 25/05/2018</v>
          </cell>
          <cell r="D95" t="str">
            <v>EUR</v>
          </cell>
          <cell r="E95" t="str">
            <v>EUR</v>
          </cell>
          <cell r="F95" t="str">
            <v>TR PRICING SERVICE</v>
          </cell>
          <cell r="G95">
            <v>0</v>
          </cell>
          <cell r="H95">
            <v>1.0219849999999999</v>
          </cell>
          <cell r="I95">
            <v>1.0219849999999999</v>
          </cell>
          <cell r="J95" t="str">
            <v>Mid</v>
          </cell>
          <cell r="K95">
            <v>0</v>
          </cell>
          <cell r="L95" t="str">
            <v>N/A</v>
          </cell>
          <cell r="M95">
            <v>0.94810000000000005</v>
          </cell>
          <cell r="N95" t="str">
            <v>N/A</v>
          </cell>
          <cell r="O95">
            <v>0</v>
          </cell>
          <cell r="P95">
            <v>0</v>
          </cell>
          <cell r="Q95" t="str">
            <v>N/A</v>
          </cell>
          <cell r="R95" t="str">
            <v>N/A</v>
          </cell>
          <cell r="S95">
            <v>42734</v>
          </cell>
          <cell r="T95" t="str">
            <v>Reuters Price Provider</v>
          </cell>
          <cell r="W95" t="str">
            <v>Automatic</v>
          </cell>
          <cell r="X95" t="str">
            <v>Automatic</v>
          </cell>
          <cell r="Y95" t="str">
            <v>Mark-to-Model/Matrix</v>
          </cell>
        </row>
        <row r="96">
          <cell r="A96" t="str">
            <v>FR0011964865</v>
          </cell>
          <cell r="B96" t="str">
            <v>CDCEC  1.500 06/12/17 MTN</v>
          </cell>
          <cell r="C96" t="str">
            <v>CAISSE DES DEPOTS ET CONSIGNATIONS SER EMTN (REG S) (BR) 1.5% 12/06/2017</v>
          </cell>
          <cell r="D96" t="str">
            <v>GBP</v>
          </cell>
          <cell r="E96" t="str">
            <v>GBP</v>
          </cell>
          <cell r="F96" t="str">
            <v>TR PRICING SERVICE</v>
          </cell>
          <cell r="G96">
            <v>0</v>
          </cell>
          <cell r="H96">
            <v>1.00522</v>
          </cell>
          <cell r="I96">
            <v>1.00522</v>
          </cell>
          <cell r="J96" t="str">
            <v>Mid</v>
          </cell>
          <cell r="K96">
            <v>0</v>
          </cell>
          <cell r="L96" t="str">
            <v>N/A</v>
          </cell>
          <cell r="M96">
            <v>0.80889999999999995</v>
          </cell>
          <cell r="N96" t="str">
            <v>N/A</v>
          </cell>
          <cell r="O96">
            <v>0</v>
          </cell>
          <cell r="P96">
            <v>0</v>
          </cell>
          <cell r="Q96" t="str">
            <v>N/A</v>
          </cell>
          <cell r="R96" t="str">
            <v>N/A</v>
          </cell>
          <cell r="S96">
            <v>42734</v>
          </cell>
          <cell r="T96" t="str">
            <v>Reuters Price Provider</v>
          </cell>
          <cell r="W96" t="str">
            <v>Automatic</v>
          </cell>
          <cell r="X96" t="str">
            <v>Automatic</v>
          </cell>
          <cell r="Y96" t="str">
            <v>Mark-to-Model/Matrix</v>
          </cell>
        </row>
        <row r="97">
          <cell r="A97" t="str">
            <v>CA13509PCS08</v>
          </cell>
          <cell r="B97" t="str">
            <v>CANHT  3.800 06/15/21</v>
          </cell>
          <cell r="C97" t="str">
            <v>CANADA HOUSING TRUST (REG) 3.8% 15/06/2021</v>
          </cell>
          <cell r="D97" t="str">
            <v>CAD</v>
          </cell>
          <cell r="E97" t="str">
            <v>CAD</v>
          </cell>
          <cell r="F97" t="str">
            <v>TR PRICING SERVICE</v>
          </cell>
          <cell r="G97">
            <v>0</v>
          </cell>
          <cell r="H97">
            <v>1.10124</v>
          </cell>
          <cell r="I97">
            <v>1.10124</v>
          </cell>
          <cell r="J97" t="str">
            <v>Mid</v>
          </cell>
          <cell r="K97">
            <v>0</v>
          </cell>
          <cell r="L97" t="str">
            <v>N/A</v>
          </cell>
          <cell r="M97">
            <v>1.3409199999999999</v>
          </cell>
          <cell r="N97" t="str">
            <v>N/A</v>
          </cell>
          <cell r="O97">
            <v>0</v>
          </cell>
          <cell r="P97">
            <v>0</v>
          </cell>
          <cell r="Q97" t="str">
            <v>N/A</v>
          </cell>
          <cell r="R97" t="str">
            <v>N/A</v>
          </cell>
          <cell r="S97">
            <v>42734</v>
          </cell>
          <cell r="T97" t="str">
            <v>Reuters Price Provider</v>
          </cell>
          <cell r="W97" t="str">
            <v>Automatic</v>
          </cell>
          <cell r="X97" t="str">
            <v>Automatic</v>
          </cell>
          <cell r="Y97" t="str">
            <v>Mark-to-Model/Matrix</v>
          </cell>
        </row>
        <row r="98">
          <cell r="A98" t="str">
            <v>US136375CJ97</v>
          </cell>
          <cell r="B98" t="str">
            <v>CNR    2.750 03/01/26 '25</v>
          </cell>
          <cell r="C98" t="str">
            <v>CANADIAN NATIONAL RAILWAY (REG) 2.75% 01/03/2026</v>
          </cell>
          <cell r="D98" t="str">
            <v>USD</v>
          </cell>
          <cell r="E98" t="str">
            <v>USD</v>
          </cell>
          <cell r="F98" t="str">
            <v>TR PRICING SERVICE</v>
          </cell>
          <cell r="G98">
            <v>0</v>
          </cell>
          <cell r="H98">
            <v>0.97501249999999995</v>
          </cell>
          <cell r="I98">
            <v>0.97644549999999997</v>
          </cell>
          <cell r="J98" t="str">
            <v>Mid</v>
          </cell>
          <cell r="K98">
            <v>-0.14675678263661596</v>
          </cell>
          <cell r="L98" t="str">
            <v>N/A</v>
          </cell>
          <cell r="M98">
            <v>1</v>
          </cell>
          <cell r="N98" t="str">
            <v>N/A</v>
          </cell>
          <cell r="O98">
            <v>0</v>
          </cell>
          <cell r="P98">
            <v>0</v>
          </cell>
          <cell r="Q98" t="str">
            <v>N/A</v>
          </cell>
          <cell r="R98" t="str">
            <v>N/A</v>
          </cell>
          <cell r="S98">
            <v>42734</v>
          </cell>
          <cell r="T98" t="str">
            <v>Reuters Price Provider</v>
          </cell>
          <cell r="W98" t="str">
            <v>Automatic</v>
          </cell>
          <cell r="X98" t="str">
            <v>Automatic</v>
          </cell>
          <cell r="Y98" t="str">
            <v>Mark-to-Model/Matrix</v>
          </cell>
        </row>
        <row r="99">
          <cell r="A99" t="str">
            <v>SG7X31960637</v>
          </cell>
          <cell r="B99" t="str">
            <v>CAPIM  3.950 08/24/17 MTN</v>
          </cell>
          <cell r="C99" t="str">
            <v>CAPITAMALLS ASIA TREASUR SER MTN (REG S) (BR) 3.95% 24/08/2017</v>
          </cell>
          <cell r="D99" t="str">
            <v>SGD</v>
          </cell>
          <cell r="E99" t="str">
            <v>SGD</v>
          </cell>
          <cell r="F99" t="str">
            <v>TR PRICING SERVICE</v>
          </cell>
          <cell r="G99">
            <v>0</v>
          </cell>
          <cell r="H99">
            <v>1.0143300000000002</v>
          </cell>
          <cell r="I99">
            <v>1.0143300000000002</v>
          </cell>
          <cell r="J99" t="str">
            <v>Mid</v>
          </cell>
          <cell r="K99">
            <v>0</v>
          </cell>
          <cell r="L99" t="str">
            <v>N/A</v>
          </cell>
          <cell r="M99">
            <v>1.44455</v>
          </cell>
          <cell r="N99" t="str">
            <v>N/A</v>
          </cell>
          <cell r="O99">
            <v>0</v>
          </cell>
          <cell r="P99">
            <v>0</v>
          </cell>
          <cell r="Q99" t="str">
            <v>N/A</v>
          </cell>
          <cell r="R99" t="str">
            <v>N/A</v>
          </cell>
          <cell r="S99">
            <v>42734</v>
          </cell>
          <cell r="T99" t="str">
            <v>Reuters Price Provider</v>
          </cell>
          <cell r="W99" t="str">
            <v>Automatic</v>
          </cell>
          <cell r="X99" t="str">
            <v>Automatic</v>
          </cell>
          <cell r="Y99" t="str">
            <v>Mark-to-Model/Matrix</v>
          </cell>
        </row>
        <row r="100">
          <cell r="A100" t="str">
            <v>XS1432416029</v>
          </cell>
          <cell r="B100" t="str">
            <v>COMBX  3.250 06/13/21 MTN</v>
          </cell>
          <cell r="C100" t="str">
            <v>CBQ FINANCE LTD SER EMTN (REG S) (REG) 3.25% 13/06/2021</v>
          </cell>
          <cell r="D100" t="str">
            <v>USD</v>
          </cell>
          <cell r="E100" t="str">
            <v>USD</v>
          </cell>
          <cell r="F100" t="str">
            <v>TR PRICING SERVICE</v>
          </cell>
          <cell r="G100">
            <v>0</v>
          </cell>
          <cell r="H100">
            <v>0.99312500000000004</v>
          </cell>
          <cell r="I100">
            <v>0.99312500000000004</v>
          </cell>
          <cell r="J100" t="str">
            <v>Mid</v>
          </cell>
          <cell r="K100">
            <v>0</v>
          </cell>
          <cell r="L100" t="str">
            <v>N/A</v>
          </cell>
          <cell r="M100">
            <v>1</v>
          </cell>
          <cell r="N100" t="str">
            <v>N/A</v>
          </cell>
          <cell r="O100">
            <v>0</v>
          </cell>
          <cell r="P100">
            <v>0</v>
          </cell>
          <cell r="Q100" t="str">
            <v>N/A</v>
          </cell>
          <cell r="R100" t="str">
            <v>N/A</v>
          </cell>
          <cell r="S100">
            <v>42734</v>
          </cell>
          <cell r="T100" t="str">
            <v>Reuters Price Provider</v>
          </cell>
          <cell r="W100" t="str">
            <v>Automatic</v>
          </cell>
          <cell r="X100" t="str">
            <v>Automatic</v>
          </cell>
          <cell r="Y100" t="str">
            <v>Mark-to-Model/Matrix</v>
          </cell>
        </row>
        <row r="101">
          <cell r="A101" t="str">
            <v>XS1422840733</v>
          </cell>
          <cell r="B101" t="str">
            <v>CCBLA  2.750 05/31/21 MTN</v>
          </cell>
          <cell r="C101" t="str">
            <v>CCBL CAYMAN 1 CORP (REG S) (SER EMTN) 2.75% 31/05/2021</v>
          </cell>
          <cell r="D101" t="str">
            <v>USD</v>
          </cell>
          <cell r="E101" t="str">
            <v>USD</v>
          </cell>
          <cell r="F101" t="str">
            <v>TR PRICING SERVICE</v>
          </cell>
          <cell r="G101">
            <v>0</v>
          </cell>
          <cell r="H101">
            <v>0.979375</v>
          </cell>
          <cell r="I101">
            <v>0.979375</v>
          </cell>
          <cell r="J101" t="str">
            <v>Mid</v>
          </cell>
          <cell r="K101">
            <v>0</v>
          </cell>
          <cell r="L101" t="str">
            <v>N/A</v>
          </cell>
          <cell r="M101">
            <v>1</v>
          </cell>
          <cell r="N101" t="str">
            <v>N/A</v>
          </cell>
          <cell r="O101">
            <v>0</v>
          </cell>
          <cell r="P101">
            <v>0</v>
          </cell>
          <cell r="Q101" t="str">
            <v>N/A</v>
          </cell>
          <cell r="R101" t="str">
            <v>N/A</v>
          </cell>
          <cell r="S101">
            <v>42734</v>
          </cell>
          <cell r="T101" t="str">
            <v>Reuters Price Provider</v>
          </cell>
          <cell r="W101" t="str">
            <v>Automatic</v>
          </cell>
          <cell r="X101" t="str">
            <v>Automatic</v>
          </cell>
          <cell r="Y101" t="str">
            <v>Mark-to-Model/Matrix</v>
          </cell>
        </row>
        <row r="102">
          <cell r="A102" t="str">
            <v>XS1262889998</v>
          </cell>
          <cell r="B102" t="str">
            <v>CCBLN  3.250 07/28/20</v>
          </cell>
          <cell r="C102" t="str">
            <v>CCBL CAYMAN CORP (REG S) (REG) 3.25% 28/07/2020</v>
          </cell>
          <cell r="D102" t="str">
            <v>USD</v>
          </cell>
          <cell r="E102" t="str">
            <v>USD</v>
          </cell>
          <cell r="F102" t="str">
            <v>TR PRICING SERVICE</v>
          </cell>
          <cell r="G102">
            <v>0</v>
          </cell>
          <cell r="H102">
            <v>1.003595</v>
          </cell>
          <cell r="I102">
            <v>1.003595</v>
          </cell>
          <cell r="J102" t="str">
            <v>Mid</v>
          </cell>
          <cell r="K102">
            <v>0</v>
          </cell>
          <cell r="L102" t="str">
            <v>N/A</v>
          </cell>
          <cell r="M102">
            <v>1</v>
          </cell>
          <cell r="N102" t="str">
            <v>N/A</v>
          </cell>
          <cell r="O102">
            <v>0</v>
          </cell>
          <cell r="P102">
            <v>0</v>
          </cell>
          <cell r="Q102" t="str">
            <v>N/A</v>
          </cell>
          <cell r="R102" t="str">
            <v>N/A</v>
          </cell>
          <cell r="S102">
            <v>42734</v>
          </cell>
          <cell r="T102" t="str">
            <v>Reuters Price Provider</v>
          </cell>
          <cell r="W102" t="str">
            <v>Automatic</v>
          </cell>
          <cell r="X102" t="str">
            <v>Automatic</v>
          </cell>
          <cell r="Y102" t="str">
            <v>Mark-to-Model/Matrix</v>
          </cell>
        </row>
        <row r="103">
          <cell r="A103" t="str">
            <v>XS1214407410</v>
          </cell>
          <cell r="B103" t="str">
            <v>CCCIR  3.500 Perp     '20 FRN</v>
          </cell>
          <cell r="C103" t="str">
            <v>CCCI TREASURE LTD (REG S ) (REG) VAR PERP</v>
          </cell>
          <cell r="D103" t="str">
            <v>USD</v>
          </cell>
          <cell r="E103" t="str">
            <v>USD</v>
          </cell>
          <cell r="F103" t="str">
            <v>TR PRICING SERVICE</v>
          </cell>
          <cell r="G103">
            <v>0</v>
          </cell>
          <cell r="H103">
            <v>1.0037499999999999</v>
          </cell>
          <cell r="I103">
            <v>1.0037499999999999</v>
          </cell>
          <cell r="J103" t="str">
            <v>Mid</v>
          </cell>
          <cell r="K103">
            <v>0</v>
          </cell>
          <cell r="L103" t="str">
            <v>N/A</v>
          </cell>
          <cell r="M103">
            <v>1</v>
          </cell>
          <cell r="N103" t="str">
            <v>N/A</v>
          </cell>
          <cell r="O103">
            <v>0</v>
          </cell>
          <cell r="P103">
            <v>0</v>
          </cell>
          <cell r="Q103" t="str">
            <v>N/A</v>
          </cell>
          <cell r="R103" t="str">
            <v>N/A</v>
          </cell>
          <cell r="S103">
            <v>42734</v>
          </cell>
          <cell r="T103" t="str">
            <v>Reuters Price Provider</v>
          </cell>
          <cell r="W103" t="str">
            <v>Automatic</v>
          </cell>
          <cell r="X103" t="str">
            <v>Automatic</v>
          </cell>
          <cell r="Y103" t="str">
            <v>Mark-to-Model/Matrix</v>
          </cell>
        </row>
        <row r="104">
          <cell r="A104" t="str">
            <v>XS1143041314</v>
          </cell>
          <cell r="B104" t="str">
            <v>CDBLF  4.250 12/02/24</v>
          </cell>
          <cell r="C104" t="str">
            <v>CDB LEASING CO LTD SER EMTN (REG S) 4.25% 02/12/2024</v>
          </cell>
          <cell r="D104" t="str">
            <v>USD</v>
          </cell>
          <cell r="E104" t="str">
            <v>USD</v>
          </cell>
          <cell r="F104" t="str">
            <v>TR PRICING SERVICE</v>
          </cell>
          <cell r="G104">
            <v>0</v>
          </cell>
          <cell r="H104">
            <v>1.01875</v>
          </cell>
          <cell r="I104">
            <v>1.01875</v>
          </cell>
          <cell r="J104" t="str">
            <v>Mid</v>
          </cell>
          <cell r="K104">
            <v>0</v>
          </cell>
          <cell r="L104" t="str">
            <v>N/A</v>
          </cell>
          <cell r="M104">
            <v>1</v>
          </cell>
          <cell r="N104" t="str">
            <v>N/A</v>
          </cell>
          <cell r="O104">
            <v>0</v>
          </cell>
          <cell r="P104">
            <v>0</v>
          </cell>
          <cell r="Q104" t="str">
            <v>N/A</v>
          </cell>
          <cell r="R104" t="str">
            <v>N/A</v>
          </cell>
          <cell r="S104">
            <v>42734</v>
          </cell>
          <cell r="T104" t="str">
            <v>Reuters Price Provider</v>
          </cell>
          <cell r="W104" t="str">
            <v>Automatic</v>
          </cell>
          <cell r="X104" t="str">
            <v>Automatic</v>
          </cell>
          <cell r="Y104" t="str">
            <v>Mark-to-Model/Matrix</v>
          </cell>
        </row>
        <row r="105">
          <cell r="A105" t="str">
            <v>XS1143040936</v>
          </cell>
          <cell r="B105" t="str">
            <v>CDBLF  3.250 12/02/19</v>
          </cell>
          <cell r="C105" t="str">
            <v>CDBL FUNDING 1 (REG S) 3.25% 02/12/2019</v>
          </cell>
          <cell r="D105" t="str">
            <v>USD</v>
          </cell>
          <cell r="E105" t="str">
            <v>USD</v>
          </cell>
          <cell r="F105" t="str">
            <v>TR PRICING SERVICE</v>
          </cell>
          <cell r="G105">
            <v>0</v>
          </cell>
          <cell r="H105">
            <v>1.0149999999999999</v>
          </cell>
          <cell r="I105">
            <v>1.0149999999999999</v>
          </cell>
          <cell r="J105" t="str">
            <v>Mid</v>
          </cell>
          <cell r="K105">
            <v>0</v>
          </cell>
          <cell r="L105" t="str">
            <v>N/A</v>
          </cell>
          <cell r="M105">
            <v>1</v>
          </cell>
          <cell r="N105" t="str">
            <v>N/A</v>
          </cell>
          <cell r="O105">
            <v>0</v>
          </cell>
          <cell r="P105">
            <v>0</v>
          </cell>
          <cell r="Q105" t="str">
            <v>N/A</v>
          </cell>
          <cell r="R105" t="str">
            <v>N/A</v>
          </cell>
          <cell r="S105">
            <v>42734</v>
          </cell>
          <cell r="T105" t="str">
            <v>Reuters Price Provider</v>
          </cell>
          <cell r="W105" t="str">
            <v>Automatic</v>
          </cell>
          <cell r="X105" t="str">
            <v>Automatic</v>
          </cell>
          <cell r="Y105" t="str">
            <v>Mark-to-Model/Matrix</v>
          </cell>
        </row>
        <row r="106">
          <cell r="A106" t="str">
            <v>USP2205JAH34</v>
          </cell>
          <cell r="B106" t="str">
            <v>CEN    4.875 01/20/23</v>
          </cell>
          <cell r="C106" t="str">
            <v>CENCOSUD (REGS) 4.875% 20/01/2023</v>
          </cell>
          <cell r="D106" t="str">
            <v>USD</v>
          </cell>
          <cell r="E106" t="str">
            <v>USD</v>
          </cell>
          <cell r="F106" t="str">
            <v>TR PRICING SERVICE</v>
          </cell>
          <cell r="G106">
            <v>0</v>
          </cell>
          <cell r="H106">
            <v>1.0334080000000001</v>
          </cell>
          <cell r="I106">
            <v>1.0334080000000001</v>
          </cell>
          <cell r="J106" t="str">
            <v>Mid</v>
          </cell>
          <cell r="K106">
            <v>0</v>
          </cell>
          <cell r="L106" t="str">
            <v>N/A</v>
          </cell>
          <cell r="M106">
            <v>1</v>
          </cell>
          <cell r="N106" t="str">
            <v>N/A</v>
          </cell>
          <cell r="O106">
            <v>0</v>
          </cell>
          <cell r="P106">
            <v>0</v>
          </cell>
          <cell r="Q106" t="str">
            <v>N/A</v>
          </cell>
          <cell r="R106" t="str">
            <v>N/A</v>
          </cell>
          <cell r="S106">
            <v>42734</v>
          </cell>
          <cell r="T106" t="str">
            <v>Reuters Price Provider</v>
          </cell>
          <cell r="W106" t="str">
            <v>Automatic</v>
          </cell>
          <cell r="X106" t="str">
            <v>Automatic</v>
          </cell>
          <cell r="Y106" t="str">
            <v>Mark-to-Model/Matrix</v>
          </cell>
        </row>
        <row r="107">
          <cell r="A107" t="str">
            <v>XS0963156350</v>
          </cell>
          <cell r="B107" t="str">
            <v>FNMRY  4.750 09/19/18</v>
          </cell>
          <cell r="C107" t="str">
            <v>CENTURY MASTER INVESTMENT (REGS) (REG) 4.75% 19/09/2018</v>
          </cell>
          <cell r="D107" t="str">
            <v>USD</v>
          </cell>
          <cell r="E107" t="str">
            <v>USD</v>
          </cell>
          <cell r="F107" t="str">
            <v>TR PRICING SERVICE</v>
          </cell>
          <cell r="G107">
            <v>0</v>
          </cell>
          <cell r="H107">
            <v>1.03651</v>
          </cell>
          <cell r="I107">
            <v>1.03651</v>
          </cell>
          <cell r="J107" t="str">
            <v>Mid</v>
          </cell>
          <cell r="K107">
            <v>0</v>
          </cell>
          <cell r="L107" t="str">
            <v>N/A</v>
          </cell>
          <cell r="M107">
            <v>1</v>
          </cell>
          <cell r="N107" t="str">
            <v>N/A</v>
          </cell>
          <cell r="O107">
            <v>0</v>
          </cell>
          <cell r="P107">
            <v>0</v>
          </cell>
          <cell r="Q107" t="str">
            <v>N/A</v>
          </cell>
          <cell r="R107" t="str">
            <v>N/A</v>
          </cell>
          <cell r="S107">
            <v>42734</v>
          </cell>
          <cell r="T107" t="str">
            <v>Reuters Price Provider</v>
          </cell>
          <cell r="W107" t="str">
            <v>Automatic</v>
          </cell>
          <cell r="X107" t="str">
            <v>Automatic</v>
          </cell>
          <cell r="Y107" t="str">
            <v>Mark-to-Model/Matrix</v>
          </cell>
        </row>
        <row r="108">
          <cell r="A108" t="str">
            <v>XS1227947097</v>
          </cell>
          <cell r="B108" t="str">
            <v>SASAC  4.000 05/19/25</v>
          </cell>
          <cell r="C108" t="str">
            <v>CGNPC INTERNATIONAL LTD SER REGS (REG) 4% 19/05/2025</v>
          </cell>
          <cell r="D108" t="str">
            <v>USD</v>
          </cell>
          <cell r="E108" t="str">
            <v>USD</v>
          </cell>
          <cell r="F108" t="str">
            <v>TR PRICING SERVICE</v>
          </cell>
          <cell r="G108">
            <v>0</v>
          </cell>
          <cell r="H108">
            <v>1.0037799999999999</v>
          </cell>
          <cell r="I108">
            <v>1.0037799999999999</v>
          </cell>
          <cell r="J108" t="str">
            <v>Mid</v>
          </cell>
          <cell r="K108">
            <v>0</v>
          </cell>
          <cell r="L108" t="str">
            <v>N/A</v>
          </cell>
          <cell r="M108">
            <v>1</v>
          </cell>
          <cell r="N108" t="str">
            <v>N/A</v>
          </cell>
          <cell r="O108">
            <v>0</v>
          </cell>
          <cell r="P108">
            <v>0</v>
          </cell>
          <cell r="Q108" t="str">
            <v>N/A</v>
          </cell>
          <cell r="R108" t="str">
            <v>N/A</v>
          </cell>
          <cell r="S108">
            <v>42734</v>
          </cell>
          <cell r="T108" t="str">
            <v>Reuters Price Provider</v>
          </cell>
          <cell r="W108" t="str">
            <v>Automatic</v>
          </cell>
          <cell r="X108" t="str">
            <v>Automatic</v>
          </cell>
          <cell r="Y108" t="str">
            <v>Mark-to-Model/Matrix</v>
          </cell>
        </row>
        <row r="109">
          <cell r="A109" t="str">
            <v>XS1523969530</v>
          </cell>
          <cell r="B109" t="str">
            <v>CNALC  5.700 Perp     '20 FRN</v>
          </cell>
          <cell r="C109" t="str">
            <v>CHALIECO HONG KONG CORP (REG) REG S (REG S) FRN PERP</v>
          </cell>
          <cell r="D109" t="str">
            <v>USD</v>
          </cell>
          <cell r="E109" t="str">
            <v>USD</v>
          </cell>
          <cell r="F109" t="str">
            <v>TR PRICING SERVICE</v>
          </cell>
          <cell r="G109">
            <v>0</v>
          </cell>
          <cell r="H109">
            <v>1.0160100000000001</v>
          </cell>
          <cell r="I109">
            <v>1.0160100000000001</v>
          </cell>
          <cell r="J109" t="str">
            <v>Mid</v>
          </cell>
          <cell r="K109">
            <v>0</v>
          </cell>
          <cell r="L109" t="str">
            <v>N/A</v>
          </cell>
          <cell r="M109">
            <v>1</v>
          </cell>
          <cell r="N109" t="str">
            <v>N/A</v>
          </cell>
          <cell r="O109">
            <v>0</v>
          </cell>
          <cell r="P109">
            <v>0</v>
          </cell>
          <cell r="Q109" t="str">
            <v>N/A</v>
          </cell>
          <cell r="R109" t="str">
            <v>N/A</v>
          </cell>
          <cell r="S109">
            <v>42734</v>
          </cell>
          <cell r="T109" t="str">
            <v>Reuters Price Provider</v>
          </cell>
          <cell r="W109" t="str">
            <v>Automatic</v>
          </cell>
          <cell r="X109" t="str">
            <v>Automatic</v>
          </cell>
          <cell r="Y109" t="str">
            <v>Mark-to-Model/Matrix</v>
          </cell>
        </row>
        <row r="110">
          <cell r="A110" t="str">
            <v>XS1104029027</v>
          </cell>
          <cell r="B110" t="str">
            <v>FNMRY  3.750 09/03/19 MTN</v>
          </cell>
          <cell r="C110" t="str">
            <v>CHARMING LIGHT INVESTMENT SER EMTN (REG S) (REG) 3.75% 03/09/2019</v>
          </cell>
          <cell r="D110" t="str">
            <v>USD</v>
          </cell>
          <cell r="E110" t="str">
            <v>USD</v>
          </cell>
          <cell r="F110" t="str">
            <v>TR PRICING SERVICE</v>
          </cell>
          <cell r="G110">
            <v>0</v>
          </cell>
          <cell r="H110">
            <v>1.0237499999999999</v>
          </cell>
          <cell r="I110">
            <v>1.0237499999999999</v>
          </cell>
          <cell r="J110" t="str">
            <v>Mid</v>
          </cell>
          <cell r="K110">
            <v>0</v>
          </cell>
          <cell r="L110" t="str">
            <v>N/A</v>
          </cell>
          <cell r="M110">
            <v>1</v>
          </cell>
          <cell r="N110" t="str">
            <v>N/A</v>
          </cell>
          <cell r="O110">
            <v>0</v>
          </cell>
          <cell r="P110">
            <v>0</v>
          </cell>
          <cell r="Q110" t="str">
            <v>N/A</v>
          </cell>
          <cell r="R110" t="str">
            <v>N/A</v>
          </cell>
          <cell r="S110">
            <v>42734</v>
          </cell>
          <cell r="T110" t="str">
            <v>Reuters Price Provider</v>
          </cell>
          <cell r="W110" t="str">
            <v>Automatic</v>
          </cell>
          <cell r="X110" t="str">
            <v>Automatic</v>
          </cell>
          <cell r="Y110" t="str">
            <v>Mark-to-Model/Matrix</v>
          </cell>
        </row>
        <row r="111">
          <cell r="A111" t="str">
            <v>US166764AH30</v>
          </cell>
          <cell r="B111" t="str">
            <v>CVX    3.191 06/24/23 '23</v>
          </cell>
          <cell r="C111" t="str">
            <v>CHEVRON CORP 3.191% 24/06/2023</v>
          </cell>
          <cell r="D111" t="str">
            <v>USD</v>
          </cell>
          <cell r="E111" t="str">
            <v>USD</v>
          </cell>
          <cell r="F111" t="str">
            <v>TR PRICING SERVICE</v>
          </cell>
          <cell r="G111">
            <v>0</v>
          </cell>
          <cell r="H111">
            <v>1.027995</v>
          </cell>
          <cell r="I111">
            <v>1.0290860000000002</v>
          </cell>
          <cell r="J111" t="str">
            <v>Mid</v>
          </cell>
          <cell r="K111">
            <v>-0.10601640679206355</v>
          </cell>
          <cell r="L111" t="str">
            <v>N/A</v>
          </cell>
          <cell r="M111">
            <v>1</v>
          </cell>
          <cell r="N111" t="str">
            <v>N/A</v>
          </cell>
          <cell r="O111">
            <v>0</v>
          </cell>
          <cell r="P111">
            <v>0</v>
          </cell>
          <cell r="Q111" t="str">
            <v>N/A</v>
          </cell>
          <cell r="R111" t="str">
            <v>N/A</v>
          </cell>
          <cell r="S111">
            <v>42734</v>
          </cell>
          <cell r="T111" t="str">
            <v>Reuters Price Provider</v>
          </cell>
          <cell r="W111" t="str">
            <v>Automatic</v>
          </cell>
          <cell r="X111" t="str">
            <v>Automatic</v>
          </cell>
          <cell r="Y111" t="str">
            <v>Mark-to-Model/Matrix</v>
          </cell>
        </row>
        <row r="112">
          <cell r="A112" t="str">
            <v>XS1221908897</v>
          </cell>
          <cell r="B112" t="str">
            <v>CHAOY 10.875 05/26/18</v>
          </cell>
          <cell r="C112" t="str">
            <v>CHINA AOYUAN PROPERTY GROUP (REG S) 10.875% 26/05/2018</v>
          </cell>
          <cell r="D112" t="str">
            <v>USD</v>
          </cell>
          <cell r="E112" t="str">
            <v>USD</v>
          </cell>
          <cell r="F112" t="str">
            <v>TR PRICING SERVICE</v>
          </cell>
          <cell r="G112">
            <v>0</v>
          </cell>
          <cell r="H112">
            <v>1.0787500000000001</v>
          </cell>
          <cell r="I112">
            <v>1.0787500000000001</v>
          </cell>
          <cell r="J112" t="str">
            <v>Mid</v>
          </cell>
          <cell r="K112">
            <v>0</v>
          </cell>
          <cell r="L112" t="str">
            <v>N/A</v>
          </cell>
          <cell r="M112">
            <v>1</v>
          </cell>
          <cell r="N112" t="str">
            <v>N/A</v>
          </cell>
          <cell r="O112">
            <v>0</v>
          </cell>
          <cell r="P112">
            <v>0</v>
          </cell>
          <cell r="Q112" t="str">
            <v>N/A</v>
          </cell>
          <cell r="R112" t="str">
            <v>N/A</v>
          </cell>
          <cell r="S112">
            <v>42734</v>
          </cell>
          <cell r="T112" t="str">
            <v>Reuters Price Provider</v>
          </cell>
          <cell r="W112" t="str">
            <v>Automatic</v>
          </cell>
          <cell r="X112" t="str">
            <v>Automatic</v>
          </cell>
          <cell r="Y112" t="str">
            <v>Mark-to-Model/Matrix</v>
          </cell>
        </row>
        <row r="113">
          <cell r="A113" t="str">
            <v>XS1014666124</v>
          </cell>
          <cell r="B113" t="str">
            <v>CHAOY 11.250 01/17/19 '17</v>
          </cell>
          <cell r="C113" t="str">
            <v>CHINA AOYUAN PROPERTY GROUP (REGS) 11.25% 17/01/2019</v>
          </cell>
          <cell r="D113" t="str">
            <v>USD</v>
          </cell>
          <cell r="E113" t="str">
            <v>USD</v>
          </cell>
          <cell r="F113" t="str">
            <v>TR PRICING SERVICE</v>
          </cell>
          <cell r="G113">
            <v>0</v>
          </cell>
          <cell r="H113">
            <v>1.06375</v>
          </cell>
          <cell r="I113">
            <v>1.06375</v>
          </cell>
          <cell r="J113" t="str">
            <v>Mid</v>
          </cell>
          <cell r="K113">
            <v>0</v>
          </cell>
          <cell r="L113" t="str">
            <v>N/A</v>
          </cell>
          <cell r="M113">
            <v>1</v>
          </cell>
          <cell r="N113" t="str">
            <v>N/A</v>
          </cell>
          <cell r="O113">
            <v>0</v>
          </cell>
          <cell r="P113">
            <v>0</v>
          </cell>
          <cell r="Q113" t="str">
            <v>N/A</v>
          </cell>
          <cell r="R113" t="str">
            <v>N/A</v>
          </cell>
          <cell r="S113">
            <v>42734</v>
          </cell>
          <cell r="T113" t="str">
            <v>Reuters Price Provider</v>
          </cell>
          <cell r="W113" t="str">
            <v>Automatic</v>
          </cell>
          <cell r="X113" t="str">
            <v>Automatic</v>
          </cell>
          <cell r="Y113" t="str">
            <v>Mark-to-Model/Matrix</v>
          </cell>
        </row>
        <row r="114">
          <cell r="A114" t="str">
            <v>USG21184AA79</v>
          </cell>
          <cell r="B114" t="str">
            <v>CHNFE  3.125 04/23/20 MTN</v>
          </cell>
          <cell r="C114" t="str">
            <v>CHINA CINDA FINANCE (REG S) (REG) 3.125% 23/04/2020</v>
          </cell>
          <cell r="D114" t="str">
            <v>USD</v>
          </cell>
          <cell r="E114" t="str">
            <v>USD</v>
          </cell>
          <cell r="F114" t="str">
            <v>TR PRICING SERVICE</v>
          </cell>
          <cell r="G114">
            <v>0</v>
          </cell>
          <cell r="H114">
            <v>0.99947000000000008</v>
          </cell>
          <cell r="I114">
            <v>0.99947000000000008</v>
          </cell>
          <cell r="J114" t="str">
            <v>Mid</v>
          </cell>
          <cell r="K114">
            <v>0</v>
          </cell>
          <cell r="L114" t="str">
            <v>N/A</v>
          </cell>
          <cell r="M114">
            <v>1</v>
          </cell>
          <cell r="N114" t="str">
            <v>N/A</v>
          </cell>
          <cell r="O114">
            <v>0</v>
          </cell>
          <cell r="P114">
            <v>0</v>
          </cell>
          <cell r="Q114" t="str">
            <v>N/A</v>
          </cell>
          <cell r="R114" t="str">
            <v>N/A</v>
          </cell>
          <cell r="S114">
            <v>42734</v>
          </cell>
          <cell r="T114" t="str">
            <v>Reuters Price Provider</v>
          </cell>
          <cell r="W114" t="str">
            <v>Automatic</v>
          </cell>
          <cell r="X114" t="str">
            <v>Automatic</v>
          </cell>
          <cell r="Y114" t="str">
            <v>Mark-to-Model/Matrix</v>
          </cell>
        </row>
        <row r="115">
          <cell r="A115" t="str">
            <v>HK0000223849</v>
          </cell>
          <cell r="B115" t="str">
            <v>CNCBK  4.900 11/12/24 '19 FRN</v>
          </cell>
          <cell r="C115" t="str">
            <v>CHINA CONSTRUCTION BANK (REG S) (REG) VAR 12/11/2024</v>
          </cell>
          <cell r="D115" t="str">
            <v>CNY</v>
          </cell>
          <cell r="E115" t="str">
            <v>CNY</v>
          </cell>
          <cell r="F115" t="str">
            <v>TR PRICING SERVICE</v>
          </cell>
          <cell r="G115">
            <v>0</v>
          </cell>
          <cell r="H115">
            <v>1.0020800000000001</v>
          </cell>
          <cell r="I115">
            <v>1.0020800000000001</v>
          </cell>
          <cell r="J115" t="str">
            <v>Mid</v>
          </cell>
          <cell r="K115">
            <v>0</v>
          </cell>
          <cell r="L115" t="str">
            <v>N/A</v>
          </cell>
          <cell r="M115">
            <v>6.944</v>
          </cell>
          <cell r="N115" t="str">
            <v>N/A</v>
          </cell>
          <cell r="O115">
            <v>0</v>
          </cell>
          <cell r="P115">
            <v>0</v>
          </cell>
          <cell r="Q115" t="str">
            <v>N/A</v>
          </cell>
          <cell r="R115" t="str">
            <v>N/A</v>
          </cell>
          <cell r="S115">
            <v>42734</v>
          </cell>
          <cell r="T115" t="str">
            <v>Reuters Price Provider</v>
          </cell>
          <cell r="W115" t="str">
            <v>Automatic</v>
          </cell>
          <cell r="X115" t="str">
            <v>Automatic</v>
          </cell>
          <cell r="Y115" t="str">
            <v>Mark-to-Model/Matrix</v>
          </cell>
        </row>
        <row r="116">
          <cell r="A116" t="str">
            <v>XS1227820187</v>
          </cell>
          <cell r="B116" t="str">
            <v>CNCBK  3.875 05/13/25 '20 FRN</v>
          </cell>
          <cell r="C116" t="str">
            <v>CHINA CONSTRUCTION BANK (REG S) (REG) VAR 13/05/2025</v>
          </cell>
          <cell r="D116" t="str">
            <v>USD</v>
          </cell>
          <cell r="E116" t="str">
            <v>USD</v>
          </cell>
          <cell r="F116" t="str">
            <v>TR PRICING SERVICE</v>
          </cell>
          <cell r="G116">
            <v>0</v>
          </cell>
          <cell r="H116">
            <v>1.0056849999999999</v>
          </cell>
          <cell r="I116">
            <v>1.0056849999999999</v>
          </cell>
          <cell r="J116" t="str">
            <v>Mid</v>
          </cell>
          <cell r="K116">
            <v>0</v>
          </cell>
          <cell r="L116" t="str">
            <v>N/A</v>
          </cell>
          <cell r="M116">
            <v>1</v>
          </cell>
          <cell r="N116" t="str">
            <v>N/A</v>
          </cell>
          <cell r="O116">
            <v>0</v>
          </cell>
          <cell r="P116">
            <v>0</v>
          </cell>
          <cell r="Q116" t="str">
            <v>N/A</v>
          </cell>
          <cell r="R116" t="str">
            <v>N/A</v>
          </cell>
          <cell r="S116">
            <v>42734</v>
          </cell>
          <cell r="T116" t="str">
            <v>Reuters Price Provider</v>
          </cell>
          <cell r="W116" t="str">
            <v>Automatic</v>
          </cell>
          <cell r="X116" t="str">
            <v>Automatic</v>
          </cell>
          <cell r="Y116" t="str">
            <v>Mark-to-Model/Matrix</v>
          </cell>
        </row>
        <row r="117">
          <cell r="A117" t="str">
            <v>XS1082890317</v>
          </cell>
          <cell r="B117" t="str">
            <v>CNCBK  3.250 07/02/19 MTN</v>
          </cell>
          <cell r="C117" t="str">
            <v>CHINA CONSTRUCTION BANK ASIA SER EMTN (REG S) (REG) 3.25% 02/07/2019</v>
          </cell>
          <cell r="D117" t="str">
            <v>USD</v>
          </cell>
          <cell r="E117" t="str">
            <v>USD</v>
          </cell>
          <cell r="F117" t="str">
            <v>TR PRICING SERVICE</v>
          </cell>
          <cell r="G117">
            <v>0</v>
          </cell>
          <cell r="H117">
            <v>1.02224</v>
          </cell>
          <cell r="I117">
            <v>1.02224</v>
          </cell>
          <cell r="J117" t="str">
            <v>Mid</v>
          </cell>
          <cell r="K117">
            <v>0</v>
          </cell>
          <cell r="L117" t="str">
            <v>N/A</v>
          </cell>
          <cell r="M117">
            <v>1</v>
          </cell>
          <cell r="N117" t="str">
            <v>N/A</v>
          </cell>
          <cell r="O117">
            <v>0</v>
          </cell>
          <cell r="P117">
            <v>0</v>
          </cell>
          <cell r="Q117" t="str">
            <v>N/A</v>
          </cell>
          <cell r="R117" t="str">
            <v>N/A</v>
          </cell>
          <cell r="S117">
            <v>42734</v>
          </cell>
          <cell r="T117" t="str">
            <v>Reuters Price Provider</v>
          </cell>
          <cell r="W117" t="str">
            <v>Automatic</v>
          </cell>
          <cell r="X117" t="str">
            <v>Automatic</v>
          </cell>
          <cell r="Y117" t="str">
            <v>Mark-to-Model/Matrix</v>
          </cell>
        </row>
        <row r="118">
          <cell r="A118" t="str">
            <v>XS1100009874</v>
          </cell>
          <cell r="B118" t="str">
            <v>CNCBK  4.250 08/20/24 '19 MTN</v>
          </cell>
          <cell r="C118" t="str">
            <v>CHINA CONSTRUCTION BANK ASIA SER EMTN (REG S) VAR 20/08/2024</v>
          </cell>
          <cell r="D118" t="str">
            <v>USD</v>
          </cell>
          <cell r="E118" t="str">
            <v>USD</v>
          </cell>
          <cell r="F118" t="str">
            <v>TR PRICING SERVICE</v>
          </cell>
          <cell r="G118">
            <v>0</v>
          </cell>
          <cell r="H118">
            <v>1.0249999999999999</v>
          </cell>
          <cell r="I118">
            <v>1.0249999999999999</v>
          </cell>
          <cell r="J118" t="str">
            <v>Mid</v>
          </cell>
          <cell r="K118">
            <v>0</v>
          </cell>
          <cell r="L118" t="str">
            <v>N/A</v>
          </cell>
          <cell r="M118">
            <v>1</v>
          </cell>
          <cell r="N118" t="str">
            <v>N/A</v>
          </cell>
          <cell r="O118">
            <v>0</v>
          </cell>
          <cell r="P118">
            <v>0</v>
          </cell>
          <cell r="Q118" t="str">
            <v>N/A</v>
          </cell>
          <cell r="R118" t="str">
            <v>N/A</v>
          </cell>
          <cell r="S118">
            <v>42734</v>
          </cell>
          <cell r="T118" t="str">
            <v>Reuters Price Provider</v>
          </cell>
          <cell r="W118" t="str">
            <v>Automatic</v>
          </cell>
          <cell r="X118" t="str">
            <v>Automatic</v>
          </cell>
          <cell r="Y118" t="str">
            <v>Mark-to-Model/Matrix</v>
          </cell>
        </row>
        <row r="119">
          <cell r="A119" t="str">
            <v>HK0000119328</v>
          </cell>
          <cell r="B119" t="str">
            <v>CNDBK  4.300 08/02/32</v>
          </cell>
          <cell r="C119" t="str">
            <v>CHINA DEVELOPMENT BANK (REG S) 4.3% 02/08/2032</v>
          </cell>
          <cell r="D119" t="str">
            <v>CNY</v>
          </cell>
          <cell r="E119" t="str">
            <v>CNY</v>
          </cell>
          <cell r="F119" t="str">
            <v>HONG KONG STOCK EXCHANGE new</v>
          </cell>
          <cell r="G119">
            <v>0</v>
          </cell>
          <cell r="H119">
            <v>1.00203</v>
          </cell>
          <cell r="I119">
            <v>1.00203</v>
          </cell>
          <cell r="J119" t="str">
            <v>Mid</v>
          </cell>
          <cell r="K119">
            <v>0</v>
          </cell>
          <cell r="L119" t="str">
            <v>N/A</v>
          </cell>
          <cell r="M119">
            <v>6.944</v>
          </cell>
          <cell r="N119" t="str">
            <v>N/A</v>
          </cell>
          <cell r="O119">
            <v>0</v>
          </cell>
          <cell r="P119">
            <v>0</v>
          </cell>
          <cell r="Q119" t="str">
            <v>N/A</v>
          </cell>
          <cell r="R119" t="str">
            <v>N/A</v>
          </cell>
          <cell r="S119">
            <v>42734</v>
          </cell>
          <cell r="T119" t="str">
            <v>Reuters Price Provider</v>
          </cell>
          <cell r="W119" t="str">
            <v>Automatic</v>
          </cell>
          <cell r="X119" t="str">
            <v>Automatic</v>
          </cell>
          <cell r="Y119" t="str">
            <v>Mark-to-Market prices</v>
          </cell>
        </row>
        <row r="120">
          <cell r="A120" t="str">
            <v>HK0000098928</v>
          </cell>
          <cell r="B120" t="str">
            <v>CNDBK  4.200 01/19/27</v>
          </cell>
          <cell r="C120" t="str">
            <v>CHINA DEVELOPMENT BANK 4.2% 19/01/2027</v>
          </cell>
          <cell r="D120" t="str">
            <v>CNY</v>
          </cell>
          <cell r="E120" t="str">
            <v>CNY</v>
          </cell>
          <cell r="F120" t="str">
            <v>HONG KONG STOCK EXCHANGE new</v>
          </cell>
          <cell r="G120">
            <v>0</v>
          </cell>
          <cell r="H120">
            <v>0.99787000000000003</v>
          </cell>
          <cell r="I120">
            <v>0.99787000000000003</v>
          </cell>
          <cell r="J120" t="str">
            <v>Mid</v>
          </cell>
          <cell r="K120">
            <v>0</v>
          </cell>
          <cell r="L120" t="str">
            <v>N/A</v>
          </cell>
          <cell r="M120">
            <v>6.944</v>
          </cell>
          <cell r="N120" t="str">
            <v>N/A</v>
          </cell>
          <cell r="O120">
            <v>0</v>
          </cell>
          <cell r="P120">
            <v>0</v>
          </cell>
          <cell r="Q120" t="str">
            <v>N/A</v>
          </cell>
          <cell r="R120" t="str">
            <v>N/A</v>
          </cell>
          <cell r="S120">
            <v>42734</v>
          </cell>
          <cell r="T120" t="str">
            <v>Reuters Price Provider</v>
          </cell>
          <cell r="W120" t="str">
            <v>Automatic</v>
          </cell>
          <cell r="X120" t="str">
            <v>Automatic</v>
          </cell>
          <cell r="Y120" t="str">
            <v>Mark-to-Market prices</v>
          </cell>
        </row>
        <row r="121">
          <cell r="A121" t="str">
            <v>XS1242521059</v>
          </cell>
          <cell r="B121" t="str">
            <v>CHGWI  2.500 06/18/18</v>
          </cell>
          <cell r="C121" t="str">
            <v>CHINA GREAT WALL II (REG S) (REG) 2.5% 18/06/2018</v>
          </cell>
          <cell r="D121" t="str">
            <v>USD</v>
          </cell>
          <cell r="E121" t="str">
            <v>USD</v>
          </cell>
          <cell r="F121" t="str">
            <v>TR PRICING SERVICE</v>
          </cell>
          <cell r="G121">
            <v>0</v>
          </cell>
          <cell r="H121">
            <v>1.0005949999999999</v>
          </cell>
          <cell r="I121">
            <v>1.0005949999999999</v>
          </cell>
          <cell r="J121" t="str">
            <v>Mid</v>
          </cell>
          <cell r="K121">
            <v>0</v>
          </cell>
          <cell r="L121" t="str">
            <v>N/A</v>
          </cell>
          <cell r="M121">
            <v>1</v>
          </cell>
          <cell r="N121" t="str">
            <v>N/A</v>
          </cell>
          <cell r="O121">
            <v>0</v>
          </cell>
          <cell r="P121">
            <v>0</v>
          </cell>
          <cell r="Q121" t="str">
            <v>N/A</v>
          </cell>
          <cell r="R121" t="str">
            <v>N/A</v>
          </cell>
          <cell r="S121">
            <v>42734</v>
          </cell>
          <cell r="T121" t="str">
            <v>Reuters Price Provider</v>
          </cell>
          <cell r="W121" t="str">
            <v>Automatic</v>
          </cell>
          <cell r="X121" t="str">
            <v>Automatic</v>
          </cell>
          <cell r="Y121" t="str">
            <v>Mark-to-Model/Matrix</v>
          </cell>
        </row>
        <row r="122">
          <cell r="A122" t="str">
            <v>XS1107634682</v>
          </cell>
          <cell r="B122" t="str">
            <v>Chin Great Wall --- 2 1/2 % Credit Enhanced Bonds 2014-17.9.17 Reg-S Senior</v>
          </cell>
          <cell r="C122" t="str">
            <v>CHINA GREAT WALL INT HLD (REG) (REG S) 2.5% 17/09/2017</v>
          </cell>
          <cell r="D122" t="str">
            <v>USD</v>
          </cell>
          <cell r="E122" t="str">
            <v>USD</v>
          </cell>
          <cell r="F122" t="str">
            <v>TR PRICING SERVICE</v>
          </cell>
          <cell r="G122">
            <v>0</v>
          </cell>
          <cell r="H122">
            <v>1.00017</v>
          </cell>
          <cell r="I122">
            <v>1.00017</v>
          </cell>
          <cell r="J122" t="str">
            <v>Mid</v>
          </cell>
          <cell r="K122">
            <v>0</v>
          </cell>
          <cell r="L122" t="str">
            <v>N/A</v>
          </cell>
          <cell r="M122">
            <v>1</v>
          </cell>
          <cell r="N122" t="str">
            <v>N/A</v>
          </cell>
          <cell r="O122">
            <v>0</v>
          </cell>
          <cell r="P122">
            <v>0</v>
          </cell>
          <cell r="Q122" t="str">
            <v>N/A</v>
          </cell>
          <cell r="R122" t="str">
            <v>N/A</v>
          </cell>
          <cell r="S122">
            <v>42734</v>
          </cell>
          <cell r="T122" t="str">
            <v>Reuters Price Provider</v>
          </cell>
          <cell r="W122" t="str">
            <v>Automatic</v>
          </cell>
          <cell r="X122" t="str">
            <v>Automatic</v>
          </cell>
          <cell r="Y122" t="str">
            <v>Mark-to-Model/Matrix</v>
          </cell>
        </row>
        <row r="123">
          <cell r="A123" t="str">
            <v>XS1236654817</v>
          </cell>
          <cell r="B123" t="str">
            <v>CJCSX  2.950 05/21/17</v>
          </cell>
          <cell r="C123" t="str">
            <v>CHINA JINGYE CONSTRUCTION (REG S) (REG) 2.95% 21/05/2017</v>
          </cell>
          <cell r="D123" t="str">
            <v>SGD</v>
          </cell>
          <cell r="E123" t="str">
            <v>SGD</v>
          </cell>
          <cell r="F123" t="str">
            <v>TR PRICING SERVICE</v>
          </cell>
          <cell r="G123">
            <v>0</v>
          </cell>
          <cell r="H123">
            <v>0.99891999999999992</v>
          </cell>
          <cell r="I123">
            <v>0.99891999999999992</v>
          </cell>
          <cell r="J123" t="str">
            <v>Mid</v>
          </cell>
          <cell r="K123">
            <v>0</v>
          </cell>
          <cell r="L123" t="str">
            <v>N/A</v>
          </cell>
          <cell r="M123">
            <v>1.44455</v>
          </cell>
          <cell r="N123" t="str">
            <v>N/A</v>
          </cell>
          <cell r="O123">
            <v>0</v>
          </cell>
          <cell r="P123">
            <v>0</v>
          </cell>
          <cell r="Q123" t="str">
            <v>N/A</v>
          </cell>
          <cell r="R123" t="str">
            <v>N/A</v>
          </cell>
          <cell r="S123">
            <v>42734</v>
          </cell>
          <cell r="T123" t="str">
            <v>Reuters Price Provider</v>
          </cell>
          <cell r="W123" t="str">
            <v>Automatic</v>
          </cell>
          <cell r="X123" t="str">
            <v>Automatic</v>
          </cell>
          <cell r="Y123" t="str">
            <v>Mark-to-Model/Matrix</v>
          </cell>
        </row>
        <row r="124">
          <cell r="A124" t="str">
            <v>XS1250898100</v>
          </cell>
          <cell r="B124" t="str">
            <v>CLINS  4.000 07/03/75 '20 FRN</v>
          </cell>
          <cell r="C124" t="str">
            <v>CHINA LIFE INSURANCE (REG S) VAR 03/07/2075</v>
          </cell>
          <cell r="D124" t="str">
            <v>USD</v>
          </cell>
          <cell r="E124" t="str">
            <v>USD</v>
          </cell>
          <cell r="F124" t="str">
            <v>TR PRICING SERVICE</v>
          </cell>
          <cell r="G124">
            <v>0</v>
          </cell>
          <cell r="H124">
            <v>0.97948499999999994</v>
          </cell>
          <cell r="I124">
            <v>0.97948499999999994</v>
          </cell>
          <cell r="J124" t="str">
            <v>Mid</v>
          </cell>
          <cell r="K124">
            <v>0</v>
          </cell>
          <cell r="L124" t="str">
            <v>N/A</v>
          </cell>
          <cell r="M124">
            <v>1</v>
          </cell>
          <cell r="N124" t="str">
            <v>N/A</v>
          </cell>
          <cell r="O124">
            <v>0</v>
          </cell>
          <cell r="P124">
            <v>0</v>
          </cell>
          <cell r="Q124" t="str">
            <v>N/A</v>
          </cell>
          <cell r="R124" t="str">
            <v>N/A</v>
          </cell>
          <cell r="S124">
            <v>42734</v>
          </cell>
          <cell r="T124" t="str">
            <v>Reuters Price Provider</v>
          </cell>
          <cell r="W124" t="str">
            <v>Automatic</v>
          </cell>
          <cell r="X124" t="str">
            <v>Automatic</v>
          </cell>
          <cell r="Y124" t="str">
            <v>Mark-to-Model/Matrix</v>
          </cell>
        </row>
        <row r="125">
          <cell r="A125" t="str">
            <v>XS0996402862</v>
          </cell>
          <cell r="B125" t="str">
            <v>MGDRY  3.500 11/27/18</v>
          </cell>
          <cell r="C125" t="str">
            <v>CHINA MENGNIU DAIRY COMPANY LTD (REG S) (REG) 3.5% 27/11/2018</v>
          </cell>
          <cell r="D125" t="str">
            <v>USD</v>
          </cell>
          <cell r="E125" t="str">
            <v>USD</v>
          </cell>
          <cell r="F125" t="str">
            <v>TR PRICING SERVICE</v>
          </cell>
          <cell r="G125">
            <v>0</v>
          </cell>
          <cell r="H125">
            <v>1.020035</v>
          </cell>
          <cell r="I125">
            <v>1.020035</v>
          </cell>
          <cell r="J125" t="str">
            <v>Mid</v>
          </cell>
          <cell r="K125">
            <v>0</v>
          </cell>
          <cell r="L125" t="str">
            <v>N/A</v>
          </cell>
          <cell r="M125">
            <v>1</v>
          </cell>
          <cell r="N125" t="str">
            <v>N/A</v>
          </cell>
          <cell r="O125">
            <v>0</v>
          </cell>
          <cell r="P125">
            <v>0</v>
          </cell>
          <cell r="Q125" t="str">
            <v>N/A</v>
          </cell>
          <cell r="R125" t="str">
            <v>N/A</v>
          </cell>
          <cell r="S125">
            <v>42734</v>
          </cell>
          <cell r="T125" t="str">
            <v>Reuters Price Provider</v>
          </cell>
          <cell r="W125" t="str">
            <v>Automatic</v>
          </cell>
          <cell r="X125" t="str">
            <v>Automatic</v>
          </cell>
          <cell r="Y125" t="str">
            <v>Mark-to-Model/Matrix</v>
          </cell>
        </row>
        <row r="126">
          <cell r="A126" t="str">
            <v>XS1269724826</v>
          </cell>
          <cell r="B126" t="str">
            <v>CMHIC  4.750 08/03/25 MTN</v>
          </cell>
          <cell r="C126" t="str">
            <v>CHINA MERCHANTS FINANCE (REG S) 03/08/2025</v>
          </cell>
          <cell r="D126" t="str">
            <v>USD</v>
          </cell>
          <cell r="E126" t="str">
            <v>USD</v>
          </cell>
          <cell r="F126" t="str">
            <v>TR PRICING SERVICE</v>
          </cell>
          <cell r="G126">
            <v>0</v>
          </cell>
          <cell r="H126">
            <v>1.0471699999999999</v>
          </cell>
          <cell r="I126">
            <v>1.0471699999999999</v>
          </cell>
          <cell r="J126" t="str">
            <v>Mid</v>
          </cell>
          <cell r="K126">
            <v>0</v>
          </cell>
          <cell r="L126" t="str">
            <v>N/A</v>
          </cell>
          <cell r="M126">
            <v>1</v>
          </cell>
          <cell r="N126" t="str">
            <v>N/A</v>
          </cell>
          <cell r="O126">
            <v>0</v>
          </cell>
          <cell r="P126">
            <v>0</v>
          </cell>
          <cell r="Q126" t="str">
            <v>N/A</v>
          </cell>
          <cell r="R126" t="str">
            <v>N/A</v>
          </cell>
          <cell r="S126">
            <v>42734</v>
          </cell>
          <cell r="T126" t="str">
            <v>Reuters Price Provider</v>
          </cell>
          <cell r="W126" t="str">
            <v>Automatic</v>
          </cell>
          <cell r="X126" t="str">
            <v>Automatic</v>
          </cell>
          <cell r="Y126" t="str">
            <v>Mark-to-Model/Matrix</v>
          </cell>
        </row>
        <row r="127">
          <cell r="A127" t="str">
            <v>XS1227338404</v>
          </cell>
          <cell r="B127" t="str">
            <v>CNDBK  5.500 05/06/18</v>
          </cell>
          <cell r="C127" t="str">
            <v>CHINA NEW TOWN FINANCE I (REG S) (REG) 5.5% 06/05/2018</v>
          </cell>
          <cell r="D127" t="str">
            <v>CNY</v>
          </cell>
          <cell r="E127" t="str">
            <v>CNY</v>
          </cell>
          <cell r="F127" t="str">
            <v>TR PRICING SERVICE</v>
          </cell>
          <cell r="G127">
            <v>0</v>
          </cell>
          <cell r="H127">
            <v>0.99819500000000005</v>
          </cell>
          <cell r="I127">
            <v>0.99819500000000005</v>
          </cell>
          <cell r="J127" t="str">
            <v>Mid</v>
          </cell>
          <cell r="K127">
            <v>0</v>
          </cell>
          <cell r="L127" t="str">
            <v>N/A</v>
          </cell>
          <cell r="M127">
            <v>6.944</v>
          </cell>
          <cell r="N127" t="str">
            <v>N/A</v>
          </cell>
          <cell r="O127">
            <v>0</v>
          </cell>
          <cell r="P127">
            <v>0</v>
          </cell>
          <cell r="Q127" t="str">
            <v>N/A</v>
          </cell>
          <cell r="R127" t="str">
            <v>N/A</v>
          </cell>
          <cell r="S127">
            <v>42734</v>
          </cell>
          <cell r="T127" t="str">
            <v>Reuters Price Provider</v>
          </cell>
          <cell r="W127" t="str">
            <v>Automatic</v>
          </cell>
          <cell r="X127" t="str">
            <v>Automatic</v>
          </cell>
          <cell r="Y127" t="str">
            <v>Mark-to-Model/Matrix</v>
          </cell>
        </row>
        <row r="128">
          <cell r="A128" t="str">
            <v>XS1132375897</v>
          </cell>
          <cell r="B128" t="str">
            <v>COGUP  5.000 05/07/20 '18</v>
          </cell>
          <cell r="C128" t="str">
            <v>CHINA OIL &amp; GAS GROUP LTD (REG S) 5% 07/05/2020</v>
          </cell>
          <cell r="D128" t="str">
            <v>USD</v>
          </cell>
          <cell r="E128" t="str">
            <v>USD</v>
          </cell>
          <cell r="F128" t="str">
            <v>TR PRICING SERVICE</v>
          </cell>
          <cell r="G128">
            <v>0</v>
          </cell>
          <cell r="H128">
            <v>1.01125</v>
          </cell>
          <cell r="I128">
            <v>1.01125</v>
          </cell>
          <cell r="J128" t="str">
            <v>Mid</v>
          </cell>
          <cell r="K128">
            <v>0</v>
          </cell>
          <cell r="L128" t="str">
            <v>N/A</v>
          </cell>
          <cell r="M128">
            <v>1</v>
          </cell>
          <cell r="N128" t="str">
            <v>N/A</v>
          </cell>
          <cell r="O128">
            <v>0</v>
          </cell>
          <cell r="P128">
            <v>0</v>
          </cell>
          <cell r="Q128" t="str">
            <v>N/A</v>
          </cell>
          <cell r="R128" t="str">
            <v>N/A</v>
          </cell>
          <cell r="S128">
            <v>42734</v>
          </cell>
          <cell r="T128" t="str">
            <v>Reuters Price Provider</v>
          </cell>
          <cell r="W128" t="str">
            <v>Automatic</v>
          </cell>
          <cell r="X128" t="str">
            <v>Automatic</v>
          </cell>
          <cell r="Y128" t="str">
            <v>Mark-to-Model/Matrix</v>
          </cell>
        </row>
        <row r="129">
          <cell r="A129" t="str">
            <v>USG2115XAA66</v>
          </cell>
          <cell r="B129" t="str">
            <v>COGUP  5.250 04/25/18 '16</v>
          </cell>
          <cell r="C129" t="str">
            <v>CHINA OIL &amp; GAS GROUP LTD (REG S) 5.25% 25/04/2018</v>
          </cell>
          <cell r="D129" t="str">
            <v>USD</v>
          </cell>
          <cell r="E129" t="str">
            <v>USD</v>
          </cell>
          <cell r="F129" t="str">
            <v>TR PRICING SERVICE</v>
          </cell>
          <cell r="G129">
            <v>0</v>
          </cell>
          <cell r="H129">
            <v>1.0137499999999999</v>
          </cell>
          <cell r="I129">
            <v>1.0137499999999999</v>
          </cell>
          <cell r="J129" t="str">
            <v>Mid</v>
          </cell>
          <cell r="K129">
            <v>0</v>
          </cell>
          <cell r="L129" t="str">
            <v>N/A</v>
          </cell>
          <cell r="M129">
            <v>1</v>
          </cell>
          <cell r="N129" t="str">
            <v>N/A</v>
          </cell>
          <cell r="O129">
            <v>0</v>
          </cell>
          <cell r="P129">
            <v>0</v>
          </cell>
          <cell r="Q129" t="str">
            <v>N/A</v>
          </cell>
          <cell r="R129" t="str">
            <v>N/A</v>
          </cell>
          <cell r="S129">
            <v>42734</v>
          </cell>
          <cell r="T129" t="str">
            <v>Reuters Price Provider</v>
          </cell>
          <cell r="W129" t="str">
            <v>Automatic</v>
          </cell>
          <cell r="X129" t="str">
            <v>Automatic</v>
          </cell>
          <cell r="Y129" t="str">
            <v>Mark-to-Model/Matrix</v>
          </cell>
        </row>
        <row r="130">
          <cell r="A130" t="str">
            <v>XS0972980097</v>
          </cell>
          <cell r="B130" t="str">
            <v>CHOFC  5.375 10/29/23</v>
          </cell>
          <cell r="C130" t="str">
            <v>CHINA OVERSEA FIN KY III (REGS) (REG) 5.375% 29/10/2023</v>
          </cell>
          <cell r="D130" t="str">
            <v>USD</v>
          </cell>
          <cell r="E130" t="str">
            <v>USD</v>
          </cell>
          <cell r="F130" t="str">
            <v>TR PRICING SERVICE</v>
          </cell>
          <cell r="G130">
            <v>0</v>
          </cell>
          <cell r="H130">
            <v>1.08772</v>
          </cell>
          <cell r="I130">
            <v>1.08772</v>
          </cell>
          <cell r="J130" t="str">
            <v>Mid</v>
          </cell>
          <cell r="K130">
            <v>0</v>
          </cell>
          <cell r="L130" t="str">
            <v>N/A</v>
          </cell>
          <cell r="M130">
            <v>1</v>
          </cell>
          <cell r="N130" t="str">
            <v>N/A</v>
          </cell>
          <cell r="O130">
            <v>0</v>
          </cell>
          <cell r="P130">
            <v>0</v>
          </cell>
          <cell r="Q130" t="str">
            <v>N/A</v>
          </cell>
          <cell r="R130" t="str">
            <v>N/A</v>
          </cell>
          <cell r="S130">
            <v>42734</v>
          </cell>
          <cell r="T130" t="str">
            <v>Reuters Price Provider</v>
          </cell>
          <cell r="W130" t="str">
            <v>Automatic</v>
          </cell>
          <cell r="X130" t="str">
            <v>Automatic</v>
          </cell>
          <cell r="Y130" t="str">
            <v>Mark-to-Model/Matrix</v>
          </cell>
        </row>
        <row r="131">
          <cell r="A131" t="str">
            <v>XS1063561499</v>
          </cell>
          <cell r="B131" t="str">
            <v>COLIL  5.950 05/08/24</v>
          </cell>
          <cell r="C131" t="str">
            <v>CHINA OVERSEAS FINANCE (REG S) (REG) 5.95% 08/05/2024</v>
          </cell>
          <cell r="D131" t="str">
            <v>USD</v>
          </cell>
          <cell r="E131" t="str">
            <v>USD</v>
          </cell>
          <cell r="F131" t="str">
            <v>TR PRICING SERVICE</v>
          </cell>
          <cell r="G131">
            <v>0</v>
          </cell>
          <cell r="H131">
            <v>1.11625</v>
          </cell>
          <cell r="I131">
            <v>1.11625</v>
          </cell>
          <cell r="J131" t="str">
            <v>Mid</v>
          </cell>
          <cell r="K131">
            <v>0</v>
          </cell>
          <cell r="L131" t="str">
            <v>N/A</v>
          </cell>
          <cell r="M131">
            <v>1</v>
          </cell>
          <cell r="N131" t="str">
            <v>N/A</v>
          </cell>
          <cell r="O131">
            <v>0</v>
          </cell>
          <cell r="P131">
            <v>0</v>
          </cell>
          <cell r="Q131" t="str">
            <v>N/A</v>
          </cell>
          <cell r="R131" t="str">
            <v>N/A</v>
          </cell>
          <cell r="S131">
            <v>42734</v>
          </cell>
          <cell r="T131" t="str">
            <v>Reuters Price Provider</v>
          </cell>
          <cell r="W131" t="str">
            <v>Automatic</v>
          </cell>
          <cell r="X131" t="str">
            <v>Automatic</v>
          </cell>
          <cell r="Y131" t="str">
            <v>Mark-to-Model/Matrix</v>
          </cell>
        </row>
        <row r="132">
          <cell r="A132" t="str">
            <v>XS1039273740</v>
          </cell>
          <cell r="B132" t="str">
            <v>CHRLD  4.375 02/27/19</v>
          </cell>
          <cell r="C132" t="str">
            <v>CHINA RESOURCES LAND LTD SER EMTN (REG S) 4.375% 27/02/2019</v>
          </cell>
          <cell r="D132" t="str">
            <v>USD</v>
          </cell>
          <cell r="E132" t="str">
            <v>USD</v>
          </cell>
          <cell r="F132" t="str">
            <v>TR PRICING SERVICE</v>
          </cell>
          <cell r="G132">
            <v>0</v>
          </cell>
          <cell r="H132">
            <v>1.04016</v>
          </cell>
          <cell r="I132">
            <v>1.04016</v>
          </cell>
          <cell r="J132" t="str">
            <v>Mid</v>
          </cell>
          <cell r="K132">
            <v>0</v>
          </cell>
          <cell r="L132" t="str">
            <v>N/A</v>
          </cell>
          <cell r="M132">
            <v>1</v>
          </cell>
          <cell r="N132" t="str">
            <v>N/A</v>
          </cell>
          <cell r="O132">
            <v>0</v>
          </cell>
          <cell r="P132">
            <v>0</v>
          </cell>
          <cell r="Q132" t="str">
            <v>N/A</v>
          </cell>
          <cell r="R132" t="str">
            <v>N/A</v>
          </cell>
          <cell r="S132">
            <v>42734</v>
          </cell>
          <cell r="T132" t="str">
            <v>Reuters Price Provider</v>
          </cell>
          <cell r="W132" t="str">
            <v>Automatic</v>
          </cell>
          <cell r="X132" t="str">
            <v>Automatic</v>
          </cell>
          <cell r="Y132" t="str">
            <v>Mark-to-Model/Matrix</v>
          </cell>
        </row>
        <row r="133">
          <cell r="A133" t="str">
            <v>XS0881566680</v>
          </cell>
          <cell r="B133" t="str">
            <v>CHSTC  3.125 04/02/18</v>
          </cell>
          <cell r="C133" t="str">
            <v>CHINA STATE CONS FINANCE (REGS) 3.125% 02/04/2018</v>
          </cell>
          <cell r="D133" t="str">
            <v>USD</v>
          </cell>
          <cell r="E133" t="str">
            <v>USD</v>
          </cell>
          <cell r="F133" t="str">
            <v>TR PRICING SERVICE</v>
          </cell>
          <cell r="G133">
            <v>0</v>
          </cell>
          <cell r="H133">
            <v>1.01054</v>
          </cell>
          <cell r="I133">
            <v>1.01054</v>
          </cell>
          <cell r="J133" t="str">
            <v>Mid</v>
          </cell>
          <cell r="K133">
            <v>0</v>
          </cell>
          <cell r="L133" t="str">
            <v>N/A</v>
          </cell>
          <cell r="M133">
            <v>1</v>
          </cell>
          <cell r="N133" t="str">
            <v>N/A</v>
          </cell>
          <cell r="O133">
            <v>0</v>
          </cell>
          <cell r="P133">
            <v>0</v>
          </cell>
          <cell r="Q133" t="str">
            <v>N/A</v>
          </cell>
          <cell r="R133" t="str">
            <v>N/A</v>
          </cell>
          <cell r="S133">
            <v>42734</v>
          </cell>
          <cell r="T133" t="str">
            <v>Reuters Price Provider</v>
          </cell>
          <cell r="W133" t="str">
            <v>Automatic</v>
          </cell>
          <cell r="X133" t="str">
            <v>Automatic</v>
          </cell>
          <cell r="Y133" t="str">
            <v>Mark-to-Model/Matrix</v>
          </cell>
        </row>
        <row r="134">
          <cell r="A134" t="str">
            <v>XS1103748791</v>
          </cell>
          <cell r="B134" t="str">
            <v>CHIIN  5.450 Perp     '19</v>
          </cell>
          <cell r="C134" t="str">
            <v>CHINA TAIPING INSURANCE HOLDINGS CO LTD (REG S) (REG) VAR PERP</v>
          </cell>
          <cell r="D134" t="str">
            <v>USD</v>
          </cell>
          <cell r="E134" t="str">
            <v>USD</v>
          </cell>
          <cell r="F134" t="str">
            <v>TR PRICING SERVICE</v>
          </cell>
          <cell r="G134">
            <v>0</v>
          </cell>
          <cell r="H134">
            <v>1.0387500000000001</v>
          </cell>
          <cell r="I134">
            <v>1.0387500000000001</v>
          </cell>
          <cell r="J134" t="str">
            <v>Mid</v>
          </cell>
          <cell r="K134">
            <v>0</v>
          </cell>
          <cell r="L134" t="str">
            <v>N/A</v>
          </cell>
          <cell r="M134">
            <v>1</v>
          </cell>
          <cell r="N134" t="str">
            <v>N/A</v>
          </cell>
          <cell r="O134">
            <v>0</v>
          </cell>
          <cell r="P134">
            <v>0</v>
          </cell>
          <cell r="Q134" t="str">
            <v>N/A</v>
          </cell>
          <cell r="R134" t="str">
            <v>N/A</v>
          </cell>
          <cell r="S134">
            <v>42734</v>
          </cell>
          <cell r="T134" t="str">
            <v>Reuters Price Provider</v>
          </cell>
          <cell r="W134" t="str">
            <v>Automatic</v>
          </cell>
          <cell r="X134" t="str">
            <v>Automatic</v>
          </cell>
          <cell r="Y134" t="str">
            <v>Mark-to-Model/Matrix</v>
          </cell>
        </row>
        <row r="135">
          <cell r="A135" t="str">
            <v>HK0000196235</v>
          </cell>
          <cell r="B135" t="str">
            <v>CUCOM  4.000 04/16/17 MTN</v>
          </cell>
          <cell r="C135" t="str">
            <v>CHINA UNICOM HONG KONG LTD SER EMTN (REG S) 4% 16/04/2017</v>
          </cell>
          <cell r="D135" t="str">
            <v>CNY</v>
          </cell>
          <cell r="E135" t="str">
            <v>CNY</v>
          </cell>
          <cell r="F135" t="str">
            <v>TR PRICING SERVICE</v>
          </cell>
          <cell r="G135">
            <v>0</v>
          </cell>
          <cell r="H135">
            <v>0.99325999999999992</v>
          </cell>
          <cell r="I135">
            <v>0.99325999999999992</v>
          </cell>
          <cell r="J135" t="str">
            <v>Mid</v>
          </cell>
          <cell r="K135">
            <v>0</v>
          </cell>
          <cell r="L135" t="str">
            <v>N/A</v>
          </cell>
          <cell r="M135">
            <v>6.944</v>
          </cell>
          <cell r="N135" t="str">
            <v>N/A</v>
          </cell>
          <cell r="O135">
            <v>0</v>
          </cell>
          <cell r="P135">
            <v>0</v>
          </cell>
          <cell r="Q135" t="str">
            <v>N/A</v>
          </cell>
          <cell r="R135" t="str">
            <v>N/A</v>
          </cell>
          <cell r="S135">
            <v>42734</v>
          </cell>
          <cell r="T135" t="str">
            <v>Reuters Price Provider</v>
          </cell>
          <cell r="W135" t="str">
            <v>Automatic</v>
          </cell>
          <cell r="X135" t="str">
            <v>Automatic</v>
          </cell>
          <cell r="Y135" t="str">
            <v>Mark-to-Model/Matrix</v>
          </cell>
        </row>
        <row r="136">
          <cell r="A136" t="str">
            <v>XS1308339420</v>
          </cell>
          <cell r="B136" t="str">
            <v>CNCED  4.000 11/05/25</v>
          </cell>
          <cell r="C136" t="str">
            <v>CHN CLEAN ENERGY DEVELOP (REG S) (REG) 4% 05/11/2025</v>
          </cell>
          <cell r="D136" t="str">
            <v>USD</v>
          </cell>
          <cell r="E136" t="str">
            <v>USD</v>
          </cell>
          <cell r="F136" t="str">
            <v>TR PRICING SERVICE</v>
          </cell>
          <cell r="G136">
            <v>0</v>
          </cell>
          <cell r="H136">
            <v>0.99687499999999996</v>
          </cell>
          <cell r="I136">
            <v>0.99687499999999996</v>
          </cell>
          <cell r="J136" t="str">
            <v>Mid</v>
          </cell>
          <cell r="K136">
            <v>0</v>
          </cell>
          <cell r="L136" t="str">
            <v>N/A</v>
          </cell>
          <cell r="M136">
            <v>1</v>
          </cell>
          <cell r="N136" t="str">
            <v>N/A</v>
          </cell>
          <cell r="O136">
            <v>0</v>
          </cell>
          <cell r="P136">
            <v>0</v>
          </cell>
          <cell r="Q136" t="str">
            <v>N/A</v>
          </cell>
          <cell r="R136" t="str">
            <v>N/A</v>
          </cell>
          <cell r="S136">
            <v>42734</v>
          </cell>
          <cell r="T136" t="str">
            <v>Reuters Price Provider</v>
          </cell>
          <cell r="W136" t="str">
            <v>Automatic</v>
          </cell>
          <cell r="X136" t="str">
            <v>Automatic</v>
          </cell>
          <cell r="Y136" t="str">
            <v>Mark-to-Model/Matrix</v>
          </cell>
        </row>
        <row r="137">
          <cell r="A137" t="str">
            <v>FR0012536704</v>
          </cell>
          <cell r="B137" t="str">
            <v>BPCE   0.125 02/18/20</v>
          </cell>
          <cell r="C137" t="str">
            <v>CIE FINANCEMENT FONCIER (REG S) (BR) 0.125% 18/02/2020</v>
          </cell>
          <cell r="D137" t="str">
            <v>EUR</v>
          </cell>
          <cell r="E137" t="str">
            <v>EUR</v>
          </cell>
          <cell r="F137" t="str">
            <v>TR PRICING SERVICE</v>
          </cell>
          <cell r="G137">
            <v>0</v>
          </cell>
          <cell r="H137">
            <v>1.0075700000000001</v>
          </cell>
          <cell r="I137">
            <v>1.0075700000000001</v>
          </cell>
          <cell r="J137" t="str">
            <v>Mid</v>
          </cell>
          <cell r="K137">
            <v>0</v>
          </cell>
          <cell r="L137" t="str">
            <v>N/A</v>
          </cell>
          <cell r="M137">
            <v>0.94810000000000005</v>
          </cell>
          <cell r="N137" t="str">
            <v>N/A</v>
          </cell>
          <cell r="O137">
            <v>0</v>
          </cell>
          <cell r="P137">
            <v>0</v>
          </cell>
          <cell r="Q137" t="str">
            <v>N/A</v>
          </cell>
          <cell r="R137" t="str">
            <v>N/A</v>
          </cell>
          <cell r="S137">
            <v>42734</v>
          </cell>
          <cell r="T137" t="str">
            <v>Reuters Price Provider</v>
          </cell>
          <cell r="W137" t="str">
            <v>Automatic</v>
          </cell>
          <cell r="X137" t="str">
            <v>Automatic</v>
          </cell>
          <cell r="Y137" t="str">
            <v>Mark-to-Model/Matrix</v>
          </cell>
        </row>
        <row r="138">
          <cell r="A138" t="str">
            <v>XS1160444391</v>
          </cell>
          <cell r="B138" t="str">
            <v>CIFIG  7.750 06/05/20 '18</v>
          </cell>
          <cell r="C138" t="str">
            <v>CIFI HOLDINGS GROUP (REG S) (REG) 7.75% 05/06/2020</v>
          </cell>
          <cell r="D138" t="str">
            <v>USD</v>
          </cell>
          <cell r="E138" t="str">
            <v>USD</v>
          </cell>
          <cell r="F138" t="str">
            <v>TR PRICING SERVICE</v>
          </cell>
          <cell r="G138">
            <v>0</v>
          </cell>
          <cell r="H138">
            <v>1.08</v>
          </cell>
          <cell r="I138">
            <v>1.08</v>
          </cell>
          <cell r="J138" t="str">
            <v>Mid</v>
          </cell>
          <cell r="K138">
            <v>0</v>
          </cell>
          <cell r="L138" t="str">
            <v>N/A</v>
          </cell>
          <cell r="M138">
            <v>1</v>
          </cell>
          <cell r="N138" t="str">
            <v>N/A</v>
          </cell>
          <cell r="O138">
            <v>0</v>
          </cell>
          <cell r="P138">
            <v>0</v>
          </cell>
          <cell r="Q138" t="str">
            <v>N/A</v>
          </cell>
          <cell r="R138" t="str">
            <v>N/A</v>
          </cell>
          <cell r="S138">
            <v>42734</v>
          </cell>
          <cell r="T138" t="str">
            <v>Reuters Price Provider</v>
          </cell>
          <cell r="W138" t="str">
            <v>Automatic</v>
          </cell>
          <cell r="X138" t="str">
            <v>Automatic</v>
          </cell>
          <cell r="Y138" t="str">
            <v>Mark-to-Model/Matrix</v>
          </cell>
        </row>
        <row r="139">
          <cell r="A139" t="str">
            <v>XS0912154381</v>
          </cell>
          <cell r="B139" t="str">
            <v>CITIC  6.375 04/10/20 MTN</v>
          </cell>
          <cell r="C139" t="str">
            <v>CITIC LIMITED 6.375% DUE 10/04/2020</v>
          </cell>
          <cell r="D139" t="str">
            <v>USD</v>
          </cell>
          <cell r="E139" t="str">
            <v>USD</v>
          </cell>
          <cell r="F139" t="str">
            <v>TR PRICING SERVICE</v>
          </cell>
          <cell r="G139">
            <v>0</v>
          </cell>
          <cell r="H139">
            <v>1.10375</v>
          </cell>
          <cell r="I139">
            <v>1.10375</v>
          </cell>
          <cell r="J139" t="str">
            <v>Mid</v>
          </cell>
          <cell r="K139">
            <v>0</v>
          </cell>
          <cell r="L139" t="str">
            <v>N/A</v>
          </cell>
          <cell r="M139">
            <v>1</v>
          </cell>
          <cell r="N139" t="str">
            <v>N/A</v>
          </cell>
          <cell r="O139">
            <v>0</v>
          </cell>
          <cell r="P139">
            <v>0</v>
          </cell>
          <cell r="Q139" t="str">
            <v>N/A</v>
          </cell>
          <cell r="R139" t="str">
            <v>N/A</v>
          </cell>
          <cell r="S139">
            <v>42734</v>
          </cell>
          <cell r="T139" t="str">
            <v>Reuters Price Provider</v>
          </cell>
          <cell r="W139" t="str">
            <v>Automatic</v>
          </cell>
          <cell r="X139" t="str">
            <v>Automatic</v>
          </cell>
          <cell r="Y139" t="str">
            <v>Mark-to-Model/Matrix</v>
          </cell>
        </row>
        <row r="140">
          <cell r="A140" t="str">
            <v>XS1431266847</v>
          </cell>
          <cell r="B140" t="str">
            <v>CITIC  2.800 12/14/21 MTN</v>
          </cell>
          <cell r="C140" t="str">
            <v>CITIC LTD SER EMTN (REG S) (REG) 2.8% 14/12/2021</v>
          </cell>
          <cell r="D140" t="str">
            <v>USD</v>
          </cell>
          <cell r="E140" t="str">
            <v>USD</v>
          </cell>
          <cell r="F140" t="str">
            <v>TR PRICING SERVICE</v>
          </cell>
          <cell r="G140">
            <v>0</v>
          </cell>
          <cell r="H140">
            <v>0.97948999999999997</v>
          </cell>
          <cell r="I140">
            <v>0.97948999999999997</v>
          </cell>
          <cell r="J140" t="str">
            <v>Mid</v>
          </cell>
          <cell r="K140">
            <v>0</v>
          </cell>
          <cell r="L140" t="str">
            <v>N/A</v>
          </cell>
          <cell r="M140">
            <v>1</v>
          </cell>
          <cell r="N140" t="str">
            <v>N/A</v>
          </cell>
          <cell r="O140">
            <v>0</v>
          </cell>
          <cell r="P140">
            <v>0</v>
          </cell>
          <cell r="Q140" t="str">
            <v>N/A</v>
          </cell>
          <cell r="R140" t="str">
            <v>N/A</v>
          </cell>
          <cell r="S140">
            <v>42734</v>
          </cell>
          <cell r="T140" t="str">
            <v>Reuters Price Provider</v>
          </cell>
          <cell r="W140" t="str">
            <v>Automatic</v>
          </cell>
          <cell r="X140" t="str">
            <v>Automatic</v>
          </cell>
          <cell r="Y140" t="str">
            <v>Mark-to-Model/Matrix</v>
          </cell>
        </row>
        <row r="141">
          <cell r="A141" t="str">
            <v>XS1431266920</v>
          </cell>
          <cell r="B141" t="str">
            <v>CITIC  3.700 06/14/26 MTN</v>
          </cell>
          <cell r="C141" t="str">
            <v>CITIC LTD SER EMTN (REG S) (REG) 3.7% 14/06/2026</v>
          </cell>
          <cell r="D141" t="str">
            <v>USD</v>
          </cell>
          <cell r="E141" t="str">
            <v>USD</v>
          </cell>
          <cell r="F141" t="str">
            <v>TR PRICING SERVICE</v>
          </cell>
          <cell r="G141">
            <v>0</v>
          </cell>
          <cell r="H141">
            <v>0.97182000000000002</v>
          </cell>
          <cell r="I141">
            <v>0.97182000000000002</v>
          </cell>
          <cell r="J141" t="str">
            <v>Mid</v>
          </cell>
          <cell r="K141">
            <v>0</v>
          </cell>
          <cell r="L141" t="str">
            <v>N/A</v>
          </cell>
          <cell r="M141">
            <v>1</v>
          </cell>
          <cell r="N141" t="str">
            <v>N/A</v>
          </cell>
          <cell r="O141">
            <v>0</v>
          </cell>
          <cell r="P141">
            <v>0</v>
          </cell>
          <cell r="Q141" t="str">
            <v>N/A</v>
          </cell>
          <cell r="R141" t="str">
            <v>N/A</v>
          </cell>
          <cell r="S141">
            <v>42734</v>
          </cell>
          <cell r="T141" t="str">
            <v>Reuters Price Provider</v>
          </cell>
          <cell r="W141" t="str">
            <v>Automatic</v>
          </cell>
          <cell r="X141" t="str">
            <v>Automatic</v>
          </cell>
          <cell r="Y141" t="str">
            <v>Mark-to-Model/Matrix</v>
          </cell>
        </row>
        <row r="142">
          <cell r="A142" t="str">
            <v>XS1422866456</v>
          </cell>
          <cell r="B142" t="str">
            <v>BCITY  7.500 06/01/27</v>
          </cell>
          <cell r="C142" t="str">
            <v>CITY OF BUENOS AIRES SER REG S (REG) 7.5% 01/06/2027</v>
          </cell>
          <cell r="D142" t="str">
            <v>USD</v>
          </cell>
          <cell r="E142" t="str">
            <v>USD</v>
          </cell>
          <cell r="F142" t="str">
            <v>TR PRICING SERVICE</v>
          </cell>
          <cell r="G142">
            <v>0</v>
          </cell>
          <cell r="H142">
            <v>1.0219499999999999</v>
          </cell>
          <cell r="I142">
            <v>1.0219499999999999</v>
          </cell>
          <cell r="J142" t="str">
            <v>Mid</v>
          </cell>
          <cell r="K142">
            <v>0</v>
          </cell>
          <cell r="L142" t="str">
            <v>N/A</v>
          </cell>
          <cell r="M142">
            <v>1</v>
          </cell>
          <cell r="N142" t="str">
            <v>N/A</v>
          </cell>
          <cell r="O142">
            <v>0</v>
          </cell>
          <cell r="P142">
            <v>0</v>
          </cell>
          <cell r="Q142" t="str">
            <v>N/A</v>
          </cell>
          <cell r="R142" t="str">
            <v>N/A</v>
          </cell>
          <cell r="S142">
            <v>42734</v>
          </cell>
          <cell r="T142" t="str">
            <v>Reuters Price Provider</v>
          </cell>
          <cell r="W142" t="str">
            <v>Automatic</v>
          </cell>
          <cell r="X142" t="str">
            <v>Automatic</v>
          </cell>
          <cell r="Y142" t="str">
            <v>Mark-to-Model/Matrix</v>
          </cell>
        </row>
        <row r="143">
          <cell r="A143" t="str">
            <v>XS0876766766</v>
          </cell>
          <cell r="B143" t="str">
            <v>CHKSC  5.375 Perp     '18</v>
          </cell>
          <cell r="C143" t="str">
            <v>CK BOND SEC 03 LTD (REGS) (REG) 5.375% PERP</v>
          </cell>
          <cell r="D143" t="str">
            <v>USD</v>
          </cell>
          <cell r="E143" t="str">
            <v>USD</v>
          </cell>
          <cell r="F143" t="str">
            <v>TR PRICING SERVICE</v>
          </cell>
          <cell r="G143">
            <v>0</v>
          </cell>
          <cell r="H143">
            <v>1.0049999999999999</v>
          </cell>
          <cell r="I143">
            <v>1.0049999999999999</v>
          </cell>
          <cell r="J143" t="str">
            <v>Mid</v>
          </cell>
          <cell r="K143">
            <v>0</v>
          </cell>
          <cell r="L143" t="str">
            <v>N/A</v>
          </cell>
          <cell r="M143">
            <v>1</v>
          </cell>
          <cell r="N143" t="str">
            <v>N/A</v>
          </cell>
          <cell r="O143">
            <v>0</v>
          </cell>
          <cell r="P143">
            <v>0</v>
          </cell>
          <cell r="Q143" t="str">
            <v>N/A</v>
          </cell>
          <cell r="R143" t="str">
            <v>N/A</v>
          </cell>
          <cell r="S143">
            <v>42734</v>
          </cell>
          <cell r="T143" t="str">
            <v>Reuters Price Provider</v>
          </cell>
          <cell r="W143" t="str">
            <v>Automatic</v>
          </cell>
          <cell r="X143" t="str">
            <v>Automatic</v>
          </cell>
          <cell r="Y143" t="str">
            <v>Mark-to-Model/Matrix</v>
          </cell>
        </row>
        <row r="144">
          <cell r="A144" t="str">
            <v>USG2176WAB21</v>
          </cell>
          <cell r="B144" t="str">
            <v>CKHUH  2.750 10/03/26</v>
          </cell>
          <cell r="C144" t="str">
            <v>CK HUTCHISON INTL 16 LTD SER REGS (REG) 2.75% 03/10/2026</v>
          </cell>
          <cell r="D144" t="str">
            <v>USD</v>
          </cell>
          <cell r="E144" t="str">
            <v>USD</v>
          </cell>
          <cell r="F144" t="str">
            <v>TR PRICING SERVICE</v>
          </cell>
          <cell r="G144">
            <v>0</v>
          </cell>
          <cell r="H144">
            <v>0.93203999999999998</v>
          </cell>
          <cell r="I144">
            <v>0.93203999999999998</v>
          </cell>
          <cell r="J144" t="str">
            <v>Mid</v>
          </cell>
          <cell r="K144">
            <v>0</v>
          </cell>
          <cell r="L144" t="str">
            <v>N/A</v>
          </cell>
          <cell r="M144">
            <v>1</v>
          </cell>
          <cell r="N144" t="str">
            <v>N/A</v>
          </cell>
          <cell r="O144">
            <v>0</v>
          </cell>
          <cell r="P144">
            <v>0</v>
          </cell>
          <cell r="Q144" t="str">
            <v>N/A</v>
          </cell>
          <cell r="R144" t="str">
            <v>N/A</v>
          </cell>
          <cell r="S144">
            <v>42734</v>
          </cell>
          <cell r="T144" t="str">
            <v>Reuters Price Provider</v>
          </cell>
          <cell r="W144" t="str">
            <v>Automatic</v>
          </cell>
          <cell r="X144" t="str">
            <v>Automatic</v>
          </cell>
          <cell r="Y144" t="str">
            <v>Mark-to-Model/Matrix</v>
          </cell>
        </row>
        <row r="145">
          <cell r="A145" t="str">
            <v>XS1506033239</v>
          </cell>
          <cell r="B145" t="str">
            <v>CBRO   2.750 10/19/26 MTN</v>
          </cell>
          <cell r="C145" t="str">
            <v>CLOSE BROTHERS FINANCE PLC (REG S) (BR) 2.75% 31/10/2026</v>
          </cell>
          <cell r="D145" t="str">
            <v>GBP</v>
          </cell>
          <cell r="E145" t="str">
            <v>GBP</v>
          </cell>
          <cell r="F145" t="str">
            <v>TR PRICING SERVICE</v>
          </cell>
          <cell r="G145">
            <v>0</v>
          </cell>
          <cell r="H145">
            <v>0.99846000000000001</v>
          </cell>
          <cell r="I145">
            <v>0.99846000000000001</v>
          </cell>
          <cell r="J145" t="str">
            <v>Mid</v>
          </cell>
          <cell r="K145">
            <v>0</v>
          </cell>
          <cell r="L145" t="str">
            <v>N/A</v>
          </cell>
          <cell r="M145">
            <v>0.80889999999999995</v>
          </cell>
          <cell r="N145" t="str">
            <v>N/A</v>
          </cell>
          <cell r="O145">
            <v>0</v>
          </cell>
          <cell r="P145">
            <v>0</v>
          </cell>
          <cell r="Q145" t="str">
            <v>N/A</v>
          </cell>
          <cell r="R145" t="str">
            <v>N/A</v>
          </cell>
          <cell r="S145">
            <v>42734</v>
          </cell>
          <cell r="T145" t="str">
            <v>Reuters Price Provider</v>
          </cell>
          <cell r="W145" t="str">
            <v>Automatic</v>
          </cell>
          <cell r="X145" t="str">
            <v>Automatic</v>
          </cell>
          <cell r="Y145" t="str">
            <v>Mark-to-Model/Matrix</v>
          </cell>
        </row>
        <row r="146">
          <cell r="A146" t="str">
            <v>XS0846197019</v>
          </cell>
          <cell r="B146" t="str">
            <v>CLPHY  2.875 04/26/23 MTN</v>
          </cell>
          <cell r="C146" t="str">
            <v>CLP POWER HK FINANCING EMTN (REG S) 2.875% 26/04/2023</v>
          </cell>
          <cell r="D146" t="str">
            <v>USD</v>
          </cell>
          <cell r="E146" t="str">
            <v>USD</v>
          </cell>
          <cell r="F146" t="str">
            <v>TR PRICING SERVICE</v>
          </cell>
          <cell r="G146">
            <v>0</v>
          </cell>
          <cell r="H146">
            <v>0.97916499999999995</v>
          </cell>
          <cell r="I146">
            <v>0.97916499999999995</v>
          </cell>
          <cell r="J146" t="str">
            <v>Mid</v>
          </cell>
          <cell r="K146">
            <v>0</v>
          </cell>
          <cell r="L146" t="str">
            <v>N/A</v>
          </cell>
          <cell r="M146">
            <v>1</v>
          </cell>
          <cell r="N146" t="str">
            <v>N/A</v>
          </cell>
          <cell r="O146">
            <v>0</v>
          </cell>
          <cell r="P146">
            <v>0</v>
          </cell>
          <cell r="Q146" t="str">
            <v>N/A</v>
          </cell>
          <cell r="R146" t="str">
            <v>N/A</v>
          </cell>
          <cell r="S146">
            <v>42734</v>
          </cell>
          <cell r="T146" t="str">
            <v>Reuters Price Provider</v>
          </cell>
          <cell r="W146" t="str">
            <v>Automatic</v>
          </cell>
          <cell r="X146" t="str">
            <v>Automatic</v>
          </cell>
          <cell r="Y146" t="str">
            <v>Mark-to-Model/Matrix</v>
          </cell>
        </row>
        <row r="147">
          <cell r="A147" t="str">
            <v>XS1064021246</v>
          </cell>
          <cell r="B147" t="str">
            <v>CLPHY  4.250 Perp     '19 FRN</v>
          </cell>
          <cell r="C147" t="str">
            <v>CLP POWER HK FINANCING LTD (REG S) (REG) VAR PERPETUAL</v>
          </cell>
          <cell r="D147" t="str">
            <v>USD</v>
          </cell>
          <cell r="E147" t="str">
            <v>USD</v>
          </cell>
          <cell r="F147" t="str">
            <v>TR PRICING SERVICE</v>
          </cell>
          <cell r="G147">
            <v>0</v>
          </cell>
          <cell r="H147">
            <v>1.02128</v>
          </cell>
          <cell r="I147">
            <v>1.02128</v>
          </cell>
          <cell r="J147" t="str">
            <v>Mid</v>
          </cell>
          <cell r="K147">
            <v>0</v>
          </cell>
          <cell r="L147" t="str">
            <v>N/A</v>
          </cell>
          <cell r="M147">
            <v>1</v>
          </cell>
          <cell r="N147" t="str">
            <v>N/A</v>
          </cell>
          <cell r="O147">
            <v>0</v>
          </cell>
          <cell r="P147">
            <v>0</v>
          </cell>
          <cell r="Q147" t="str">
            <v>N/A</v>
          </cell>
          <cell r="R147" t="str">
            <v>N/A</v>
          </cell>
          <cell r="S147">
            <v>42734</v>
          </cell>
          <cell r="T147" t="str">
            <v>Reuters Price Provider</v>
          </cell>
          <cell r="W147" t="str">
            <v>Automatic</v>
          </cell>
          <cell r="X147" t="str">
            <v>Automatic</v>
          </cell>
          <cell r="Y147" t="str">
            <v>Mark-to-Model/Matrix</v>
          </cell>
        </row>
        <row r="148">
          <cell r="A148" t="str">
            <v>XS0635017196</v>
          </cell>
          <cell r="B148" t="str">
            <v>CLPHY  4.750 07/12/21 MTN</v>
          </cell>
          <cell r="C148" t="str">
            <v>CLP POWER HK FINANCING LTD EMTN 4.75% 12/07/2021</v>
          </cell>
          <cell r="D148" t="str">
            <v>USD</v>
          </cell>
          <cell r="E148" t="str">
            <v>USD</v>
          </cell>
          <cell r="F148" t="str">
            <v>TR PRICING SERVICE</v>
          </cell>
          <cell r="G148">
            <v>0</v>
          </cell>
          <cell r="H148">
            <v>1.0884</v>
          </cell>
          <cell r="I148">
            <v>1.0884</v>
          </cell>
          <cell r="J148" t="str">
            <v>Mid</v>
          </cell>
          <cell r="K148">
            <v>0</v>
          </cell>
          <cell r="L148" t="str">
            <v>N/A</v>
          </cell>
          <cell r="M148">
            <v>1</v>
          </cell>
          <cell r="N148" t="str">
            <v>N/A</v>
          </cell>
          <cell r="O148">
            <v>0</v>
          </cell>
          <cell r="P148">
            <v>0</v>
          </cell>
          <cell r="Q148" t="str">
            <v>N/A</v>
          </cell>
          <cell r="R148" t="str">
            <v>N/A</v>
          </cell>
          <cell r="S148">
            <v>42734</v>
          </cell>
          <cell r="T148" t="str">
            <v>Reuters Price Provider</v>
          </cell>
          <cell r="W148" t="str">
            <v>Automatic</v>
          </cell>
          <cell r="X148" t="str">
            <v>Automatic</v>
          </cell>
          <cell r="Y148" t="str">
            <v>Mark-to-Model/Matrix</v>
          </cell>
        </row>
        <row r="149">
          <cell r="A149" t="str">
            <v>XS0758251028</v>
          </cell>
          <cell r="B149" t="str">
            <v>CMLT   3.731 03/21/18 MTN</v>
          </cell>
          <cell r="C149" t="str">
            <v>CMT MTN PTE LTD EMTN 3.731% 21/03/2018</v>
          </cell>
          <cell r="D149" t="str">
            <v>USD</v>
          </cell>
          <cell r="E149" t="str">
            <v>USD</v>
          </cell>
          <cell r="F149" t="str">
            <v>TR PRICING SERVICE</v>
          </cell>
          <cell r="G149">
            <v>0</v>
          </cell>
          <cell r="H149">
            <v>1.0183</v>
          </cell>
          <cell r="I149">
            <v>1.0183</v>
          </cell>
          <cell r="J149" t="str">
            <v>Mid</v>
          </cell>
          <cell r="K149">
            <v>0</v>
          </cell>
          <cell r="L149" t="str">
            <v>N/A</v>
          </cell>
          <cell r="M149">
            <v>1</v>
          </cell>
          <cell r="N149" t="str">
            <v>N/A</v>
          </cell>
          <cell r="O149">
            <v>0</v>
          </cell>
          <cell r="P149">
            <v>0</v>
          </cell>
          <cell r="Q149" t="str">
            <v>N/A</v>
          </cell>
          <cell r="R149" t="str">
            <v>N/A</v>
          </cell>
          <cell r="S149">
            <v>42734</v>
          </cell>
          <cell r="T149" t="str">
            <v>Reuters Price Provider</v>
          </cell>
          <cell r="W149" t="str">
            <v>Automatic</v>
          </cell>
          <cell r="X149" t="str">
            <v>Automatic</v>
          </cell>
          <cell r="Y149" t="str">
            <v>Mark-to-Model/Matrix</v>
          </cell>
        </row>
        <row r="150">
          <cell r="A150" t="str">
            <v>SG7X39961488</v>
          </cell>
          <cell r="B150" t="str">
            <v>CMLT   3.550 09/01/17 MTN</v>
          </cell>
          <cell r="C150" t="str">
            <v>CMT MTN PTE LTD MTN (BR) 3.55% 01/09/2017</v>
          </cell>
          <cell r="D150" t="str">
            <v>SGD</v>
          </cell>
          <cell r="E150" t="str">
            <v>SGD</v>
          </cell>
          <cell r="F150" t="str">
            <v>TR PRICING SERVICE</v>
          </cell>
          <cell r="G150">
            <v>0</v>
          </cell>
          <cell r="H150">
            <v>1.0123600000000001</v>
          </cell>
          <cell r="I150">
            <v>1.0123600000000001</v>
          </cell>
          <cell r="J150" t="str">
            <v>Mid</v>
          </cell>
          <cell r="K150">
            <v>0</v>
          </cell>
          <cell r="L150" t="str">
            <v>N/A</v>
          </cell>
          <cell r="M150">
            <v>1.44455</v>
          </cell>
          <cell r="N150" t="str">
            <v>N/A</v>
          </cell>
          <cell r="O150">
            <v>0</v>
          </cell>
          <cell r="P150">
            <v>0</v>
          </cell>
          <cell r="Q150" t="str">
            <v>N/A</v>
          </cell>
          <cell r="R150" t="str">
            <v>N/A</v>
          </cell>
          <cell r="S150">
            <v>42734</v>
          </cell>
          <cell r="T150" t="str">
            <v>Reuters Price Provider</v>
          </cell>
          <cell r="W150" t="str">
            <v>Automatic</v>
          </cell>
          <cell r="X150" t="str">
            <v>Automatic</v>
          </cell>
          <cell r="Y150" t="str">
            <v>Mark-to-Model/Matrix</v>
          </cell>
        </row>
        <row r="151">
          <cell r="A151" t="str">
            <v>SG7V48954815</v>
          </cell>
          <cell r="B151" t="str">
            <v>CMLT   3.850 03/15/17 MTN</v>
          </cell>
          <cell r="C151" t="str">
            <v>CMT MTN PTE LTD MTN (BR) 3.85% 15/03/2017</v>
          </cell>
          <cell r="D151" t="str">
            <v>SGD</v>
          </cell>
          <cell r="E151" t="str">
            <v>SGD</v>
          </cell>
          <cell r="F151" t="str">
            <v>TR PRICING SERVICE</v>
          </cell>
          <cell r="G151">
            <v>0</v>
          </cell>
          <cell r="H151">
            <v>1.00441</v>
          </cell>
          <cell r="I151">
            <v>1.00441</v>
          </cell>
          <cell r="J151" t="str">
            <v>Mid</v>
          </cell>
          <cell r="K151">
            <v>0</v>
          </cell>
          <cell r="L151" t="str">
            <v>N/A</v>
          </cell>
          <cell r="M151">
            <v>1.44455</v>
          </cell>
          <cell r="N151" t="str">
            <v>N/A</v>
          </cell>
          <cell r="O151">
            <v>0</v>
          </cell>
          <cell r="P151">
            <v>0</v>
          </cell>
          <cell r="Q151" t="str">
            <v>N/A</v>
          </cell>
          <cell r="R151" t="str">
            <v>N/A</v>
          </cell>
          <cell r="S151">
            <v>42734</v>
          </cell>
          <cell r="T151" t="str">
            <v>Reuters Price Provider</v>
          </cell>
          <cell r="W151" t="str">
            <v>Automatic</v>
          </cell>
          <cell r="X151" t="str">
            <v>Automatic</v>
          </cell>
          <cell r="Y151" t="str">
            <v>Mark-to-Model/Matrix</v>
          </cell>
        </row>
        <row r="152">
          <cell r="A152" t="str">
            <v>USG2353WAA92</v>
          </cell>
          <cell r="B152" t="str">
            <v>CNOOC  4.250 01/26/21</v>
          </cell>
          <cell r="C152" t="str">
            <v>CNOOC FINANCE 2011 LTD (REG S) (REG) 4.25% 26/01/2021</v>
          </cell>
          <cell r="D152" t="str">
            <v>USD</v>
          </cell>
          <cell r="E152" t="str">
            <v>USD</v>
          </cell>
          <cell r="F152" t="str">
            <v>TR PRICING SERVICE</v>
          </cell>
          <cell r="G152">
            <v>0</v>
          </cell>
          <cell r="H152">
            <v>1.0446</v>
          </cell>
          <cell r="I152">
            <v>1.0446</v>
          </cell>
          <cell r="J152" t="str">
            <v>Mid</v>
          </cell>
          <cell r="K152">
            <v>0</v>
          </cell>
          <cell r="L152" t="str">
            <v>N/A</v>
          </cell>
          <cell r="M152">
            <v>1</v>
          </cell>
          <cell r="N152" t="str">
            <v>N/A</v>
          </cell>
          <cell r="O152">
            <v>0</v>
          </cell>
          <cell r="P152">
            <v>0</v>
          </cell>
          <cell r="Q152" t="str">
            <v>N/A</v>
          </cell>
          <cell r="R152" t="str">
            <v>N/A</v>
          </cell>
          <cell r="S152">
            <v>42734</v>
          </cell>
          <cell r="T152" t="str">
            <v>Reuters Price Provider</v>
          </cell>
          <cell r="W152" t="str">
            <v>Automatic</v>
          </cell>
          <cell r="X152" t="str">
            <v>Automatic</v>
          </cell>
          <cell r="Y152" t="str">
            <v>Mark-to-Model/Matrix</v>
          </cell>
        </row>
        <row r="153">
          <cell r="A153" t="str">
            <v>US12625GAB05</v>
          </cell>
          <cell r="B153" t="str">
            <v>CNOOC  1.750 05/09/18</v>
          </cell>
          <cell r="C153" t="str">
            <v>CNOOC FINANCE 2013 LTD (REG) 1.75% 09/05/2018</v>
          </cell>
          <cell r="D153" t="str">
            <v>USD</v>
          </cell>
          <cell r="E153" t="str">
            <v>USD</v>
          </cell>
          <cell r="F153" t="str">
            <v>TR PRICING SERVICE</v>
          </cell>
          <cell r="G153">
            <v>0</v>
          </cell>
          <cell r="H153">
            <v>0.99782399999999993</v>
          </cell>
          <cell r="I153">
            <v>0.99782399999999993</v>
          </cell>
          <cell r="J153" t="str">
            <v>Mid</v>
          </cell>
          <cell r="K153">
            <v>0</v>
          </cell>
          <cell r="L153" t="str">
            <v>N/A</v>
          </cell>
          <cell r="M153">
            <v>1</v>
          </cell>
          <cell r="N153" t="str">
            <v>N/A</v>
          </cell>
          <cell r="O153">
            <v>0</v>
          </cell>
          <cell r="P153">
            <v>0</v>
          </cell>
          <cell r="Q153" t="str">
            <v>N/A</v>
          </cell>
          <cell r="R153" t="str">
            <v>N/A</v>
          </cell>
          <cell r="S153">
            <v>42734</v>
          </cell>
          <cell r="T153" t="str">
            <v>Reuters Price Provider</v>
          </cell>
          <cell r="W153" t="str">
            <v>Automatic</v>
          </cell>
          <cell r="X153" t="str">
            <v>Automatic</v>
          </cell>
          <cell r="Y153" t="str">
            <v>Mark-to-Model/Matrix</v>
          </cell>
        </row>
        <row r="154">
          <cell r="A154" t="str">
            <v>US12634GAA13</v>
          </cell>
          <cell r="B154" t="str">
            <v>CNOOC  2.625 05/05/20</v>
          </cell>
          <cell r="C154" t="str">
            <v>CNOOC FINANCE 2015 AU (REG) 2.625% 05/05/2020</v>
          </cell>
          <cell r="D154" t="str">
            <v>USD</v>
          </cell>
          <cell r="E154" t="str">
            <v>USD</v>
          </cell>
          <cell r="F154" t="str">
            <v>TR PRICING SERVICE</v>
          </cell>
          <cell r="G154">
            <v>0</v>
          </cell>
          <cell r="H154">
            <v>1.0009650000000001</v>
          </cell>
          <cell r="I154">
            <v>1.0009650000000001</v>
          </cell>
          <cell r="J154" t="str">
            <v>Mid</v>
          </cell>
          <cell r="K154">
            <v>0</v>
          </cell>
          <cell r="L154" t="str">
            <v>N/A</v>
          </cell>
          <cell r="M154">
            <v>1</v>
          </cell>
          <cell r="N154" t="str">
            <v>N/A</v>
          </cell>
          <cell r="O154">
            <v>0</v>
          </cell>
          <cell r="P154">
            <v>0</v>
          </cell>
          <cell r="Q154" t="str">
            <v>N/A</v>
          </cell>
          <cell r="R154" t="str">
            <v>N/A</v>
          </cell>
          <cell r="S154">
            <v>42734</v>
          </cell>
          <cell r="T154" t="str">
            <v>Reuters Price Provider</v>
          </cell>
          <cell r="W154" t="str">
            <v>Automatic</v>
          </cell>
          <cell r="X154" t="str">
            <v>Automatic</v>
          </cell>
          <cell r="Y154" t="str">
            <v>Mark-to-Model/Matrix</v>
          </cell>
        </row>
        <row r="155">
          <cell r="A155" t="str">
            <v>US12634GAC78</v>
          </cell>
          <cell r="B155" t="str">
            <v>CNOOC  4.200 05/05/45</v>
          </cell>
          <cell r="C155" t="str">
            <v>CNOOC FINANCE 2015 AU (REG) 4.2% 05/05/2045</v>
          </cell>
          <cell r="D155" t="str">
            <v>USD</v>
          </cell>
          <cell r="E155" t="str">
            <v>USD</v>
          </cell>
          <cell r="F155" t="str">
            <v>TR PRICING SERVICE</v>
          </cell>
          <cell r="G155">
            <v>0</v>
          </cell>
          <cell r="H155">
            <v>0.94006900000000004</v>
          </cell>
          <cell r="I155">
            <v>0.94179500000000005</v>
          </cell>
          <cell r="J155" t="str">
            <v>Mid</v>
          </cell>
          <cell r="K155">
            <v>-0.183267059179546</v>
          </cell>
          <cell r="L155" t="str">
            <v>N/A</v>
          </cell>
          <cell r="M155">
            <v>1</v>
          </cell>
          <cell r="N155" t="str">
            <v>N/A</v>
          </cell>
          <cell r="O155">
            <v>0</v>
          </cell>
          <cell r="P155">
            <v>0</v>
          </cell>
          <cell r="Q155" t="str">
            <v>N/A</v>
          </cell>
          <cell r="R155" t="str">
            <v>N/A</v>
          </cell>
          <cell r="S155">
            <v>42734</v>
          </cell>
          <cell r="T155" t="str">
            <v>Reuters Price Provider</v>
          </cell>
          <cell r="W155" t="str">
            <v>Automatic</v>
          </cell>
          <cell r="X155" t="str">
            <v>Automatic</v>
          </cell>
          <cell r="Y155" t="str">
            <v>Mark-to-Model/Matrix</v>
          </cell>
        </row>
        <row r="156">
          <cell r="A156" t="str">
            <v>US12634MAB63</v>
          </cell>
          <cell r="B156" t="str">
            <v>CNOOC  3.500 05/05/25</v>
          </cell>
          <cell r="C156" t="str">
            <v>CNOOC FINANCE 2015 LTD (REG) 3.5% 05/05/2025</v>
          </cell>
          <cell r="D156" t="str">
            <v>USD</v>
          </cell>
          <cell r="E156" t="str">
            <v>USD</v>
          </cell>
          <cell r="F156" t="str">
            <v>TR PRICING SERVICE</v>
          </cell>
          <cell r="G156">
            <v>0</v>
          </cell>
          <cell r="H156">
            <v>0.97953000000000001</v>
          </cell>
          <cell r="I156">
            <v>0.98080600000000007</v>
          </cell>
          <cell r="J156" t="str">
            <v>Mid</v>
          </cell>
          <cell r="K156">
            <v>-0.13009708341915269</v>
          </cell>
          <cell r="L156" t="str">
            <v>N/A</v>
          </cell>
          <cell r="M156">
            <v>1</v>
          </cell>
          <cell r="N156" t="str">
            <v>N/A</v>
          </cell>
          <cell r="O156">
            <v>0</v>
          </cell>
          <cell r="P156">
            <v>0</v>
          </cell>
          <cell r="Q156" t="str">
            <v>N/A</v>
          </cell>
          <cell r="R156" t="str">
            <v>N/A</v>
          </cell>
          <cell r="S156">
            <v>42734</v>
          </cell>
          <cell r="T156" t="str">
            <v>Reuters Price Provider</v>
          </cell>
          <cell r="W156" t="str">
            <v>Automatic</v>
          </cell>
          <cell r="X156" t="str">
            <v>Automatic</v>
          </cell>
          <cell r="Y156" t="str">
            <v>Mark-to-Model/Matrix</v>
          </cell>
        </row>
        <row r="157">
          <cell r="A157" t="str">
            <v>XS1143081963</v>
          </cell>
          <cell r="B157" t="str">
            <v>CNPET  2.700 11/25/19</v>
          </cell>
          <cell r="C157" t="str">
            <v>CNPC GENERAL CAPITAL (REG S) (REG) 2.7% 25/11/2019</v>
          </cell>
          <cell r="D157" t="str">
            <v>USD</v>
          </cell>
          <cell r="E157" t="str">
            <v>USD</v>
          </cell>
          <cell r="F157" t="str">
            <v>TR PRICING SERVICE</v>
          </cell>
          <cell r="G157">
            <v>0</v>
          </cell>
          <cell r="H157">
            <v>1.009935</v>
          </cell>
          <cell r="I157">
            <v>1.009935</v>
          </cell>
          <cell r="J157" t="str">
            <v>Mid</v>
          </cell>
          <cell r="K157">
            <v>0</v>
          </cell>
          <cell r="L157" t="str">
            <v>N/A</v>
          </cell>
          <cell r="M157">
            <v>1</v>
          </cell>
          <cell r="N157" t="str">
            <v>N/A</v>
          </cell>
          <cell r="O157">
            <v>0</v>
          </cell>
          <cell r="P157">
            <v>0</v>
          </cell>
          <cell r="Q157" t="str">
            <v>N/A</v>
          </cell>
          <cell r="R157" t="str">
            <v>N/A</v>
          </cell>
          <cell r="S157">
            <v>42734</v>
          </cell>
          <cell r="T157" t="str">
            <v>Reuters Price Provider</v>
          </cell>
          <cell r="W157" t="str">
            <v>Automatic</v>
          </cell>
          <cell r="X157" t="str">
            <v>Automatic</v>
          </cell>
          <cell r="Y157" t="str">
            <v>Mark-to-Model/Matrix</v>
          </cell>
        </row>
        <row r="158">
          <cell r="A158" t="str">
            <v>USG22004AE89</v>
          </cell>
          <cell r="B158" t="str">
            <v>CNPET  3.400 04/16/23</v>
          </cell>
          <cell r="C158" t="str">
            <v>CNPC GENERAL CAPITAL (REG S) 3.4% 16/04/2023</v>
          </cell>
          <cell r="D158" t="str">
            <v>USD</v>
          </cell>
          <cell r="E158" t="str">
            <v>USD</v>
          </cell>
          <cell r="F158" t="str">
            <v>TR PRICING SERVICE</v>
          </cell>
          <cell r="G158">
            <v>0</v>
          </cell>
          <cell r="H158">
            <v>1.0007649999999999</v>
          </cell>
          <cell r="I158">
            <v>1.0007649999999999</v>
          </cell>
          <cell r="J158" t="str">
            <v>Mid</v>
          </cell>
          <cell r="K158">
            <v>0</v>
          </cell>
          <cell r="L158" t="str">
            <v>N/A</v>
          </cell>
          <cell r="M158">
            <v>1</v>
          </cell>
          <cell r="N158" t="str">
            <v>N/A</v>
          </cell>
          <cell r="O158">
            <v>0</v>
          </cell>
          <cell r="P158">
            <v>0</v>
          </cell>
          <cell r="Q158" t="str">
            <v>N/A</v>
          </cell>
          <cell r="R158" t="str">
            <v>N/A</v>
          </cell>
          <cell r="S158">
            <v>42734</v>
          </cell>
          <cell r="T158" t="str">
            <v>Reuters Price Provider</v>
          </cell>
          <cell r="W158" t="str">
            <v>Automatic</v>
          </cell>
          <cell r="X158" t="str">
            <v>Automatic</v>
          </cell>
          <cell r="Y158" t="str">
            <v>Mark-to-Model/Matrix</v>
          </cell>
        </row>
        <row r="159">
          <cell r="A159" t="str">
            <v>USG22004AB41</v>
          </cell>
          <cell r="B159" t="str">
            <v>CNPCG  3.950 04/19/22</v>
          </cell>
          <cell r="C159" t="str">
            <v>CNPC GENERAL CAPITAL (REG S) 3.95% 19/04/2022</v>
          </cell>
          <cell r="D159" t="str">
            <v>USD</v>
          </cell>
          <cell r="E159" t="str">
            <v>USD</v>
          </cell>
          <cell r="F159" t="str">
            <v>TR PRICING SERVICE</v>
          </cell>
          <cell r="G159">
            <v>0</v>
          </cell>
          <cell r="H159">
            <v>1.0374970000000001</v>
          </cell>
          <cell r="I159">
            <v>1.0374970000000001</v>
          </cell>
          <cell r="J159" t="str">
            <v>Mid</v>
          </cell>
          <cell r="K159">
            <v>0</v>
          </cell>
          <cell r="L159" t="str">
            <v>N/A</v>
          </cell>
          <cell r="M159">
            <v>1</v>
          </cell>
          <cell r="N159" t="str">
            <v>N/A</v>
          </cell>
          <cell r="O159">
            <v>0</v>
          </cell>
          <cell r="P159">
            <v>0</v>
          </cell>
          <cell r="Q159" t="str">
            <v>N/A</v>
          </cell>
          <cell r="R159" t="str">
            <v>N/A</v>
          </cell>
          <cell r="S159">
            <v>42734</v>
          </cell>
          <cell r="T159" t="str">
            <v>Reuters Price Provider</v>
          </cell>
          <cell r="W159" t="str">
            <v>Automatic</v>
          </cell>
          <cell r="X159" t="str">
            <v>Automatic</v>
          </cell>
          <cell r="Y159" t="str">
            <v>Mark-to-Model/Matrix</v>
          </cell>
        </row>
        <row r="160">
          <cell r="A160" t="str">
            <v>USG22004AG38</v>
          </cell>
          <cell r="B160" t="str">
            <v>CNPET  2.750 05/14/19</v>
          </cell>
          <cell r="C160" t="str">
            <v>CNPC GENERAL CAPITAL SER REGS (REG) 2.75% 14/05/2019</v>
          </cell>
          <cell r="D160" t="str">
            <v>USD</v>
          </cell>
          <cell r="E160" t="str">
            <v>USD</v>
          </cell>
          <cell r="F160" t="str">
            <v>TR PRICING SERVICE</v>
          </cell>
          <cell r="G160">
            <v>0</v>
          </cell>
          <cell r="H160">
            <v>1.01098</v>
          </cell>
          <cell r="I160">
            <v>1.01098</v>
          </cell>
          <cell r="J160" t="str">
            <v>Mid</v>
          </cell>
          <cell r="K160">
            <v>0</v>
          </cell>
          <cell r="L160" t="str">
            <v>N/A</v>
          </cell>
          <cell r="M160">
            <v>1</v>
          </cell>
          <cell r="N160" t="str">
            <v>N/A</v>
          </cell>
          <cell r="O160">
            <v>0</v>
          </cell>
          <cell r="P160">
            <v>0</v>
          </cell>
          <cell r="Q160" t="str">
            <v>N/A</v>
          </cell>
          <cell r="R160" t="str">
            <v>N/A</v>
          </cell>
          <cell r="S160">
            <v>42734</v>
          </cell>
          <cell r="T160" t="str">
            <v>Reuters Price Provider</v>
          </cell>
          <cell r="W160" t="str">
            <v>Automatic</v>
          </cell>
          <cell r="X160" t="str">
            <v>Automatic</v>
          </cell>
          <cell r="Y160" t="str">
            <v>Mark-to-Model/Matrix</v>
          </cell>
        </row>
        <row r="161">
          <cell r="A161" t="str">
            <v>USG22004AF54</v>
          </cell>
          <cell r="B161" t="str">
            <v>CNPET  1.133 05/14/17 FRN</v>
          </cell>
          <cell r="C161" t="str">
            <v>CNPC GENERAL CAPITAL SER REGS (REG) FRN 14/05/2017</v>
          </cell>
          <cell r="D161" t="str">
            <v>USD</v>
          </cell>
          <cell r="E161" t="str">
            <v>USD</v>
          </cell>
          <cell r="F161" t="str">
            <v>TR PRICING SERVICE</v>
          </cell>
          <cell r="G161">
            <v>0</v>
          </cell>
          <cell r="H161">
            <v>1.0051000000000001</v>
          </cell>
          <cell r="I161">
            <v>1.0051000000000001</v>
          </cell>
          <cell r="J161" t="str">
            <v>Mid</v>
          </cell>
          <cell r="K161">
            <v>0</v>
          </cell>
          <cell r="L161" t="str">
            <v>N/A</v>
          </cell>
          <cell r="M161">
            <v>1</v>
          </cell>
          <cell r="N161" t="str">
            <v>N/A</v>
          </cell>
          <cell r="O161">
            <v>0</v>
          </cell>
          <cell r="P161">
            <v>0</v>
          </cell>
          <cell r="Q161" t="str">
            <v>N/A</v>
          </cell>
          <cell r="R161" t="str">
            <v>N/A</v>
          </cell>
          <cell r="S161">
            <v>42734</v>
          </cell>
          <cell r="T161" t="str">
            <v>Reuters Price Provider</v>
          </cell>
          <cell r="W161" t="str">
            <v>Automatic</v>
          </cell>
          <cell r="X161" t="str">
            <v>Automatic</v>
          </cell>
          <cell r="Y161" t="str">
            <v>Mark-to-Model/Matrix</v>
          </cell>
        </row>
        <row r="162">
          <cell r="A162" t="str">
            <v>XS1143051115</v>
          </cell>
          <cell r="B162" t="str">
            <v>CNPET  1.128 11/25/17 FRN</v>
          </cell>
          <cell r="C162" t="str">
            <v>CNPC GENERAL CAPITAL SER REGS (REG) FRN 25/11/2017</v>
          </cell>
          <cell r="D162" t="str">
            <v>USD</v>
          </cell>
          <cell r="E162" t="str">
            <v>USD</v>
          </cell>
          <cell r="F162" t="str">
            <v>TR PRICING SERVICE</v>
          </cell>
          <cell r="G162">
            <v>0</v>
          </cell>
          <cell r="H162">
            <v>1.0001949999999999</v>
          </cell>
          <cell r="I162">
            <v>1.0001949999999999</v>
          </cell>
          <cell r="J162" t="str">
            <v>Mid</v>
          </cell>
          <cell r="K162">
            <v>0</v>
          </cell>
          <cell r="L162" t="str">
            <v>N/A</v>
          </cell>
          <cell r="M162">
            <v>1</v>
          </cell>
          <cell r="N162" t="str">
            <v>N/A</v>
          </cell>
          <cell r="O162">
            <v>0</v>
          </cell>
          <cell r="P162">
            <v>0</v>
          </cell>
          <cell r="Q162" t="str">
            <v>N/A</v>
          </cell>
          <cell r="R162" t="str">
            <v>N/A</v>
          </cell>
          <cell r="S162">
            <v>42734</v>
          </cell>
          <cell r="T162" t="str">
            <v>Reuters Price Provider</v>
          </cell>
          <cell r="W162" t="str">
            <v>Automatic</v>
          </cell>
          <cell r="X162" t="str">
            <v>Automatic</v>
          </cell>
          <cell r="Y162" t="str">
            <v>Mark-to-Model/Matrix</v>
          </cell>
        </row>
        <row r="163">
          <cell r="A163" t="str">
            <v>USP2894NAC13</v>
          </cell>
          <cell r="B163" t="str">
            <v>CLBSI  7.375 03/30/21 '18</v>
          </cell>
          <cell r="C163" t="str">
            <v>COLUMBUS INTL INC SER REG S (REG) 7.375% 30/03/2021</v>
          </cell>
          <cell r="D163" t="str">
            <v>USD</v>
          </cell>
          <cell r="E163" t="str">
            <v>USD</v>
          </cell>
          <cell r="F163" t="str">
            <v>TR PRICING SERVICE</v>
          </cell>
          <cell r="G163">
            <v>0</v>
          </cell>
          <cell r="H163">
            <v>1.07</v>
          </cell>
          <cell r="I163">
            <v>1.07</v>
          </cell>
          <cell r="J163" t="str">
            <v>Mid</v>
          </cell>
          <cell r="K163">
            <v>0</v>
          </cell>
          <cell r="L163" t="str">
            <v>N/A</v>
          </cell>
          <cell r="M163">
            <v>1</v>
          </cell>
          <cell r="N163" t="str">
            <v>N/A</v>
          </cell>
          <cell r="O163">
            <v>0</v>
          </cell>
          <cell r="P163">
            <v>0</v>
          </cell>
          <cell r="Q163" t="str">
            <v>N/A</v>
          </cell>
          <cell r="R163" t="str">
            <v>N/A</v>
          </cell>
          <cell r="S163">
            <v>42734</v>
          </cell>
          <cell r="T163" t="str">
            <v>Reuters Price Provider</v>
          </cell>
          <cell r="W163" t="str">
            <v>Automatic</v>
          </cell>
          <cell r="X163" t="str">
            <v>Automatic</v>
          </cell>
          <cell r="Y163" t="str">
            <v>Mark-to-Model/Matrix</v>
          </cell>
        </row>
        <row r="164">
          <cell r="A164" t="str">
            <v>XS1506401568</v>
          </cell>
          <cell r="B164" t="str">
            <v>CBA    3.375 10/20/26 '21 MTN</v>
          </cell>
          <cell r="C164" t="str">
            <v>COMMONWEALTH BANK AUST (REG S) VAR 20/10/2026</v>
          </cell>
          <cell r="D164" t="str">
            <v>USD</v>
          </cell>
          <cell r="E164" t="str">
            <v>USD</v>
          </cell>
          <cell r="F164" t="str">
            <v>TR PRICING SERVICE</v>
          </cell>
          <cell r="G164">
            <v>0</v>
          </cell>
          <cell r="H164">
            <v>0.97497500000000004</v>
          </cell>
          <cell r="I164">
            <v>0.97497500000000004</v>
          </cell>
          <cell r="J164" t="str">
            <v>Mid</v>
          </cell>
          <cell r="K164">
            <v>0</v>
          </cell>
          <cell r="L164" t="str">
            <v>N/A</v>
          </cell>
          <cell r="M164">
            <v>1</v>
          </cell>
          <cell r="N164" t="str">
            <v>N/A</v>
          </cell>
          <cell r="O164">
            <v>0</v>
          </cell>
          <cell r="P164">
            <v>0</v>
          </cell>
          <cell r="Q164" t="str">
            <v>N/A</v>
          </cell>
          <cell r="R164" t="str">
            <v>N/A</v>
          </cell>
          <cell r="S164">
            <v>42734</v>
          </cell>
          <cell r="T164" t="str">
            <v>Reuters Price Provider</v>
          </cell>
          <cell r="W164" t="str">
            <v>Automatic</v>
          </cell>
          <cell r="X164" t="str">
            <v>Automatic</v>
          </cell>
          <cell r="Y164" t="str">
            <v>Mark-to-Model/Matrix</v>
          </cell>
        </row>
        <row r="165">
          <cell r="A165" t="str">
            <v>US2027A1HR15</v>
          </cell>
          <cell r="B165" t="str">
            <v>CBA    4.500 12/09/25</v>
          </cell>
          <cell r="C165" t="str">
            <v>COMMONWEALTH BANK AUST SER (REG S) 4.5% 09/12/2025</v>
          </cell>
          <cell r="D165" t="str">
            <v>USD</v>
          </cell>
          <cell r="E165" t="str">
            <v>USD</v>
          </cell>
          <cell r="F165" t="str">
            <v>TR PRICING SERVICE</v>
          </cell>
          <cell r="G165">
            <v>0</v>
          </cell>
          <cell r="H165">
            <v>1.0249550000000001</v>
          </cell>
          <cell r="I165">
            <v>1.0249550000000001</v>
          </cell>
          <cell r="J165" t="str">
            <v>Mid</v>
          </cell>
          <cell r="K165">
            <v>0</v>
          </cell>
          <cell r="L165" t="str">
            <v>N/A</v>
          </cell>
          <cell r="M165">
            <v>1</v>
          </cell>
          <cell r="N165" t="str">
            <v>N/A</v>
          </cell>
          <cell r="O165">
            <v>0</v>
          </cell>
          <cell r="P165">
            <v>0</v>
          </cell>
          <cell r="Q165" t="str">
            <v>N/A</v>
          </cell>
          <cell r="R165" t="str">
            <v>N/A</v>
          </cell>
          <cell r="S165">
            <v>42734</v>
          </cell>
          <cell r="T165" t="str">
            <v>Reuters Price Provider</v>
          </cell>
          <cell r="W165" t="str">
            <v>Automatic</v>
          </cell>
          <cell r="X165" t="str">
            <v>Automatic</v>
          </cell>
          <cell r="Y165" t="str">
            <v>Mark-to-Model/Matrix</v>
          </cell>
        </row>
        <row r="166">
          <cell r="A166" t="str">
            <v>US2027A0JA88</v>
          </cell>
          <cell r="B166" t="str">
            <v>CBA    1.521 11/07/19 FRN MTN</v>
          </cell>
          <cell r="C166" t="str">
            <v>COMMONWEALTH BANK AUST SER 144A FRN 07/11/2019</v>
          </cell>
          <cell r="D166" t="str">
            <v>USD</v>
          </cell>
          <cell r="E166" t="str">
            <v>USD</v>
          </cell>
          <cell r="F166" t="str">
            <v>TR PRICING SERVICE</v>
          </cell>
          <cell r="G166">
            <v>0</v>
          </cell>
          <cell r="H166">
            <v>1.0004445</v>
          </cell>
          <cell r="I166">
            <v>1.0004445</v>
          </cell>
          <cell r="J166" t="str">
            <v>Mid</v>
          </cell>
          <cell r="K166">
            <v>0</v>
          </cell>
          <cell r="L166" t="str">
            <v>N/A</v>
          </cell>
          <cell r="M166">
            <v>1</v>
          </cell>
          <cell r="N166" t="str">
            <v>N/A</v>
          </cell>
          <cell r="O166">
            <v>0</v>
          </cell>
          <cell r="P166">
            <v>0</v>
          </cell>
          <cell r="Q166" t="str">
            <v>N/A</v>
          </cell>
          <cell r="R166" t="str">
            <v>N/A</v>
          </cell>
          <cell r="S166">
            <v>42734</v>
          </cell>
          <cell r="T166" t="str">
            <v>Reuters Price Provider</v>
          </cell>
          <cell r="W166" t="str">
            <v>Automatic</v>
          </cell>
          <cell r="X166" t="str">
            <v>Automatic</v>
          </cell>
          <cell r="Y166" t="str">
            <v>Mark-to-Model/Matrix</v>
          </cell>
        </row>
        <row r="167">
          <cell r="A167" t="str">
            <v>US2027A0HW27</v>
          </cell>
          <cell r="B167" t="str">
            <v>COMMONW.BK AUSTR. 2021MTN</v>
          </cell>
          <cell r="C167" t="str">
            <v>COMMONWEALTH BANK OF AUSTRALIA SER 144A (REG) 2% 06/09/2021</v>
          </cell>
          <cell r="D167" t="str">
            <v>USD</v>
          </cell>
          <cell r="E167" t="str">
            <v>USD</v>
          </cell>
          <cell r="F167" t="str">
            <v>TR PRICING SERVICE</v>
          </cell>
          <cell r="G167">
            <v>0</v>
          </cell>
          <cell r="H167">
            <v>97.051450000000003</v>
          </cell>
          <cell r="I167">
            <v>97.136200000000002</v>
          </cell>
          <cell r="J167" t="str">
            <v>Mid</v>
          </cell>
          <cell r="K167">
            <v>-8.7248626155850911E-2</v>
          </cell>
          <cell r="L167" t="str">
            <v>N/A</v>
          </cell>
          <cell r="M167">
            <v>1</v>
          </cell>
          <cell r="N167" t="str">
            <v>N/A</v>
          </cell>
          <cell r="O167">
            <v>0</v>
          </cell>
          <cell r="P167">
            <v>0</v>
          </cell>
          <cell r="Q167" t="str">
            <v>N/A</v>
          </cell>
          <cell r="R167" t="str">
            <v>N/A</v>
          </cell>
          <cell r="S167">
            <v>42734</v>
          </cell>
          <cell r="T167" t="str">
            <v>Reuters Price Provider</v>
          </cell>
          <cell r="W167" t="str">
            <v>Automatic</v>
          </cell>
          <cell r="X167" t="str">
            <v>Automatic</v>
          </cell>
          <cell r="Y167" t="str">
            <v>Mark-to-Model/Matrix</v>
          </cell>
        </row>
        <row r="168">
          <cell r="A168" t="str">
            <v>USP67848AA22</v>
          </cell>
          <cell r="B168" t="str">
            <v>CMMLP  4.625 03/28/23</v>
          </cell>
          <cell r="C168" t="str">
            <v>COMPANIA MINERA MILPO SER (REG S) (REG) 4.625% 28/03/2023</v>
          </cell>
          <cell r="D168" t="str">
            <v>USD</v>
          </cell>
          <cell r="E168" t="str">
            <v>USD</v>
          </cell>
          <cell r="F168" t="str">
            <v>TR PRICING SERVICE</v>
          </cell>
          <cell r="G168">
            <v>0</v>
          </cell>
          <cell r="H168">
            <v>0.98499999999999999</v>
          </cell>
          <cell r="I168">
            <v>0.98499999999999999</v>
          </cell>
          <cell r="J168" t="str">
            <v>Mid</v>
          </cell>
          <cell r="K168">
            <v>0</v>
          </cell>
          <cell r="L168" t="str">
            <v>N/A</v>
          </cell>
          <cell r="M168">
            <v>1</v>
          </cell>
          <cell r="N168" t="str">
            <v>N/A</v>
          </cell>
          <cell r="O168">
            <v>0</v>
          </cell>
          <cell r="P168">
            <v>0</v>
          </cell>
          <cell r="Q168" t="str">
            <v>N/A</v>
          </cell>
          <cell r="R168" t="str">
            <v>N/A</v>
          </cell>
          <cell r="S168">
            <v>42734</v>
          </cell>
          <cell r="T168" t="str">
            <v>Reuters Price Provider</v>
          </cell>
          <cell r="W168" t="str">
            <v>Automatic</v>
          </cell>
          <cell r="X168" t="str">
            <v>Automatic</v>
          </cell>
          <cell r="Y168" t="str">
            <v>Mark-to-Model/Matrix</v>
          </cell>
        </row>
        <row r="169">
          <cell r="A169" t="str">
            <v>XS0854402335</v>
          </cell>
          <cell r="B169" t="str">
            <v>HHONA  2.125 12/13/17 MTN</v>
          </cell>
          <cell r="C169" t="str">
            <v>COMPETITION TEAM TECH (REGS) (REG) 2.125% 13/12/2017</v>
          </cell>
          <cell r="D169" t="str">
            <v>USD</v>
          </cell>
          <cell r="E169" t="str">
            <v>USD</v>
          </cell>
          <cell r="F169" t="str">
            <v>TR PRICING SERVICE</v>
          </cell>
          <cell r="G169">
            <v>0</v>
          </cell>
          <cell r="H169">
            <v>1.004</v>
          </cell>
          <cell r="I169">
            <v>1.004</v>
          </cell>
          <cell r="J169" t="str">
            <v>Mid</v>
          </cell>
          <cell r="K169">
            <v>0</v>
          </cell>
          <cell r="L169" t="str">
            <v>N/A</v>
          </cell>
          <cell r="M169">
            <v>1</v>
          </cell>
          <cell r="N169" t="str">
            <v>N/A</v>
          </cell>
          <cell r="O169">
            <v>0</v>
          </cell>
          <cell r="P169">
            <v>0</v>
          </cell>
          <cell r="Q169" t="str">
            <v>N/A</v>
          </cell>
          <cell r="R169" t="str">
            <v>N/A</v>
          </cell>
          <cell r="S169">
            <v>42734</v>
          </cell>
          <cell r="T169" t="str">
            <v>Reuters Price Provider</v>
          </cell>
          <cell r="W169" t="str">
            <v>Automatic</v>
          </cell>
          <cell r="X169" t="str">
            <v>Automatic</v>
          </cell>
          <cell r="Y169" t="str">
            <v>Mark-to-Model/Matrix</v>
          </cell>
        </row>
        <row r="170">
          <cell r="A170" t="str">
            <v>XS0228265574</v>
          </cell>
          <cell r="B170" t="str">
            <v>RABO   4.550 08/30/29 MTN</v>
          </cell>
          <cell r="C170" t="str">
            <v>COOPERATIEVE RABOBANK UA SER EMTN (BR) 4.55% 30/08/2029</v>
          </cell>
          <cell r="D170" t="str">
            <v>GBP</v>
          </cell>
          <cell r="E170" t="str">
            <v>GBP</v>
          </cell>
          <cell r="F170" t="str">
            <v>BERLIN STOCK EXCHANGE</v>
          </cell>
          <cell r="G170">
            <v>0</v>
          </cell>
          <cell r="H170">
            <v>1.22515</v>
          </cell>
          <cell r="I170">
            <v>1.22515</v>
          </cell>
          <cell r="J170" t="str">
            <v>Mid</v>
          </cell>
          <cell r="K170">
            <v>0</v>
          </cell>
          <cell r="L170" t="str">
            <v>N/A</v>
          </cell>
          <cell r="M170">
            <v>0.80889999999999995</v>
          </cell>
          <cell r="N170" t="str">
            <v>N/A</v>
          </cell>
          <cell r="O170">
            <v>0</v>
          </cell>
          <cell r="P170">
            <v>0</v>
          </cell>
          <cell r="Q170" t="str">
            <v>N/A</v>
          </cell>
          <cell r="R170" t="str">
            <v>N/A</v>
          </cell>
          <cell r="S170">
            <v>42734</v>
          </cell>
          <cell r="T170" t="str">
            <v>Reuters Price Provider</v>
          </cell>
          <cell r="W170" t="str">
            <v>Automatic</v>
          </cell>
          <cell r="X170" t="str">
            <v>Automatic</v>
          </cell>
          <cell r="Y170" t="str">
            <v>Mark-to-Market prices</v>
          </cell>
        </row>
        <row r="171">
          <cell r="A171" t="str">
            <v>XS1382784509</v>
          </cell>
          <cell r="B171" t="str">
            <v>RABO   1.250 03/23/26 MTN</v>
          </cell>
          <cell r="C171" t="str">
            <v>COOPERATIEVE RABOBANK UA SER GMTN (REG S) (BR) 1.25% 23/03/2026</v>
          </cell>
          <cell r="D171" t="str">
            <v>EUR</v>
          </cell>
          <cell r="E171" t="str">
            <v>EUR</v>
          </cell>
          <cell r="F171" t="str">
            <v>TR PRICING SERVICE</v>
          </cell>
          <cell r="G171">
            <v>0</v>
          </cell>
          <cell r="H171">
            <v>1.0280400000000001</v>
          </cell>
          <cell r="I171">
            <v>1.0280400000000001</v>
          </cell>
          <cell r="J171" t="str">
            <v>Mid</v>
          </cell>
          <cell r="K171">
            <v>0</v>
          </cell>
          <cell r="L171" t="str">
            <v>N/A</v>
          </cell>
          <cell r="M171">
            <v>0.94810000000000005</v>
          </cell>
          <cell r="N171" t="str">
            <v>N/A</v>
          </cell>
          <cell r="O171">
            <v>0</v>
          </cell>
          <cell r="P171">
            <v>0</v>
          </cell>
          <cell r="Q171" t="str">
            <v>N/A</v>
          </cell>
          <cell r="R171" t="str">
            <v>N/A</v>
          </cell>
          <cell r="S171">
            <v>42734</v>
          </cell>
          <cell r="T171" t="str">
            <v>Reuters Price Provider</v>
          </cell>
          <cell r="W171" t="str">
            <v>Automatic</v>
          </cell>
          <cell r="X171" t="str">
            <v>Automatic</v>
          </cell>
          <cell r="Y171" t="str">
            <v>Mark-to-Model/Matrix</v>
          </cell>
        </row>
        <row r="172">
          <cell r="A172" t="str">
            <v>XS0875624099</v>
          </cell>
          <cell r="B172" t="str">
            <v>COSGP  4.375 01/31/23</v>
          </cell>
          <cell r="C172" t="str">
            <v>COSCO PACIFIC FINANCE CO (REG S) 4.375% 31/01/2023</v>
          </cell>
          <cell r="D172" t="str">
            <v>USD</v>
          </cell>
          <cell r="E172" t="str">
            <v>USD</v>
          </cell>
          <cell r="F172" t="str">
            <v>TR PRICING SERVICE</v>
          </cell>
          <cell r="G172">
            <v>0</v>
          </cell>
          <cell r="H172">
            <v>0.98751999999999995</v>
          </cell>
          <cell r="I172">
            <v>0.98751999999999995</v>
          </cell>
          <cell r="J172" t="str">
            <v>Mid</v>
          </cell>
          <cell r="K172">
            <v>0</v>
          </cell>
          <cell r="L172" t="str">
            <v>N/A</v>
          </cell>
          <cell r="M172">
            <v>1</v>
          </cell>
          <cell r="N172" t="str">
            <v>N/A</v>
          </cell>
          <cell r="O172">
            <v>0</v>
          </cell>
          <cell r="P172">
            <v>0</v>
          </cell>
          <cell r="Q172" t="str">
            <v>N/A</v>
          </cell>
          <cell r="R172" t="str">
            <v>N/A</v>
          </cell>
          <cell r="S172">
            <v>42734</v>
          </cell>
          <cell r="T172" t="str">
            <v>Reuters Price Provider</v>
          </cell>
          <cell r="W172" t="str">
            <v>Automatic</v>
          </cell>
          <cell r="X172" t="str">
            <v>Automatic</v>
          </cell>
          <cell r="Y172" t="str">
            <v>Mark-to-Model/Matrix</v>
          </cell>
        </row>
        <row r="173">
          <cell r="A173" t="str">
            <v>USP3699PGH49</v>
          </cell>
          <cell r="B173" t="str">
            <v>CRGV   7.000 04/04/44</v>
          </cell>
          <cell r="C173" t="str">
            <v>COSTA RICA (REPUBLIC OF) SER REGS 7% 04/04/2044</v>
          </cell>
          <cell r="D173" t="str">
            <v>USD</v>
          </cell>
          <cell r="E173" t="str">
            <v>USD</v>
          </cell>
          <cell r="F173" t="str">
            <v>FINRA</v>
          </cell>
          <cell r="G173">
            <v>0</v>
          </cell>
          <cell r="H173">
            <v>0.91858999999999991</v>
          </cell>
          <cell r="I173">
            <v>0.91858999999999991</v>
          </cell>
          <cell r="J173" t="str">
            <v>Mid</v>
          </cell>
          <cell r="K173">
            <v>0</v>
          </cell>
          <cell r="L173" t="str">
            <v>N/A</v>
          </cell>
          <cell r="M173">
            <v>1</v>
          </cell>
          <cell r="N173" t="str">
            <v>N/A</v>
          </cell>
          <cell r="O173">
            <v>0</v>
          </cell>
          <cell r="P173">
            <v>0</v>
          </cell>
          <cell r="Q173" t="str">
            <v>N/A</v>
          </cell>
          <cell r="R173" t="str">
            <v>N/A</v>
          </cell>
          <cell r="S173">
            <v>42734</v>
          </cell>
          <cell r="T173" t="str">
            <v>Reuters Price Provider</v>
          </cell>
          <cell r="W173" t="str">
            <v>Automatic</v>
          </cell>
          <cell r="X173" t="str">
            <v>Automatic</v>
          </cell>
          <cell r="Y173" t="str">
            <v>Mark-to-Market prices</v>
          </cell>
        </row>
        <row r="174">
          <cell r="A174" t="str">
            <v>XS1164776020</v>
          </cell>
          <cell r="B174" t="str">
            <v>CGHCL  7.500 03/09/20 '18</v>
          </cell>
          <cell r="C174" t="str">
            <v>COUNTRY GARDEN HOLDINGS COMPANY (REG S) (REG) 7.5% 09/03/2020</v>
          </cell>
          <cell r="D174" t="str">
            <v>USD</v>
          </cell>
          <cell r="E174" t="str">
            <v>USD</v>
          </cell>
          <cell r="F174" t="str">
            <v>TR PRICING SERVICE</v>
          </cell>
          <cell r="G174">
            <v>0</v>
          </cell>
          <cell r="H174">
            <v>1.0662499999999999</v>
          </cell>
          <cell r="I174">
            <v>1.0662499999999999</v>
          </cell>
          <cell r="J174" t="str">
            <v>Mid</v>
          </cell>
          <cell r="K174">
            <v>0</v>
          </cell>
          <cell r="L174" t="str">
            <v>N/A</v>
          </cell>
          <cell r="M174">
            <v>1</v>
          </cell>
          <cell r="N174" t="str">
            <v>N/A</v>
          </cell>
          <cell r="O174">
            <v>0</v>
          </cell>
          <cell r="P174">
            <v>0</v>
          </cell>
          <cell r="Q174" t="str">
            <v>N/A</v>
          </cell>
          <cell r="R174" t="str">
            <v>N/A</v>
          </cell>
          <cell r="S174">
            <v>42734</v>
          </cell>
          <cell r="T174" t="str">
            <v>Reuters Price Provider</v>
          </cell>
          <cell r="W174" t="str">
            <v>Automatic</v>
          </cell>
          <cell r="X174" t="str">
            <v>Automatic</v>
          </cell>
          <cell r="Y174" t="str">
            <v>Mark-to-Model/Matrix</v>
          </cell>
        </row>
        <row r="175">
          <cell r="A175" t="str">
            <v>XS0993993921</v>
          </cell>
          <cell r="B175" t="str">
            <v>CVB    2.500 11/18/20 MTN</v>
          </cell>
          <cell r="C175" t="str">
            <v>COVENTRY BUILDING SOCIETY 2.5% 18/11/2020</v>
          </cell>
          <cell r="D175" t="str">
            <v>EUR</v>
          </cell>
          <cell r="E175" t="str">
            <v>EUR</v>
          </cell>
          <cell r="F175" t="str">
            <v>TR PRICING SERVICE</v>
          </cell>
          <cell r="G175">
            <v>0</v>
          </cell>
          <cell r="H175">
            <v>1.0768899999999999</v>
          </cell>
          <cell r="I175">
            <v>1.0768899999999999</v>
          </cell>
          <cell r="J175" t="str">
            <v>Mid</v>
          </cell>
          <cell r="K175">
            <v>0</v>
          </cell>
          <cell r="L175" t="str">
            <v>N/A</v>
          </cell>
          <cell r="M175">
            <v>0.94810000000000005</v>
          </cell>
          <cell r="N175" t="str">
            <v>N/A</v>
          </cell>
          <cell r="O175">
            <v>0</v>
          </cell>
          <cell r="P175">
            <v>0</v>
          </cell>
          <cell r="Q175" t="str">
            <v>N/A</v>
          </cell>
          <cell r="R175" t="str">
            <v>N/A</v>
          </cell>
          <cell r="S175">
            <v>42734</v>
          </cell>
          <cell r="T175" t="str">
            <v>Reuters Price Provider</v>
          </cell>
          <cell r="W175" t="str">
            <v>Automatic</v>
          </cell>
          <cell r="X175" t="str">
            <v>Automatic</v>
          </cell>
          <cell r="Y175" t="str">
            <v>Mark-to-Model/Matrix</v>
          </cell>
        </row>
        <row r="176">
          <cell r="A176" t="str">
            <v>XS1089194341</v>
          </cell>
          <cell r="B176" t="str">
            <v>CNRCL  3.950 Perp     '19</v>
          </cell>
          <cell r="C176" t="str">
            <v>CRCC YUPENG LTD (REG) (REG S) VAR PERP 28/02/2049</v>
          </cell>
          <cell r="D176" t="str">
            <v>USD</v>
          </cell>
          <cell r="E176" t="str">
            <v>USD</v>
          </cell>
          <cell r="F176" t="str">
            <v>TR PRICING SERVICE</v>
          </cell>
          <cell r="G176">
            <v>0</v>
          </cell>
          <cell r="H176">
            <v>1.0225</v>
          </cell>
          <cell r="I176">
            <v>1.0225</v>
          </cell>
          <cell r="J176" t="str">
            <v>Mid</v>
          </cell>
          <cell r="K176">
            <v>0</v>
          </cell>
          <cell r="L176" t="str">
            <v>N/A</v>
          </cell>
          <cell r="M176">
            <v>1</v>
          </cell>
          <cell r="N176" t="str">
            <v>N/A</v>
          </cell>
          <cell r="O176">
            <v>0</v>
          </cell>
          <cell r="P176">
            <v>0</v>
          </cell>
          <cell r="Q176" t="str">
            <v>N/A</v>
          </cell>
          <cell r="R176" t="str">
            <v>N/A</v>
          </cell>
          <cell r="S176">
            <v>42734</v>
          </cell>
          <cell r="T176" t="str">
            <v>Reuters Price Provider</v>
          </cell>
          <cell r="W176" t="str">
            <v>Automatic</v>
          </cell>
          <cell r="X176" t="str">
            <v>Automatic</v>
          </cell>
          <cell r="Y176" t="str">
            <v>Mark-to-Model/Matrix</v>
          </cell>
        </row>
        <row r="177">
          <cell r="A177" t="str">
            <v>XS0928126340</v>
          </cell>
          <cell r="B177" t="str">
            <v>CNRCL  3.500 05/16/23</v>
          </cell>
          <cell r="C177" t="str">
            <v>CRCC YUXIANG LTD (REGS) 3.5% 16/05/2023</v>
          </cell>
          <cell r="D177" t="str">
            <v>USD</v>
          </cell>
          <cell r="E177" t="str">
            <v>USD</v>
          </cell>
          <cell r="F177" t="str">
            <v>TR PRICING SERVICE</v>
          </cell>
          <cell r="G177">
            <v>0</v>
          </cell>
          <cell r="H177">
            <v>0.98926500000000006</v>
          </cell>
          <cell r="I177">
            <v>0.98926500000000006</v>
          </cell>
          <cell r="J177" t="str">
            <v>Mid</v>
          </cell>
          <cell r="K177">
            <v>0</v>
          </cell>
          <cell r="L177" t="str">
            <v>N/A</v>
          </cell>
          <cell r="M177">
            <v>1</v>
          </cell>
          <cell r="N177" t="str">
            <v>N/A</v>
          </cell>
          <cell r="O177">
            <v>0</v>
          </cell>
          <cell r="P177">
            <v>0</v>
          </cell>
          <cell r="Q177" t="str">
            <v>N/A</v>
          </cell>
          <cell r="R177" t="str">
            <v>N/A</v>
          </cell>
          <cell r="S177">
            <v>42734</v>
          </cell>
          <cell r="T177" t="str">
            <v>Reuters Price Provider</v>
          </cell>
          <cell r="W177" t="str">
            <v>Automatic</v>
          </cell>
          <cell r="X177" t="str">
            <v>Automatic</v>
          </cell>
          <cell r="Y177" t="str">
            <v>Mark-to-Model/Matrix</v>
          </cell>
        </row>
        <row r="178">
          <cell r="A178" t="str">
            <v>XS1392459381</v>
          </cell>
          <cell r="B178" t="str">
            <v>CSGN   1.500 04/10/26 MTN</v>
          </cell>
          <cell r="C178" t="str">
            <v>CREDIT SUISSE LONDON SER EMTN (REG S) (BR) 1.5% 10/04/2026</v>
          </cell>
          <cell r="D178" t="str">
            <v>EUR</v>
          </cell>
          <cell r="E178" t="str">
            <v>EUR</v>
          </cell>
          <cell r="F178" t="str">
            <v>TR PRICING SERVICE</v>
          </cell>
          <cell r="G178">
            <v>0</v>
          </cell>
          <cell r="H178">
            <v>1.0322750000000001</v>
          </cell>
          <cell r="I178">
            <v>1.0322750000000001</v>
          </cell>
          <cell r="J178" t="str">
            <v>Mid</v>
          </cell>
          <cell r="K178">
            <v>0</v>
          </cell>
          <cell r="L178" t="str">
            <v>N/A</v>
          </cell>
          <cell r="M178">
            <v>0.94810000000000005</v>
          </cell>
          <cell r="N178" t="str">
            <v>N/A</v>
          </cell>
          <cell r="O178">
            <v>0</v>
          </cell>
          <cell r="P178">
            <v>0</v>
          </cell>
          <cell r="Q178" t="str">
            <v>N/A</v>
          </cell>
          <cell r="R178" t="str">
            <v>N/A</v>
          </cell>
          <cell r="S178">
            <v>42734</v>
          </cell>
          <cell r="T178" t="str">
            <v>Reuters Price Provider</v>
          </cell>
          <cell r="W178" t="str">
            <v>Automatic</v>
          </cell>
          <cell r="X178" t="str">
            <v>Automatic</v>
          </cell>
          <cell r="Y178" t="str">
            <v>Mark-to-Model/Matrix</v>
          </cell>
        </row>
        <row r="179">
          <cell r="A179" t="str">
            <v>US22546QAU13</v>
          </cell>
          <cell r="B179" t="str">
            <v>CSGN   1.014 01/29/18 FRN MTN</v>
          </cell>
          <cell r="C179" t="str">
            <v>CREDIT SUISSE NEW YORK (REG) FRN 29/01/2018</v>
          </cell>
          <cell r="D179" t="str">
            <v>USD</v>
          </cell>
          <cell r="E179" t="str">
            <v>USD</v>
          </cell>
          <cell r="F179" t="str">
            <v>TR PRICING SERVICE</v>
          </cell>
          <cell r="G179">
            <v>0</v>
          </cell>
          <cell r="H179">
            <v>1.0023255</v>
          </cell>
          <cell r="I179">
            <v>1.0023255</v>
          </cell>
          <cell r="J179" t="str">
            <v>Mid</v>
          </cell>
          <cell r="K179">
            <v>0</v>
          </cell>
          <cell r="L179" t="str">
            <v>N/A</v>
          </cell>
          <cell r="M179">
            <v>1</v>
          </cell>
          <cell r="N179" t="str">
            <v>N/A</v>
          </cell>
          <cell r="O179">
            <v>0</v>
          </cell>
          <cell r="P179">
            <v>0</v>
          </cell>
          <cell r="Q179" t="str">
            <v>N/A</v>
          </cell>
          <cell r="R179" t="str">
            <v>N/A</v>
          </cell>
          <cell r="S179">
            <v>42734</v>
          </cell>
          <cell r="T179" t="str">
            <v>Reuters Price Provider</v>
          </cell>
          <cell r="W179" t="str">
            <v>Automatic</v>
          </cell>
          <cell r="X179" t="str">
            <v>Automatic</v>
          </cell>
          <cell r="Y179" t="str">
            <v>Mark-to-Model/Matrix</v>
          </cell>
        </row>
        <row r="180">
          <cell r="A180" t="str">
            <v>US235851AQ51</v>
          </cell>
          <cell r="B180" t="str">
            <v>DHR    3.350 09/15/25 '25</v>
          </cell>
          <cell r="C180" t="str">
            <v>DANAHER CORP (REG) 3.35% 15/09/2025</v>
          </cell>
          <cell r="D180" t="str">
            <v>USD</v>
          </cell>
          <cell r="E180" t="str">
            <v>USD</v>
          </cell>
          <cell r="F180" t="str">
            <v>TR PRICING SERVICE</v>
          </cell>
          <cell r="G180">
            <v>0</v>
          </cell>
          <cell r="H180">
            <v>1.0254405</v>
          </cell>
          <cell r="I180">
            <v>1.0268535000000001</v>
          </cell>
          <cell r="J180" t="str">
            <v>Mid</v>
          </cell>
          <cell r="K180">
            <v>-0.13760482873166507</v>
          </cell>
          <cell r="L180" t="str">
            <v>N/A</v>
          </cell>
          <cell r="M180">
            <v>1</v>
          </cell>
          <cell r="N180" t="str">
            <v>N/A</v>
          </cell>
          <cell r="O180">
            <v>0</v>
          </cell>
          <cell r="P180">
            <v>0</v>
          </cell>
          <cell r="Q180" t="str">
            <v>N/A</v>
          </cell>
          <cell r="R180" t="str">
            <v>N/A</v>
          </cell>
          <cell r="S180">
            <v>42734</v>
          </cell>
          <cell r="T180" t="str">
            <v>Reuters Price Provider</v>
          </cell>
          <cell r="W180" t="str">
            <v>Automatic</v>
          </cell>
          <cell r="X180" t="str">
            <v>Automatic</v>
          </cell>
          <cell r="Y180" t="str">
            <v>Mark-to-Model/Matrix</v>
          </cell>
        </row>
        <row r="181">
          <cell r="A181" t="str">
            <v>US24023DAC83</v>
          </cell>
          <cell r="B181" t="str">
            <v>DBSM   3.625 09/21/22 '17 MTN</v>
          </cell>
          <cell r="C181" t="str">
            <v>DBS BANK LTD (REG S) (REG) VAR 21/09/2022</v>
          </cell>
          <cell r="D181" t="str">
            <v>USD</v>
          </cell>
          <cell r="E181" t="str">
            <v>USD</v>
          </cell>
          <cell r="F181" t="str">
            <v>TR PRICING SERVICE</v>
          </cell>
          <cell r="G181">
            <v>0</v>
          </cell>
          <cell r="H181">
            <v>1.0092950000000001</v>
          </cell>
          <cell r="I181">
            <v>1.0092950000000001</v>
          </cell>
          <cell r="J181" t="str">
            <v>Mid</v>
          </cell>
          <cell r="K181">
            <v>0</v>
          </cell>
          <cell r="L181" t="str">
            <v>N/A</v>
          </cell>
          <cell r="M181">
            <v>1</v>
          </cell>
          <cell r="N181" t="str">
            <v>N/A</v>
          </cell>
          <cell r="O181">
            <v>0</v>
          </cell>
          <cell r="P181">
            <v>0</v>
          </cell>
          <cell r="Q181" t="str">
            <v>N/A</v>
          </cell>
          <cell r="R181" t="str">
            <v>N/A</v>
          </cell>
          <cell r="S181">
            <v>42734</v>
          </cell>
          <cell r="T181" t="str">
            <v>Reuters Price Provider</v>
          </cell>
          <cell r="W181" t="str">
            <v>Automatic</v>
          </cell>
          <cell r="X181" t="str">
            <v>Automatic</v>
          </cell>
          <cell r="Y181" t="str">
            <v>Mark-to-Model/Matrix</v>
          </cell>
        </row>
        <row r="182">
          <cell r="A182" t="str">
            <v>SG6W11984344</v>
          </cell>
          <cell r="B182" t="str">
            <v>DBSM   3.100 02/14/23 '18 FRN</v>
          </cell>
          <cell r="C182" t="str">
            <v>DBS BANK LTD SER MTN (REG S) (BR) VAR 14/02/2023</v>
          </cell>
          <cell r="D182" t="str">
            <v>SGD</v>
          </cell>
          <cell r="E182" t="str">
            <v>SGD</v>
          </cell>
          <cell r="F182" t="str">
            <v>TR PRICING SERVICE</v>
          </cell>
          <cell r="G182">
            <v>0</v>
          </cell>
          <cell r="H182">
            <v>1.0110399999999999</v>
          </cell>
          <cell r="I182">
            <v>1.0110399999999999</v>
          </cell>
          <cell r="J182" t="str">
            <v>Mid</v>
          </cell>
          <cell r="K182">
            <v>0</v>
          </cell>
          <cell r="L182" t="str">
            <v>N/A</v>
          </cell>
          <cell r="M182">
            <v>1.44455</v>
          </cell>
          <cell r="N182" t="str">
            <v>N/A</v>
          </cell>
          <cell r="O182">
            <v>0</v>
          </cell>
          <cell r="P182">
            <v>0</v>
          </cell>
          <cell r="Q182" t="str">
            <v>N/A</v>
          </cell>
          <cell r="R182" t="str">
            <v>N/A</v>
          </cell>
          <cell r="S182">
            <v>42734</v>
          </cell>
          <cell r="T182" t="str">
            <v>Reuters Price Provider</v>
          </cell>
          <cell r="W182" t="str">
            <v>Automatic</v>
          </cell>
          <cell r="X182" t="str">
            <v>Automatic</v>
          </cell>
          <cell r="Y182" t="str">
            <v>Mark-to-Model/Matrix</v>
          </cell>
        </row>
        <row r="183">
          <cell r="A183" t="str">
            <v>SG6T16978999</v>
          </cell>
          <cell r="B183" t="str">
            <v>DBSM   3.300 02/21/22 '17 MTN</v>
          </cell>
          <cell r="C183" t="str">
            <v>DBS BANK LTD SINGAPORE SER MTN (BR) VAR 21/02/2022</v>
          </cell>
          <cell r="D183" t="str">
            <v>SGD</v>
          </cell>
          <cell r="E183" t="str">
            <v>SGD</v>
          </cell>
          <cell r="F183" t="str">
            <v>TR PRICING SERVICE</v>
          </cell>
          <cell r="G183">
            <v>0</v>
          </cell>
          <cell r="H183">
            <v>1.00335</v>
          </cell>
          <cell r="I183">
            <v>1.00335</v>
          </cell>
          <cell r="J183" t="str">
            <v>Mid</v>
          </cell>
          <cell r="K183">
            <v>0</v>
          </cell>
          <cell r="L183" t="str">
            <v>N/A</v>
          </cell>
          <cell r="M183">
            <v>1.44455</v>
          </cell>
          <cell r="N183" t="str">
            <v>N/A</v>
          </cell>
          <cell r="O183">
            <v>0</v>
          </cell>
          <cell r="P183">
            <v>0</v>
          </cell>
          <cell r="Q183" t="str">
            <v>N/A</v>
          </cell>
          <cell r="R183" t="str">
            <v>N/A</v>
          </cell>
          <cell r="S183">
            <v>42734</v>
          </cell>
          <cell r="T183" t="str">
            <v>Reuters Price Provider</v>
          </cell>
          <cell r="W183" t="str">
            <v>Automatic</v>
          </cell>
          <cell r="X183" t="str">
            <v>Automatic</v>
          </cell>
          <cell r="Y183" t="str">
            <v>Mark-to-Model/Matrix</v>
          </cell>
        </row>
        <row r="184">
          <cell r="A184" t="str">
            <v>US24023LAA44</v>
          </cell>
          <cell r="B184" t="str">
            <v>DBSMX  2.246 07/16/19 MTN</v>
          </cell>
          <cell r="C184" t="str">
            <v>DBS GROUP HOLDINGS LTD (REG S) 2.246% 16/07/2019</v>
          </cell>
          <cell r="D184" t="str">
            <v>USD</v>
          </cell>
          <cell r="E184" t="str">
            <v>USD</v>
          </cell>
          <cell r="F184" t="str">
            <v>TR PRICING SERVICE</v>
          </cell>
          <cell r="G184">
            <v>0</v>
          </cell>
          <cell r="H184">
            <v>1.0035274999999999</v>
          </cell>
          <cell r="I184">
            <v>1.0035274999999999</v>
          </cell>
          <cell r="J184" t="str">
            <v>Mid</v>
          </cell>
          <cell r="K184">
            <v>0</v>
          </cell>
          <cell r="L184" t="str">
            <v>N/A</v>
          </cell>
          <cell r="M184">
            <v>1</v>
          </cell>
          <cell r="N184" t="str">
            <v>N/A</v>
          </cell>
          <cell r="O184">
            <v>0</v>
          </cell>
          <cell r="P184">
            <v>0</v>
          </cell>
          <cell r="Q184" t="str">
            <v>N/A</v>
          </cell>
          <cell r="R184" t="str">
            <v>N/A</v>
          </cell>
          <cell r="S184">
            <v>42734</v>
          </cell>
          <cell r="T184" t="str">
            <v>Reuters Price Provider</v>
          </cell>
          <cell r="W184" t="str">
            <v>Automatic</v>
          </cell>
          <cell r="X184" t="str">
            <v>Automatic</v>
          </cell>
          <cell r="Y184" t="str">
            <v>Mark-to-Model/Matrix</v>
          </cell>
        </row>
        <row r="185">
          <cell r="A185" t="str">
            <v>DK0009922403</v>
          </cell>
          <cell r="B185" t="str">
            <v>DKGV   4.000 11/15/19</v>
          </cell>
          <cell r="C185" t="str">
            <v>DENMARK (KINGDOM OF) 4% 15/11/2019</v>
          </cell>
          <cell r="D185" t="str">
            <v>DKK</v>
          </cell>
          <cell r="E185" t="str">
            <v>DKK</v>
          </cell>
          <cell r="F185" t="str">
            <v>TR PRICING SERVICE</v>
          </cell>
          <cell r="G185">
            <v>0</v>
          </cell>
          <cell r="H185">
            <v>1.131335</v>
          </cell>
          <cell r="I185">
            <v>1.131335</v>
          </cell>
          <cell r="J185" t="str">
            <v>Mid</v>
          </cell>
          <cell r="K185">
            <v>0</v>
          </cell>
          <cell r="L185" t="str">
            <v>N/A</v>
          </cell>
          <cell r="M185">
            <v>7.0503600000000004</v>
          </cell>
          <cell r="N185" t="str">
            <v>N/A</v>
          </cell>
          <cell r="O185">
            <v>0</v>
          </cell>
          <cell r="P185">
            <v>0</v>
          </cell>
          <cell r="Q185" t="str">
            <v>N/A</v>
          </cell>
          <cell r="R185" t="str">
            <v>N/A</v>
          </cell>
          <cell r="S185">
            <v>42734</v>
          </cell>
          <cell r="T185" t="str">
            <v>Reuters Price Provider</v>
          </cell>
          <cell r="W185" t="str">
            <v>Manual</v>
          </cell>
          <cell r="X185" t="str">
            <v>Automatic</v>
          </cell>
          <cell r="Y185" t="str">
            <v>Mark-to-Model/Matrix</v>
          </cell>
        </row>
        <row r="186">
          <cell r="A186" t="str">
            <v>XS0755567301</v>
          </cell>
          <cell r="B186" t="str">
            <v>DEVBM  5.750 03/21/17 MTN</v>
          </cell>
          <cell r="C186" t="str">
            <v>DEVT BANK OF MONGOLIA (REG S) 5.75% 21/03/2017</v>
          </cell>
          <cell r="D186" t="str">
            <v>USD</v>
          </cell>
          <cell r="E186" t="str">
            <v>USD</v>
          </cell>
          <cell r="F186" t="str">
            <v>TR PRICING SERVICE</v>
          </cell>
          <cell r="G186">
            <v>0</v>
          </cell>
          <cell r="H186">
            <v>0.98750000000000004</v>
          </cell>
          <cell r="I186">
            <v>0.98750000000000004</v>
          </cell>
          <cell r="J186" t="str">
            <v>Mid</v>
          </cell>
          <cell r="K186">
            <v>0</v>
          </cell>
          <cell r="L186" t="str">
            <v>N/A</v>
          </cell>
          <cell r="M186">
            <v>1</v>
          </cell>
          <cell r="N186" t="str">
            <v>N/A</v>
          </cell>
          <cell r="O186">
            <v>0</v>
          </cell>
          <cell r="P186">
            <v>0</v>
          </cell>
          <cell r="Q186" t="str">
            <v>N/A</v>
          </cell>
          <cell r="R186" t="str">
            <v>N/A</v>
          </cell>
          <cell r="S186">
            <v>42734</v>
          </cell>
          <cell r="T186" t="str">
            <v>Reuters Price Provider</v>
          </cell>
          <cell r="W186" t="str">
            <v>Automatic</v>
          </cell>
          <cell r="X186" t="str">
            <v>Automatic</v>
          </cell>
          <cell r="Y186" t="str">
            <v>Mark-to-Model/Matrix</v>
          </cell>
        </row>
        <row r="187">
          <cell r="A187" t="str">
            <v>XS1499200720</v>
          </cell>
          <cell r="B187" t="str">
            <v>DEXI   0.875 09/07/21 MTN</v>
          </cell>
          <cell r="C187" t="str">
            <v>DEXIA CREDIT LOCAL SER EMTN (REG S) (BR) 0.875% 07/09/2021</v>
          </cell>
          <cell r="D187" t="str">
            <v>GBP</v>
          </cell>
          <cell r="E187" t="str">
            <v>GBP</v>
          </cell>
          <cell r="F187" t="str">
            <v>TR PRICING SERVICE</v>
          </cell>
          <cell r="G187">
            <v>0</v>
          </cell>
          <cell r="H187">
            <v>0.98606499999999997</v>
          </cell>
          <cell r="I187">
            <v>0.98606499999999997</v>
          </cell>
          <cell r="J187" t="str">
            <v>Mid</v>
          </cell>
          <cell r="K187">
            <v>0</v>
          </cell>
          <cell r="L187" t="str">
            <v>N/A</v>
          </cell>
          <cell r="M187">
            <v>0.80889999999999995</v>
          </cell>
          <cell r="N187" t="str">
            <v>N/A</v>
          </cell>
          <cell r="O187">
            <v>0</v>
          </cell>
          <cell r="P187">
            <v>0</v>
          </cell>
          <cell r="Q187" t="str">
            <v>N/A</v>
          </cell>
          <cell r="R187" t="str">
            <v>N/A</v>
          </cell>
          <cell r="S187">
            <v>42734</v>
          </cell>
          <cell r="T187" t="str">
            <v>Reuters Price Provider</v>
          </cell>
          <cell r="W187" t="str">
            <v>Automatic</v>
          </cell>
          <cell r="X187" t="str">
            <v>Automatic</v>
          </cell>
          <cell r="Y187" t="str">
            <v>Mark-to-Model/Matrix</v>
          </cell>
        </row>
        <row r="188">
          <cell r="A188" t="str">
            <v>XS1120652455</v>
          </cell>
          <cell r="B188" t="str">
            <v>DIANJ  4.050 Perp     '19 FRN</v>
          </cell>
          <cell r="C188" t="str">
            <v>DIANJIAN HAIXING (REG S) (REG) FRN PERPETUAL</v>
          </cell>
          <cell r="D188" t="str">
            <v>USD</v>
          </cell>
          <cell r="E188" t="str">
            <v>USD</v>
          </cell>
          <cell r="F188" t="str">
            <v>TR PRICING SERVICE</v>
          </cell>
          <cell r="G188">
            <v>0</v>
          </cell>
          <cell r="H188">
            <v>1.0182200000000001</v>
          </cell>
          <cell r="I188">
            <v>1.0182200000000001</v>
          </cell>
          <cell r="J188" t="str">
            <v>Mid</v>
          </cell>
          <cell r="K188">
            <v>0</v>
          </cell>
          <cell r="L188" t="str">
            <v>N/A</v>
          </cell>
          <cell r="M188">
            <v>1</v>
          </cell>
          <cell r="N188" t="str">
            <v>N/A</v>
          </cell>
          <cell r="O188">
            <v>0</v>
          </cell>
          <cell r="P188">
            <v>0</v>
          </cell>
          <cell r="Q188" t="str">
            <v>N/A</v>
          </cell>
          <cell r="R188" t="str">
            <v>N/A</v>
          </cell>
          <cell r="S188">
            <v>42734</v>
          </cell>
          <cell r="T188" t="str">
            <v>Reuters Price Provider</v>
          </cell>
          <cell r="W188" t="str">
            <v>Automatic</v>
          </cell>
          <cell r="X188" t="str">
            <v>Automatic</v>
          </cell>
          <cell r="Y188" t="str">
            <v>Mark-to-Model/Matrix</v>
          </cell>
        </row>
        <row r="189">
          <cell r="A189" t="str">
            <v>XS1327109291</v>
          </cell>
          <cell r="B189" t="str">
            <v>DSNPW  2.500 12/03/45 '18 FRN</v>
          </cell>
          <cell r="C189" t="str">
            <v>DOOSAN POWER SYSTEM SER (REG)(REGS) VAR 03/12/2045</v>
          </cell>
          <cell r="D189" t="str">
            <v>USD</v>
          </cell>
          <cell r="E189" t="str">
            <v>USD</v>
          </cell>
          <cell r="F189" t="str">
            <v>TR PRICING SERVICE</v>
          </cell>
          <cell r="G189">
            <v>0</v>
          </cell>
          <cell r="H189">
            <v>0.99965999999999999</v>
          </cell>
          <cell r="I189">
            <v>0.99965999999999999</v>
          </cell>
          <cell r="J189" t="str">
            <v>Mid</v>
          </cell>
          <cell r="K189">
            <v>0</v>
          </cell>
          <cell r="L189" t="str">
            <v>N/A</v>
          </cell>
          <cell r="M189">
            <v>1</v>
          </cell>
          <cell r="N189" t="str">
            <v>N/A</v>
          </cell>
          <cell r="O189">
            <v>0</v>
          </cell>
          <cell r="P189">
            <v>0</v>
          </cell>
          <cell r="Q189" t="str">
            <v>N/A</v>
          </cell>
          <cell r="R189" t="str">
            <v>N/A</v>
          </cell>
          <cell r="S189">
            <v>42734</v>
          </cell>
          <cell r="T189" t="str">
            <v>Reuters Price Provider</v>
          </cell>
          <cell r="W189" t="str">
            <v>Automatic</v>
          </cell>
          <cell r="X189" t="str">
            <v>Automatic</v>
          </cell>
          <cell r="Y189" t="str">
            <v>Mark-to-Model/Matrix</v>
          </cell>
        </row>
        <row r="190">
          <cell r="A190" t="str">
            <v>XS1132156230</v>
          </cell>
          <cell r="B190" t="str">
            <v>CONFC  3.625 11/18/19</v>
          </cell>
          <cell r="C190" t="str">
            <v>DOUBLE ROSY LTD (REG S) 3.625% 18/11/2019</v>
          </cell>
          <cell r="D190" t="str">
            <v>USD</v>
          </cell>
          <cell r="E190" t="str">
            <v>USD</v>
          </cell>
          <cell r="F190" t="str">
            <v>TR PRICING SERVICE</v>
          </cell>
          <cell r="G190">
            <v>0</v>
          </cell>
          <cell r="H190">
            <v>1.02189</v>
          </cell>
          <cell r="I190">
            <v>1.02189</v>
          </cell>
          <cell r="J190" t="str">
            <v>Mid</v>
          </cell>
          <cell r="K190">
            <v>0</v>
          </cell>
          <cell r="L190" t="str">
            <v>N/A</v>
          </cell>
          <cell r="M190">
            <v>1</v>
          </cell>
          <cell r="N190" t="str">
            <v>N/A</v>
          </cell>
          <cell r="O190">
            <v>0</v>
          </cell>
          <cell r="P190">
            <v>0</v>
          </cell>
          <cell r="Q190" t="str">
            <v>N/A</v>
          </cell>
          <cell r="R190" t="str">
            <v>N/A</v>
          </cell>
          <cell r="S190">
            <v>42734</v>
          </cell>
          <cell r="T190" t="str">
            <v>Reuters Price Provider</v>
          </cell>
          <cell r="W190" t="str">
            <v>Automatic</v>
          </cell>
          <cell r="X190" t="str">
            <v>Automatic</v>
          </cell>
          <cell r="Y190" t="str">
            <v>Mark-to-Model/Matrix</v>
          </cell>
        </row>
        <row r="191">
          <cell r="A191" t="str">
            <v>XS0308427581</v>
          </cell>
          <cell r="B191" t="str">
            <v>DPW    6.850 07/02/37 MTN</v>
          </cell>
          <cell r="C191" t="str">
            <v>DP WORLD (REG S) 6.85% 02/07/2037</v>
          </cell>
          <cell r="D191" t="str">
            <v>USD</v>
          </cell>
          <cell r="E191" t="str">
            <v>USD</v>
          </cell>
          <cell r="F191" t="str">
            <v>TR PRICING SERVICE</v>
          </cell>
          <cell r="G191">
            <v>0</v>
          </cell>
          <cell r="H191">
            <v>1.0742700000000001</v>
          </cell>
          <cell r="I191">
            <v>1.0742700000000001</v>
          </cell>
          <cell r="J191" t="str">
            <v>Mid</v>
          </cell>
          <cell r="K191">
            <v>0</v>
          </cell>
          <cell r="L191" t="str">
            <v>N/A</v>
          </cell>
          <cell r="M191">
            <v>1</v>
          </cell>
          <cell r="N191" t="str">
            <v>N/A</v>
          </cell>
          <cell r="O191">
            <v>0</v>
          </cell>
          <cell r="P191">
            <v>0</v>
          </cell>
          <cell r="Q191" t="str">
            <v>N/A</v>
          </cell>
          <cell r="R191" t="str">
            <v>N/A</v>
          </cell>
          <cell r="S191">
            <v>42734</v>
          </cell>
          <cell r="T191" t="str">
            <v>Reuters Price Provider</v>
          </cell>
          <cell r="W191" t="str">
            <v>Automatic</v>
          </cell>
          <cell r="X191" t="str">
            <v>Automatic</v>
          </cell>
          <cell r="Y191" t="str">
            <v>Mark-to-Model/Matrix</v>
          </cell>
        </row>
        <row r="192">
          <cell r="A192" t="str">
            <v>XS1419869968</v>
          </cell>
          <cell r="B192" t="str">
            <v>DWDCT  3.908 05/31/23 MTN</v>
          </cell>
          <cell r="C192" t="str">
            <v>DP WORLD CRESCENT LTD SER REGS 3.908% 31/05/2023</v>
          </cell>
          <cell r="D192" t="str">
            <v>USD</v>
          </cell>
          <cell r="E192" t="str">
            <v>USD</v>
          </cell>
          <cell r="F192" t="str">
            <v>TR PRICING SERVICE</v>
          </cell>
          <cell r="G192">
            <v>0</v>
          </cell>
          <cell r="H192">
            <v>1.00125</v>
          </cell>
          <cell r="I192">
            <v>1.00125</v>
          </cell>
          <cell r="J192" t="str">
            <v>Mid</v>
          </cell>
          <cell r="K192">
            <v>0</v>
          </cell>
          <cell r="L192" t="str">
            <v>N/A</v>
          </cell>
          <cell r="M192">
            <v>1</v>
          </cell>
          <cell r="N192" t="str">
            <v>N/A</v>
          </cell>
          <cell r="O192">
            <v>0</v>
          </cell>
          <cell r="P192">
            <v>0</v>
          </cell>
          <cell r="Q192" t="str">
            <v>N/A</v>
          </cell>
          <cell r="R192" t="str">
            <v>N/A</v>
          </cell>
          <cell r="S192">
            <v>42734</v>
          </cell>
          <cell r="T192" t="str">
            <v>Reuters Price Provider</v>
          </cell>
          <cell r="W192" t="str">
            <v>Automatic</v>
          </cell>
          <cell r="X192" t="str">
            <v>Automatic</v>
          </cell>
          <cell r="Y192" t="str">
            <v>Mark-to-Model/Matrix</v>
          </cell>
        </row>
        <row r="193">
          <cell r="A193" t="str">
            <v>US26444HAA95</v>
          </cell>
          <cell r="B193" t="str">
            <v>DUK    3.400 10/01/46 '46</v>
          </cell>
          <cell r="C193" t="str">
            <v>DUKE ENERGY FLORIDA LLC (REG) 3.4% 01/10/2046</v>
          </cell>
          <cell r="D193" t="str">
            <v>USD</v>
          </cell>
          <cell r="E193" t="str">
            <v>USD</v>
          </cell>
          <cell r="F193" t="str">
            <v>TR PRICING SERVICE</v>
          </cell>
          <cell r="G193">
            <v>0</v>
          </cell>
          <cell r="H193">
            <v>0.89188849999999997</v>
          </cell>
          <cell r="I193">
            <v>0.89361699999999999</v>
          </cell>
          <cell r="J193" t="str">
            <v>Mid</v>
          </cell>
          <cell r="K193">
            <v>-0.19342738555779732</v>
          </cell>
          <cell r="L193" t="str">
            <v>N/A</v>
          </cell>
          <cell r="M193">
            <v>1</v>
          </cell>
          <cell r="N193" t="str">
            <v>N/A</v>
          </cell>
          <cell r="O193">
            <v>0</v>
          </cell>
          <cell r="P193">
            <v>0</v>
          </cell>
          <cell r="Q193" t="str">
            <v>N/A</v>
          </cell>
          <cell r="R193" t="str">
            <v>N/A</v>
          </cell>
          <cell r="S193">
            <v>42734</v>
          </cell>
          <cell r="T193" t="str">
            <v>Reuters Price Provider</v>
          </cell>
          <cell r="W193" t="str">
            <v>Automatic</v>
          </cell>
          <cell r="X193" t="str">
            <v>Automatic</v>
          </cell>
          <cell r="Y193" t="str">
            <v>Mark-to-Model/Matrix</v>
          </cell>
        </row>
        <row r="194">
          <cell r="A194" t="str">
            <v>US26442EAE05</v>
          </cell>
          <cell r="B194" t="str">
            <v>DUK    3.700 06/15/46 '45</v>
          </cell>
          <cell r="C194" t="str">
            <v>DUKE ENERGY OHIO INC 3.7% 15/06/2046</v>
          </cell>
          <cell r="D194" t="str">
            <v>USD</v>
          </cell>
          <cell r="E194" t="str">
            <v>USD</v>
          </cell>
          <cell r="F194" t="str">
            <v>TR PRICING SERVICE</v>
          </cell>
          <cell r="G194">
            <v>0</v>
          </cell>
          <cell r="H194">
            <v>0.94263999999999992</v>
          </cell>
          <cell r="I194">
            <v>0.94906499999999994</v>
          </cell>
          <cell r="J194" t="str">
            <v>Mid</v>
          </cell>
          <cell r="K194">
            <v>-0.6769820823652769</v>
          </cell>
          <cell r="L194" t="str">
            <v>N/A</v>
          </cell>
          <cell r="M194">
            <v>1</v>
          </cell>
          <cell r="N194" t="str">
            <v>N/A</v>
          </cell>
          <cell r="O194">
            <v>0</v>
          </cell>
          <cell r="P194">
            <v>0</v>
          </cell>
          <cell r="Q194" t="str">
            <v>N/A</v>
          </cell>
          <cell r="R194" t="str">
            <v>N/A</v>
          </cell>
          <cell r="S194">
            <v>42734</v>
          </cell>
          <cell r="T194" t="str">
            <v>Reuters Price Provider</v>
          </cell>
          <cell r="W194" t="str">
            <v>Automatic</v>
          </cell>
          <cell r="X194" t="str">
            <v>Automatic</v>
          </cell>
          <cell r="Y194" t="str">
            <v>Mark-to-Model/Matrix</v>
          </cell>
        </row>
        <row r="195">
          <cell r="A195" t="str">
            <v>XS1134020830</v>
          </cell>
          <cell r="B195" t="str">
            <v>BEJIN  3.250 01/20/20</v>
          </cell>
          <cell r="C195" t="str">
            <v>EASTERN CREATION II INVE SER EMTN (REG S) (REG) 3.25% 20/01/2020</v>
          </cell>
          <cell r="D195" t="str">
            <v>USD</v>
          </cell>
          <cell r="E195" t="str">
            <v>USD</v>
          </cell>
          <cell r="F195" t="str">
            <v>TR PRICING SERVICE</v>
          </cell>
          <cell r="G195">
            <v>0</v>
          </cell>
          <cell r="H195">
            <v>1.0039749999999998</v>
          </cell>
          <cell r="I195">
            <v>1.0039749999999998</v>
          </cell>
          <cell r="J195" t="str">
            <v>Mid</v>
          </cell>
          <cell r="K195">
            <v>0</v>
          </cell>
          <cell r="L195" t="str">
            <v>N/A</v>
          </cell>
          <cell r="M195">
            <v>1</v>
          </cell>
          <cell r="N195" t="str">
            <v>N/A</v>
          </cell>
          <cell r="O195">
            <v>0</v>
          </cell>
          <cell r="P195">
            <v>0</v>
          </cell>
          <cell r="Q195" t="str">
            <v>N/A</v>
          </cell>
          <cell r="R195" t="str">
            <v>N/A</v>
          </cell>
          <cell r="S195">
            <v>42734</v>
          </cell>
          <cell r="T195" t="str">
            <v>Reuters Price Provider</v>
          </cell>
          <cell r="W195" t="str">
            <v>Automatic</v>
          </cell>
          <cell r="X195" t="str">
            <v>Automatic</v>
          </cell>
          <cell r="Y195" t="str">
            <v>Mark-to-Model/Matrix</v>
          </cell>
        </row>
        <row r="196">
          <cell r="A196" t="str">
            <v>XS1134020673</v>
          </cell>
          <cell r="B196" t="str">
            <v>BEJIN  2.625 11/20/17</v>
          </cell>
          <cell r="C196" t="str">
            <v>EASTERN CREATION II INVEST SER EMTN (REG) 2.625% 20/11/2017</v>
          </cell>
          <cell r="D196" t="str">
            <v>USD</v>
          </cell>
          <cell r="E196" t="str">
            <v>USD</v>
          </cell>
          <cell r="F196" t="str">
            <v>TR PRICING SERVICE</v>
          </cell>
          <cell r="G196">
            <v>0</v>
          </cell>
          <cell r="H196">
            <v>1.001695</v>
          </cell>
          <cell r="I196">
            <v>1.001695</v>
          </cell>
          <cell r="J196" t="str">
            <v>Mid</v>
          </cell>
          <cell r="K196">
            <v>0</v>
          </cell>
          <cell r="L196" t="str">
            <v>N/A</v>
          </cell>
          <cell r="M196">
            <v>1</v>
          </cell>
          <cell r="N196" t="str">
            <v>N/A</v>
          </cell>
          <cell r="O196">
            <v>0</v>
          </cell>
          <cell r="P196">
            <v>0</v>
          </cell>
          <cell r="Q196" t="str">
            <v>N/A</v>
          </cell>
          <cell r="R196" t="str">
            <v>N/A</v>
          </cell>
          <cell r="S196">
            <v>42734</v>
          </cell>
          <cell r="T196" t="str">
            <v>Reuters Price Provider</v>
          </cell>
          <cell r="W196" t="str">
            <v>Automatic</v>
          </cell>
          <cell r="X196" t="str">
            <v>Automatic</v>
          </cell>
          <cell r="Y196" t="str">
            <v>Mark-to-Model/Matrix</v>
          </cell>
        </row>
        <row r="197">
          <cell r="A197" t="str">
            <v>EU000A1G0BP2</v>
          </cell>
          <cell r="B197" t="str">
            <v>EFSFC  1.375 06/07/21 MTN</v>
          </cell>
          <cell r="C197" t="str">
            <v>EFSF SER EMTN (REG S) (BR) 1.375% 07/06/2021</v>
          </cell>
          <cell r="D197" t="str">
            <v>EUR</v>
          </cell>
          <cell r="E197" t="str">
            <v>EUR</v>
          </cell>
          <cell r="F197" t="str">
            <v>MTS EUROCREDIT M</v>
          </cell>
          <cell r="G197">
            <v>0</v>
          </cell>
          <cell r="H197">
            <v>1.073045</v>
          </cell>
          <cell r="I197">
            <v>1.073045</v>
          </cell>
          <cell r="J197" t="str">
            <v>Mid</v>
          </cell>
          <cell r="K197">
            <v>0</v>
          </cell>
          <cell r="L197" t="str">
            <v>N/A</v>
          </cell>
          <cell r="M197">
            <v>0.94810000000000005</v>
          </cell>
          <cell r="N197" t="str">
            <v>N/A</v>
          </cell>
          <cell r="O197">
            <v>0</v>
          </cell>
          <cell r="P197">
            <v>0</v>
          </cell>
          <cell r="Q197" t="str">
            <v>N/A</v>
          </cell>
          <cell r="R197" t="str">
            <v>N/A</v>
          </cell>
          <cell r="S197">
            <v>42734</v>
          </cell>
          <cell r="T197" t="str">
            <v>Reuters Price Provider</v>
          </cell>
          <cell r="W197" t="str">
            <v>Automatic</v>
          </cell>
          <cell r="X197" t="str">
            <v>Automatic</v>
          </cell>
          <cell r="Y197" t="str">
            <v>Mark-to-Market prices</v>
          </cell>
        </row>
        <row r="198">
          <cell r="A198" t="str">
            <v>FR0013213303</v>
          </cell>
          <cell r="B198" t="str">
            <v>EDF    1.875 10/13/36 '36 MTN</v>
          </cell>
          <cell r="C198" t="str">
            <v>ELECTRICITE DE FRANCE SA SER EMTN (REG S) (BR) 1.875% 13/10/2036</v>
          </cell>
          <cell r="D198" t="str">
            <v>EUR</v>
          </cell>
          <cell r="E198" t="str">
            <v>EUR</v>
          </cell>
          <cell r="F198" t="str">
            <v>TR PRICING SERVICE</v>
          </cell>
          <cell r="G198">
            <v>0</v>
          </cell>
          <cell r="H198">
            <v>0.90681</v>
          </cell>
          <cell r="I198">
            <v>0.90681</v>
          </cell>
          <cell r="J198" t="str">
            <v>Mid</v>
          </cell>
          <cell r="K198">
            <v>0</v>
          </cell>
          <cell r="L198" t="str">
            <v>N/A</v>
          </cell>
          <cell r="M198">
            <v>0.94810000000000005</v>
          </cell>
          <cell r="N198" t="str">
            <v>N/A</v>
          </cell>
          <cell r="O198">
            <v>0</v>
          </cell>
          <cell r="P198">
            <v>0</v>
          </cell>
          <cell r="Q198" t="str">
            <v>N/A</v>
          </cell>
          <cell r="R198" t="str">
            <v>N/A</v>
          </cell>
          <cell r="S198">
            <v>42734</v>
          </cell>
          <cell r="T198" t="str">
            <v>Reuters Price Provider</v>
          </cell>
          <cell r="W198" t="str">
            <v>Automatic</v>
          </cell>
          <cell r="X198" t="str">
            <v>Automatic</v>
          </cell>
          <cell r="Y198" t="str">
            <v>Mark-to-Model/Matrix</v>
          </cell>
        </row>
        <row r="199">
          <cell r="A199" t="str">
            <v>USP3713LAA63</v>
          </cell>
          <cell r="B199" t="str">
            <v>ELEM   5.500 01/15/25 '20</v>
          </cell>
          <cell r="C199" t="str">
            <v>ELEMENTIA SER REGS (REG) 5.5% 15/01/2025</v>
          </cell>
          <cell r="D199" t="str">
            <v>USD</v>
          </cell>
          <cell r="E199" t="str">
            <v>USD</v>
          </cell>
          <cell r="F199" t="str">
            <v>TR PRICING SERVICE</v>
          </cell>
          <cell r="G199">
            <v>0</v>
          </cell>
          <cell r="H199">
            <v>0.98499999999999999</v>
          </cell>
          <cell r="I199">
            <v>0.98499999999999999</v>
          </cell>
          <cell r="J199" t="str">
            <v>Mid</v>
          </cell>
          <cell r="K199">
            <v>0</v>
          </cell>
          <cell r="L199" t="str">
            <v>N/A</v>
          </cell>
          <cell r="M199">
            <v>1</v>
          </cell>
          <cell r="N199" t="str">
            <v>N/A</v>
          </cell>
          <cell r="O199">
            <v>0</v>
          </cell>
          <cell r="P199">
            <v>0</v>
          </cell>
          <cell r="Q199" t="str">
            <v>N/A</v>
          </cell>
          <cell r="R199" t="str">
            <v>N/A</v>
          </cell>
          <cell r="S199">
            <v>42734</v>
          </cell>
          <cell r="T199" t="str">
            <v>Reuters Price Provider</v>
          </cell>
          <cell r="W199" t="str">
            <v>Automatic</v>
          </cell>
          <cell r="X199" t="str">
            <v>Automatic</v>
          </cell>
          <cell r="Y199" t="str">
            <v>Mark-to-Model/Matrix</v>
          </cell>
        </row>
        <row r="200">
          <cell r="A200" t="str">
            <v>XS0935833292</v>
          </cell>
          <cell r="B200" t="str">
            <v>EMRNB  5.750 Perp     '19</v>
          </cell>
          <cell r="C200" t="str">
            <v>EMIRATES NBD TIER 1 (REG S) (REG) VAR PERP</v>
          </cell>
          <cell r="D200" t="str">
            <v>USD</v>
          </cell>
          <cell r="E200" t="str">
            <v>USD</v>
          </cell>
          <cell r="F200" t="str">
            <v>TR PRICING SERVICE</v>
          </cell>
          <cell r="G200">
            <v>0</v>
          </cell>
          <cell r="H200">
            <v>1.0175000000000001</v>
          </cell>
          <cell r="I200">
            <v>1.0175000000000001</v>
          </cell>
          <cell r="J200" t="str">
            <v>Mid</v>
          </cell>
          <cell r="K200">
            <v>0</v>
          </cell>
          <cell r="L200" t="str">
            <v>N/A</v>
          </cell>
          <cell r="M200">
            <v>1</v>
          </cell>
          <cell r="N200" t="str">
            <v>N/A</v>
          </cell>
          <cell r="O200">
            <v>0</v>
          </cell>
          <cell r="P200">
            <v>0</v>
          </cell>
          <cell r="Q200" t="str">
            <v>N/A</v>
          </cell>
          <cell r="R200" t="str">
            <v>N/A</v>
          </cell>
          <cell r="S200">
            <v>42734</v>
          </cell>
          <cell r="T200" t="str">
            <v>Reuters Price Provider</v>
          </cell>
          <cell r="W200" t="str">
            <v>Automatic</v>
          </cell>
          <cell r="X200" t="str">
            <v>Automatic</v>
          </cell>
          <cell r="Y200" t="str">
            <v>Mark-to-Model/Matrix</v>
          </cell>
        </row>
        <row r="201">
          <cell r="A201" t="str">
            <v>USP3711HAF66</v>
          </cell>
          <cell r="B201" t="str">
            <v>EEGSA  4.560 04/30/25 '25</v>
          </cell>
          <cell r="C201" t="str">
            <v>EMPRESA ELECTRICA GUACOLDA S.A. (REG S) 4.56% 30/04/2025</v>
          </cell>
          <cell r="D201" t="str">
            <v>USD</v>
          </cell>
          <cell r="E201" t="str">
            <v>USD</v>
          </cell>
          <cell r="F201" t="str">
            <v>TR PRICING SERVICE</v>
          </cell>
          <cell r="G201">
            <v>0</v>
          </cell>
          <cell r="H201">
            <v>0.91249999999999998</v>
          </cell>
          <cell r="I201">
            <v>0.91249999999999998</v>
          </cell>
          <cell r="J201" t="str">
            <v>Mid</v>
          </cell>
          <cell r="K201">
            <v>0</v>
          </cell>
          <cell r="L201" t="str">
            <v>N/A</v>
          </cell>
          <cell r="M201">
            <v>1</v>
          </cell>
          <cell r="N201" t="str">
            <v>N/A</v>
          </cell>
          <cell r="O201">
            <v>0</v>
          </cell>
          <cell r="P201">
            <v>0</v>
          </cell>
          <cell r="Q201" t="str">
            <v>N/A</v>
          </cell>
          <cell r="R201" t="str">
            <v>N/A</v>
          </cell>
          <cell r="S201">
            <v>42734</v>
          </cell>
          <cell r="T201" t="str">
            <v>Reuters Price Provider</v>
          </cell>
          <cell r="W201" t="str">
            <v>Automatic</v>
          </cell>
          <cell r="X201" t="str">
            <v>Automatic</v>
          </cell>
          <cell r="Y201" t="str">
            <v>Mark-to-Model/Matrix</v>
          </cell>
        </row>
        <row r="202">
          <cell r="A202" t="str">
            <v>XS0575947642</v>
          </cell>
          <cell r="B202" t="str">
            <v>EDCXX  6.500 01/20/21</v>
          </cell>
          <cell r="C202" t="str">
            <v>ENERGY DEVELOPMENT CORP 6.5% 20/01/2021</v>
          </cell>
          <cell r="D202" t="str">
            <v>USD</v>
          </cell>
          <cell r="E202" t="str">
            <v>USD</v>
          </cell>
          <cell r="F202" t="str">
            <v>TR PRICING SERVICE</v>
          </cell>
          <cell r="G202">
            <v>0</v>
          </cell>
          <cell r="H202">
            <v>1.11517</v>
          </cell>
          <cell r="I202">
            <v>1.11517</v>
          </cell>
          <cell r="J202" t="str">
            <v>Mid</v>
          </cell>
          <cell r="K202">
            <v>0</v>
          </cell>
          <cell r="L202" t="str">
            <v>N/A</v>
          </cell>
          <cell r="M202">
            <v>1</v>
          </cell>
          <cell r="N202" t="str">
            <v>N/A</v>
          </cell>
          <cell r="O202">
            <v>0</v>
          </cell>
          <cell r="P202">
            <v>0</v>
          </cell>
          <cell r="Q202" t="str">
            <v>N/A</v>
          </cell>
          <cell r="R202" t="str">
            <v>N/A</v>
          </cell>
          <cell r="S202">
            <v>42734</v>
          </cell>
          <cell r="T202" t="str">
            <v>Reuters Price Provider</v>
          </cell>
          <cell r="W202" t="str">
            <v>Automatic</v>
          </cell>
          <cell r="X202" t="str">
            <v>Automatic</v>
          </cell>
          <cell r="Y202" t="str">
            <v>Mark-to-Model/Matrix</v>
          </cell>
        </row>
        <row r="203">
          <cell r="A203" t="str">
            <v>FR0011911239</v>
          </cell>
          <cell r="B203" t="str">
            <v>GSZ    1.375 05/19/20 MTN</v>
          </cell>
          <cell r="C203" t="str">
            <v>ENGIE SA SER EMTN (REG S) 1.375% 1.375% 19/05/2020</v>
          </cell>
          <cell r="D203" t="str">
            <v>EUR</v>
          </cell>
          <cell r="E203" t="str">
            <v>EUR</v>
          </cell>
          <cell r="F203" t="str">
            <v>TR PRICING SERVICE</v>
          </cell>
          <cell r="G203">
            <v>0</v>
          </cell>
          <cell r="H203">
            <v>1.046055</v>
          </cell>
          <cell r="I203">
            <v>1.046055</v>
          </cell>
          <cell r="J203" t="str">
            <v>Mid</v>
          </cell>
          <cell r="K203">
            <v>0</v>
          </cell>
          <cell r="L203" t="str">
            <v>N/A</v>
          </cell>
          <cell r="M203">
            <v>0.94810000000000005</v>
          </cell>
          <cell r="N203" t="str">
            <v>N/A</v>
          </cell>
          <cell r="O203">
            <v>0</v>
          </cell>
          <cell r="P203">
            <v>0</v>
          </cell>
          <cell r="Q203" t="str">
            <v>N/A</v>
          </cell>
          <cell r="R203" t="str">
            <v>N/A</v>
          </cell>
          <cell r="S203">
            <v>42734</v>
          </cell>
          <cell r="T203" t="str">
            <v>Reuters Price Provider</v>
          </cell>
          <cell r="W203" t="str">
            <v>Automatic</v>
          </cell>
          <cell r="X203" t="str">
            <v>Automatic</v>
          </cell>
          <cell r="Y203" t="str">
            <v>Mark-to-Model/Matrix</v>
          </cell>
        </row>
        <row r="204">
          <cell r="A204" t="str">
            <v>XS1529559525</v>
          </cell>
          <cell r="B204" t="str">
            <v>ECLER  1.125 12/07/26</v>
          </cell>
          <cell r="C204" t="str">
            <v>EUROCLEAR INVESTMENTS (BR) (REG S) 1.125% 07/12/2026</v>
          </cell>
          <cell r="D204" t="str">
            <v>EUR</v>
          </cell>
          <cell r="E204" t="str">
            <v>EUR</v>
          </cell>
          <cell r="F204" t="str">
            <v>TR PRICING SERVICE</v>
          </cell>
          <cell r="G204">
            <v>0</v>
          </cell>
          <cell r="H204">
            <v>1.0058499999999999</v>
          </cell>
          <cell r="I204">
            <v>1.0058499999999999</v>
          </cell>
          <cell r="J204" t="str">
            <v>Mid</v>
          </cell>
          <cell r="K204">
            <v>0</v>
          </cell>
          <cell r="L204" t="str">
            <v>N/A</v>
          </cell>
          <cell r="M204">
            <v>0.94810000000000005</v>
          </cell>
          <cell r="N204" t="str">
            <v>N/A</v>
          </cell>
          <cell r="O204">
            <v>0</v>
          </cell>
          <cell r="P204">
            <v>0</v>
          </cell>
          <cell r="Q204" t="str">
            <v>N/A</v>
          </cell>
          <cell r="R204" t="str">
            <v>N/A</v>
          </cell>
          <cell r="S204">
            <v>42734</v>
          </cell>
          <cell r="T204" t="str">
            <v>Reuters Price Provider</v>
          </cell>
          <cell r="W204" t="str">
            <v>Automatic</v>
          </cell>
          <cell r="X204" t="str">
            <v>Automatic</v>
          </cell>
          <cell r="Y204" t="str">
            <v>Mark-to-Model/Matrix</v>
          </cell>
        </row>
        <row r="205">
          <cell r="A205" t="str">
            <v>US298785HG48</v>
          </cell>
          <cell r="B205" t="str">
            <v>EIB    1.250 12/16/19</v>
          </cell>
          <cell r="C205" t="str">
            <v>EUROPEAN INVESTMENT BANK (REG) 1.25% 16/12/2019</v>
          </cell>
          <cell r="D205" t="str">
            <v>USD</v>
          </cell>
          <cell r="E205" t="str">
            <v>USD</v>
          </cell>
          <cell r="F205" t="str">
            <v>TR PRICING SERVICE</v>
          </cell>
          <cell r="G205">
            <v>0</v>
          </cell>
          <cell r="H205">
            <v>0.98486300000000004</v>
          </cell>
          <cell r="I205">
            <v>0.98486300000000004</v>
          </cell>
          <cell r="J205" t="str">
            <v>Mid</v>
          </cell>
          <cell r="K205">
            <v>0</v>
          </cell>
          <cell r="L205" t="str">
            <v>N/A</v>
          </cell>
          <cell r="M205">
            <v>1</v>
          </cell>
          <cell r="N205" t="str">
            <v>N/A</v>
          </cell>
          <cell r="O205">
            <v>0</v>
          </cell>
          <cell r="P205">
            <v>0</v>
          </cell>
          <cell r="Q205" t="str">
            <v>N/A</v>
          </cell>
          <cell r="R205" t="str">
            <v>N/A</v>
          </cell>
          <cell r="S205">
            <v>42734</v>
          </cell>
          <cell r="T205" t="str">
            <v>Reuters Price Provider</v>
          </cell>
          <cell r="W205" t="str">
            <v>Automatic</v>
          </cell>
          <cell r="X205" t="str">
            <v>Automatic</v>
          </cell>
          <cell r="Y205" t="str">
            <v>Mark-to-Model/Matrix</v>
          </cell>
        </row>
        <row r="206">
          <cell r="A206" t="str">
            <v>EU000A1U9829</v>
          </cell>
          <cell r="B206" t="str">
            <v>EUPST  0.875 10/15/19 MTN</v>
          </cell>
          <cell r="C206" t="str">
            <v>EUROPEAN STABILITY MECHANISM (REG S) (BR) 0.875% 15/10/2019</v>
          </cell>
          <cell r="D206" t="str">
            <v>EUR</v>
          </cell>
          <cell r="E206" t="str">
            <v>EUR</v>
          </cell>
          <cell r="F206" t="str">
            <v>MTS EUROCREDIT M</v>
          </cell>
          <cell r="G206">
            <v>0</v>
          </cell>
          <cell r="H206">
            <v>1.037925</v>
          </cell>
          <cell r="I206">
            <v>1.037925</v>
          </cell>
          <cell r="J206" t="str">
            <v>Mid</v>
          </cell>
          <cell r="K206">
            <v>0</v>
          </cell>
          <cell r="L206" t="str">
            <v>N/A</v>
          </cell>
          <cell r="M206">
            <v>0.94810000000000005</v>
          </cell>
          <cell r="N206" t="str">
            <v>N/A</v>
          </cell>
          <cell r="O206">
            <v>0</v>
          </cell>
          <cell r="P206">
            <v>0</v>
          </cell>
          <cell r="Q206" t="str">
            <v>N/A</v>
          </cell>
          <cell r="R206" t="str">
            <v>N/A</v>
          </cell>
          <cell r="S206">
            <v>42734</v>
          </cell>
          <cell r="T206" t="str">
            <v>Reuters Price Provider</v>
          </cell>
          <cell r="W206" t="str">
            <v>Automatic</v>
          </cell>
          <cell r="X206" t="str">
            <v>Automatic</v>
          </cell>
          <cell r="Y206" t="str">
            <v>Mark-to-Market prices</v>
          </cell>
        </row>
        <row r="207">
          <cell r="A207" t="str">
            <v>USY23862AF56</v>
          </cell>
          <cell r="B207" t="str">
            <v>EIBKC  3.625 07/31/24</v>
          </cell>
          <cell r="C207" t="str">
            <v>EXPORT IMPORT BANK CHINA (REG S) 3.625% 31/07/2024</v>
          </cell>
          <cell r="D207" t="str">
            <v>USD</v>
          </cell>
          <cell r="E207" t="str">
            <v>USD</v>
          </cell>
          <cell r="F207" t="str">
            <v>TR PRICING SERVICE</v>
          </cell>
          <cell r="G207">
            <v>0</v>
          </cell>
          <cell r="H207">
            <v>1.0147539999999999</v>
          </cell>
          <cell r="I207">
            <v>1.0147539999999999</v>
          </cell>
          <cell r="J207" t="str">
            <v>Mid</v>
          </cell>
          <cell r="K207">
            <v>0</v>
          </cell>
          <cell r="L207" t="str">
            <v>N/A</v>
          </cell>
          <cell r="M207">
            <v>1</v>
          </cell>
          <cell r="N207" t="str">
            <v>N/A</v>
          </cell>
          <cell r="O207">
            <v>0</v>
          </cell>
          <cell r="P207">
            <v>0</v>
          </cell>
          <cell r="Q207" t="str">
            <v>N/A</v>
          </cell>
          <cell r="R207" t="str">
            <v>N/A</v>
          </cell>
          <cell r="S207">
            <v>42734</v>
          </cell>
          <cell r="T207" t="str">
            <v>Reuters Price Provider</v>
          </cell>
          <cell r="W207" t="str">
            <v>Automatic</v>
          </cell>
          <cell r="X207" t="str">
            <v>Automatic</v>
          </cell>
          <cell r="Y207" t="str">
            <v>Mark-to-Model/Matrix</v>
          </cell>
        </row>
        <row r="208">
          <cell r="A208" t="str">
            <v>US302154BN89</v>
          </cell>
          <cell r="B208" t="str">
            <v>KEXIM  3.250 08/12/26</v>
          </cell>
          <cell r="C208" t="str">
            <v>EXPORT IMPORT BANK OF KOREA (REG) 3.25% 12/08/2026 27/06/2017</v>
          </cell>
          <cell r="D208" t="str">
            <v>USD</v>
          </cell>
          <cell r="E208" t="str">
            <v>USD</v>
          </cell>
          <cell r="F208" t="str">
            <v>TR PRICING SERVICE</v>
          </cell>
          <cell r="G208">
            <v>0</v>
          </cell>
          <cell r="H208">
            <v>0.99509150000000002</v>
          </cell>
          <cell r="I208">
            <v>0.99658500000000005</v>
          </cell>
          <cell r="J208" t="str">
            <v>Mid</v>
          </cell>
          <cell r="K208">
            <v>-0.14986177797177727</v>
          </cell>
          <cell r="L208" t="str">
            <v>N/A</v>
          </cell>
          <cell r="M208">
            <v>1</v>
          </cell>
          <cell r="N208" t="str">
            <v>N/A</v>
          </cell>
          <cell r="O208">
            <v>0</v>
          </cell>
          <cell r="P208">
            <v>0</v>
          </cell>
          <cell r="Q208" t="str">
            <v>N/A</v>
          </cell>
          <cell r="R208" t="str">
            <v>N/A</v>
          </cell>
          <cell r="S208">
            <v>42734</v>
          </cell>
          <cell r="T208" t="str">
            <v>Reuters Price Provider</v>
          </cell>
          <cell r="W208" t="str">
            <v>Automatic</v>
          </cell>
          <cell r="X208" t="str">
            <v>Automatic</v>
          </cell>
          <cell r="Y208" t="str">
            <v>Mark-to-Model/Matrix</v>
          </cell>
        </row>
        <row r="209">
          <cell r="A209" t="str">
            <v>XS1395523001</v>
          </cell>
          <cell r="B209" t="str">
            <v>EIBKC  2.000 04/26/21</v>
          </cell>
          <cell r="C209" t="str">
            <v>EXPORT-IMPORT BANK CHINA (REG S) (REG) 2% 26/04/2021</v>
          </cell>
          <cell r="D209" t="str">
            <v>USD</v>
          </cell>
          <cell r="E209" t="str">
            <v>USD</v>
          </cell>
          <cell r="F209" t="str">
            <v>TR PRICING SERVICE</v>
          </cell>
          <cell r="G209">
            <v>0</v>
          </cell>
          <cell r="H209">
            <v>0.97238500000000005</v>
          </cell>
          <cell r="I209">
            <v>0.97238500000000005</v>
          </cell>
          <cell r="J209" t="str">
            <v>Mid</v>
          </cell>
          <cell r="K209">
            <v>0</v>
          </cell>
          <cell r="L209" t="str">
            <v>N/A</v>
          </cell>
          <cell r="M209">
            <v>1</v>
          </cell>
          <cell r="N209" t="str">
            <v>N/A</v>
          </cell>
          <cell r="O209">
            <v>0</v>
          </cell>
          <cell r="P209">
            <v>0</v>
          </cell>
          <cell r="Q209" t="str">
            <v>N/A</v>
          </cell>
          <cell r="R209" t="str">
            <v>N/A</v>
          </cell>
          <cell r="S209">
            <v>42734</v>
          </cell>
          <cell r="T209" t="str">
            <v>Reuters Price Provider</v>
          </cell>
          <cell r="W209" t="str">
            <v>Automatic</v>
          </cell>
          <cell r="X209" t="str">
            <v>Automatic</v>
          </cell>
          <cell r="Y209" t="str">
            <v>Mark-to-Model/Matrix</v>
          </cell>
        </row>
        <row r="210">
          <cell r="A210" t="str">
            <v>XS1395523779</v>
          </cell>
          <cell r="B210" t="str">
            <v>EIBKC  2.875 04/26/26</v>
          </cell>
          <cell r="C210" t="str">
            <v>EXPORT-IMPORT BANK CHINA (REG) (SER REGS) 2.875% 26/04/2026</v>
          </cell>
          <cell r="D210" t="str">
            <v>USD</v>
          </cell>
          <cell r="E210" t="str">
            <v>USD</v>
          </cell>
          <cell r="F210" t="str">
            <v>TR PRICING SERVICE</v>
          </cell>
          <cell r="G210">
            <v>0</v>
          </cell>
          <cell r="H210">
            <v>0.94403000000000004</v>
          </cell>
          <cell r="I210">
            <v>0.94403000000000004</v>
          </cell>
          <cell r="J210" t="str">
            <v>Mid</v>
          </cell>
          <cell r="K210">
            <v>0</v>
          </cell>
          <cell r="L210" t="str">
            <v>N/A</v>
          </cell>
          <cell r="M210">
            <v>1</v>
          </cell>
          <cell r="N210" t="str">
            <v>N/A</v>
          </cell>
          <cell r="O210">
            <v>0</v>
          </cell>
          <cell r="P210">
            <v>0</v>
          </cell>
          <cell r="Q210" t="str">
            <v>N/A</v>
          </cell>
          <cell r="R210" t="str">
            <v>N/A</v>
          </cell>
          <cell r="S210">
            <v>42734</v>
          </cell>
          <cell r="T210" t="str">
            <v>Reuters Price Provider</v>
          </cell>
          <cell r="W210" t="str">
            <v>Automatic</v>
          </cell>
          <cell r="X210" t="str">
            <v>Automatic</v>
          </cell>
          <cell r="Y210" t="str">
            <v>Mark-to-Model/Matrix</v>
          </cell>
        </row>
        <row r="211">
          <cell r="A211" t="str">
            <v>US302154BX61</v>
          </cell>
          <cell r="B211" t="str">
            <v>KEXIM  2.500 05/10/21</v>
          </cell>
          <cell r="C211" t="str">
            <v>EXPORT-IMPORT BANK KOREA SER (REG) 2.5% 10/05/2021</v>
          </cell>
          <cell r="D211" t="str">
            <v>USD</v>
          </cell>
          <cell r="E211" t="str">
            <v>USD</v>
          </cell>
          <cell r="F211" t="str">
            <v>TR PRICING SERVICE</v>
          </cell>
          <cell r="G211">
            <v>0</v>
          </cell>
          <cell r="H211">
            <v>0.98998249999999999</v>
          </cell>
          <cell r="I211">
            <v>0.99078299999999997</v>
          </cell>
          <cell r="J211" t="str">
            <v>Mid</v>
          </cell>
          <cell r="K211">
            <v>-8.0794684608030395E-2</v>
          </cell>
          <cell r="L211" t="str">
            <v>N/A</v>
          </cell>
          <cell r="M211">
            <v>1</v>
          </cell>
          <cell r="N211" t="str">
            <v>N/A</v>
          </cell>
          <cell r="O211">
            <v>0</v>
          </cell>
          <cell r="P211">
            <v>0</v>
          </cell>
          <cell r="Q211" t="str">
            <v>N/A</v>
          </cell>
          <cell r="R211" t="str">
            <v>N/A</v>
          </cell>
          <cell r="S211">
            <v>42734</v>
          </cell>
          <cell r="T211" t="str">
            <v>Reuters Price Provider</v>
          </cell>
          <cell r="W211" t="str">
            <v>Automatic</v>
          </cell>
          <cell r="X211" t="str">
            <v>Automatic</v>
          </cell>
          <cell r="Y211" t="str">
            <v>Mark-to-Model/Matrix</v>
          </cell>
        </row>
        <row r="212">
          <cell r="A212" t="str">
            <v>XS1209864229</v>
          </cell>
          <cell r="B212" t="str">
            <v>EXIMB  2.750 04/01/20 MTN</v>
          </cell>
          <cell r="C212" t="str">
            <v>EXPORT-IMPORT BANK OF INDIA (REG S) 2.75% 01/04/2020</v>
          </cell>
          <cell r="D212" t="str">
            <v>USD</v>
          </cell>
          <cell r="E212" t="str">
            <v>USD</v>
          </cell>
          <cell r="F212" t="str">
            <v>TR PRICING SERVICE</v>
          </cell>
          <cell r="G212">
            <v>0</v>
          </cell>
          <cell r="H212">
            <v>0.99041000000000001</v>
          </cell>
          <cell r="I212">
            <v>0.99041000000000001</v>
          </cell>
          <cell r="J212" t="str">
            <v>Mid</v>
          </cell>
          <cell r="K212">
            <v>0</v>
          </cell>
          <cell r="L212" t="str">
            <v>N/A</v>
          </cell>
          <cell r="M212">
            <v>1</v>
          </cell>
          <cell r="N212" t="str">
            <v>N/A</v>
          </cell>
          <cell r="O212">
            <v>0</v>
          </cell>
          <cell r="P212">
            <v>0</v>
          </cell>
          <cell r="Q212" t="str">
            <v>N/A</v>
          </cell>
          <cell r="R212" t="str">
            <v>N/A</v>
          </cell>
          <cell r="S212">
            <v>42734</v>
          </cell>
          <cell r="T212" t="str">
            <v>Reuters Price Provider</v>
          </cell>
          <cell r="W212" t="str">
            <v>Automatic</v>
          </cell>
          <cell r="X212" t="str">
            <v>Automatic</v>
          </cell>
          <cell r="Y212" t="str">
            <v>Mark-to-Model/Matrix</v>
          </cell>
        </row>
        <row r="213">
          <cell r="A213" t="str">
            <v>XS0872917660</v>
          </cell>
          <cell r="B213" t="str">
            <v>EXIMB  4.000 01/14/23 MTN</v>
          </cell>
          <cell r="C213" t="str">
            <v>EXPORT-IMPORT BANK OF INDIA (REG S) 4% 14/01/2023</v>
          </cell>
          <cell r="D213" t="str">
            <v>USD</v>
          </cell>
          <cell r="E213" t="str">
            <v>USD</v>
          </cell>
          <cell r="F213" t="str">
            <v>TR PRICING SERVICE</v>
          </cell>
          <cell r="G213">
            <v>0</v>
          </cell>
          <cell r="H213">
            <v>1.0197450000000001</v>
          </cell>
          <cell r="I213">
            <v>1.0197450000000001</v>
          </cell>
          <cell r="J213" t="str">
            <v>Mid</v>
          </cell>
          <cell r="K213">
            <v>0</v>
          </cell>
          <cell r="L213" t="str">
            <v>N/A</v>
          </cell>
          <cell r="M213">
            <v>1</v>
          </cell>
          <cell r="N213" t="str">
            <v>N/A</v>
          </cell>
          <cell r="O213">
            <v>0</v>
          </cell>
          <cell r="P213">
            <v>0</v>
          </cell>
          <cell r="Q213" t="str">
            <v>N/A</v>
          </cell>
          <cell r="R213" t="str">
            <v>N/A</v>
          </cell>
          <cell r="S213">
            <v>42734</v>
          </cell>
          <cell r="T213" t="str">
            <v>Reuters Price Provider</v>
          </cell>
          <cell r="W213" t="str">
            <v>Automatic</v>
          </cell>
          <cell r="X213" t="str">
            <v>Automatic</v>
          </cell>
          <cell r="Y213" t="str">
            <v>Mark-to-Model/Matrix</v>
          </cell>
        </row>
        <row r="214">
          <cell r="A214" t="str">
            <v>US302154CE71</v>
          </cell>
          <cell r="B214" t="str">
            <v>KEXIM  1.341 10/21/19 FRN</v>
          </cell>
          <cell r="C214" t="str">
            <v>EXPORT-IMPORT BANK OF KOREA (REG) 1.34111% 21/10/2019</v>
          </cell>
          <cell r="D214" t="str">
            <v>USD</v>
          </cell>
          <cell r="E214" t="str">
            <v>USD</v>
          </cell>
          <cell r="F214" t="str">
            <v>TR PRICING SERVICE</v>
          </cell>
          <cell r="G214">
            <v>0</v>
          </cell>
          <cell r="H214">
            <v>0.99689249999999996</v>
          </cell>
          <cell r="I214">
            <v>0.99689249999999996</v>
          </cell>
          <cell r="J214" t="str">
            <v>Mid</v>
          </cell>
          <cell r="K214">
            <v>0</v>
          </cell>
          <cell r="L214" t="str">
            <v>N/A</v>
          </cell>
          <cell r="M214">
            <v>1</v>
          </cell>
          <cell r="N214" t="str">
            <v>N/A</v>
          </cell>
          <cell r="O214">
            <v>0</v>
          </cell>
          <cell r="P214">
            <v>0</v>
          </cell>
          <cell r="Q214" t="str">
            <v>N/A</v>
          </cell>
          <cell r="R214" t="str">
            <v>N/A</v>
          </cell>
          <cell r="S214">
            <v>42734</v>
          </cell>
          <cell r="T214" t="str">
            <v>Reuters Price Provider</v>
          </cell>
          <cell r="W214" t="str">
            <v>Automatic</v>
          </cell>
          <cell r="X214" t="str">
            <v>Automatic</v>
          </cell>
          <cell r="Y214" t="str">
            <v>Mark-to-Model/Matrix</v>
          </cell>
        </row>
        <row r="215">
          <cell r="A215" t="str">
            <v>US302154AW97</v>
          </cell>
          <cell r="B215" t="str">
            <v>KEXIM  5.125 06/29/20</v>
          </cell>
          <cell r="C215" t="str">
            <v>EXPORT-IMPORT BANK OF KOREA (REG) 5.125% 29/06/2020</v>
          </cell>
          <cell r="D215" t="str">
            <v>USD</v>
          </cell>
          <cell r="E215" t="str">
            <v>USD</v>
          </cell>
          <cell r="F215" t="str">
            <v>TR PRICING SERVICE</v>
          </cell>
          <cell r="G215">
            <v>0</v>
          </cell>
          <cell r="H215">
            <v>1.0838925000000001</v>
          </cell>
          <cell r="I215">
            <v>1.084579</v>
          </cell>
          <cell r="J215" t="str">
            <v>Mid</v>
          </cell>
          <cell r="K215">
            <v>-6.329644959010014E-2</v>
          </cell>
          <cell r="L215" t="str">
            <v>N/A</v>
          </cell>
          <cell r="M215">
            <v>1</v>
          </cell>
          <cell r="N215" t="str">
            <v>N/A</v>
          </cell>
          <cell r="O215">
            <v>0</v>
          </cell>
          <cell r="P215">
            <v>0</v>
          </cell>
          <cell r="Q215" t="str">
            <v>N/A</v>
          </cell>
          <cell r="R215" t="str">
            <v>N/A</v>
          </cell>
          <cell r="S215">
            <v>42734</v>
          </cell>
          <cell r="T215" t="str">
            <v>Reuters Price Provider</v>
          </cell>
          <cell r="W215" t="str">
            <v>Automatic</v>
          </cell>
          <cell r="X215" t="str">
            <v>Automatic</v>
          </cell>
          <cell r="Y215" t="str">
            <v>Mark-to-Model/Matrix</v>
          </cell>
        </row>
        <row r="216">
          <cell r="A216" t="str">
            <v>XS1264494029</v>
          </cell>
          <cell r="B216" t="str">
            <v>KEXIM  2.040 07/24/18 MTN</v>
          </cell>
          <cell r="C216" t="str">
            <v>EXPORT-IMPORT BANK OF KOREA SER EMTN (REG S) (REG) 2.04% 24/07/2018</v>
          </cell>
          <cell r="D216" t="str">
            <v>SGD</v>
          </cell>
          <cell r="E216" t="str">
            <v>SGD</v>
          </cell>
          <cell r="F216" t="str">
            <v>TR PRICING SERVICE</v>
          </cell>
          <cell r="G216">
            <v>0</v>
          </cell>
          <cell r="H216">
            <v>0.99971500000000002</v>
          </cell>
          <cell r="I216">
            <v>0.99971500000000002</v>
          </cell>
          <cell r="J216" t="str">
            <v>Mid</v>
          </cell>
          <cell r="K216">
            <v>0</v>
          </cell>
          <cell r="L216" t="str">
            <v>N/A</v>
          </cell>
          <cell r="M216">
            <v>1.44455</v>
          </cell>
          <cell r="N216" t="str">
            <v>N/A</v>
          </cell>
          <cell r="O216">
            <v>0</v>
          </cell>
          <cell r="P216">
            <v>0</v>
          </cell>
          <cell r="Q216" t="str">
            <v>N/A</v>
          </cell>
          <cell r="R216" t="str">
            <v>N/A</v>
          </cell>
          <cell r="S216">
            <v>42734</v>
          </cell>
          <cell r="T216" t="str">
            <v>Reuters Price Provider</v>
          </cell>
          <cell r="W216" t="str">
            <v>Automatic</v>
          </cell>
          <cell r="X216" t="str">
            <v>Automatic</v>
          </cell>
          <cell r="Y216" t="str">
            <v>Mark-to-Model/Matrix</v>
          </cell>
        </row>
        <row r="217">
          <cell r="A217" t="str">
            <v>XS1347434927</v>
          </cell>
          <cell r="B217" t="str">
            <v>EXIMB  3.125 07/20/21 MTN</v>
          </cell>
          <cell r="C217" t="str">
            <v>EXPORT-IMPORT BK INDIA SER EMTN (REG S) 3.125% 20/07/2021</v>
          </cell>
          <cell r="D217" t="str">
            <v>USD</v>
          </cell>
          <cell r="E217" t="str">
            <v>USD</v>
          </cell>
          <cell r="F217" t="str">
            <v>TR PRICING SERVICE</v>
          </cell>
          <cell r="G217">
            <v>0</v>
          </cell>
          <cell r="H217">
            <v>0.99633499999999997</v>
          </cell>
          <cell r="I217">
            <v>0.99633499999999997</v>
          </cell>
          <cell r="J217" t="str">
            <v>Mid</v>
          </cell>
          <cell r="K217">
            <v>0</v>
          </cell>
          <cell r="L217" t="str">
            <v>N/A</v>
          </cell>
          <cell r="M217">
            <v>1</v>
          </cell>
          <cell r="N217" t="str">
            <v>N/A</v>
          </cell>
          <cell r="O217">
            <v>0</v>
          </cell>
          <cell r="P217">
            <v>0</v>
          </cell>
          <cell r="Q217" t="str">
            <v>N/A</v>
          </cell>
          <cell r="R217" t="str">
            <v>N/A</v>
          </cell>
          <cell r="S217">
            <v>42734</v>
          </cell>
          <cell r="T217" t="str">
            <v>Reuters Price Provider</v>
          </cell>
          <cell r="W217" t="str">
            <v>Automatic</v>
          </cell>
          <cell r="X217" t="str">
            <v>Automatic</v>
          </cell>
          <cell r="Y217" t="str">
            <v>Mark-to-Model/Matrix</v>
          </cell>
        </row>
        <row r="218">
          <cell r="A218" t="str">
            <v>US302154BL24</v>
          </cell>
          <cell r="B218" t="str">
            <v>KEXIM  0.977 01/14/17 FRN</v>
          </cell>
          <cell r="C218" t="str">
            <v>EXPORT-IMPORT BK KOREA FRN 14/01/2017</v>
          </cell>
          <cell r="D218" t="str">
            <v>USD</v>
          </cell>
          <cell r="E218" t="str">
            <v>USD</v>
          </cell>
          <cell r="F218" t="str">
            <v>TR PRICING SERVICE</v>
          </cell>
          <cell r="G218">
            <v>0</v>
          </cell>
          <cell r="H218">
            <v>0.9999865</v>
          </cell>
          <cell r="I218">
            <v>0.9999865</v>
          </cell>
          <cell r="J218" t="str">
            <v>Mid</v>
          </cell>
          <cell r="K218">
            <v>0</v>
          </cell>
          <cell r="L218" t="str">
            <v>N/A</v>
          </cell>
          <cell r="M218">
            <v>1</v>
          </cell>
          <cell r="N218" t="str">
            <v>N/A</v>
          </cell>
          <cell r="O218">
            <v>0</v>
          </cell>
          <cell r="P218">
            <v>0</v>
          </cell>
          <cell r="Q218" t="str">
            <v>N/A</v>
          </cell>
          <cell r="R218" t="str">
            <v>N/A</v>
          </cell>
          <cell r="S218">
            <v>42734</v>
          </cell>
          <cell r="T218" t="str">
            <v>Reuters Price Provider</v>
          </cell>
          <cell r="W218" t="str">
            <v>Automatic</v>
          </cell>
          <cell r="X218" t="str">
            <v>Automatic</v>
          </cell>
          <cell r="Y218" t="str">
            <v>Mark-to-Model/Matrix</v>
          </cell>
        </row>
        <row r="219">
          <cell r="A219" t="str">
            <v>US30231GAT94</v>
          </cell>
          <cell r="B219" t="str">
            <v>XOM    3.043 03/01/26 '25</v>
          </cell>
          <cell r="C219" t="str">
            <v>EXXON MOBIL CORP (REG) 3.043% 01/03/2026</v>
          </cell>
          <cell r="D219" t="str">
            <v>USD</v>
          </cell>
          <cell r="E219" t="str">
            <v>USD</v>
          </cell>
          <cell r="F219" t="str">
            <v>TR PRICING SERVICE</v>
          </cell>
          <cell r="G219">
            <v>0</v>
          </cell>
          <cell r="H219">
            <v>0.99606899999999998</v>
          </cell>
          <cell r="I219">
            <v>0.99751800000000002</v>
          </cell>
          <cell r="J219" t="str">
            <v>Mid</v>
          </cell>
          <cell r="K219">
            <v>-0.14526053665197355</v>
          </cell>
          <cell r="L219" t="str">
            <v>N/A</v>
          </cell>
          <cell r="M219">
            <v>1</v>
          </cell>
          <cell r="N219" t="str">
            <v>N/A</v>
          </cell>
          <cell r="O219">
            <v>0</v>
          </cell>
          <cell r="P219">
            <v>0</v>
          </cell>
          <cell r="Q219" t="str">
            <v>N/A</v>
          </cell>
          <cell r="R219" t="str">
            <v>N/A</v>
          </cell>
          <cell r="S219">
            <v>42734</v>
          </cell>
          <cell r="T219" t="str">
            <v>Reuters Price Provider</v>
          </cell>
          <cell r="W219" t="str">
            <v>Automatic</v>
          </cell>
          <cell r="X219" t="str">
            <v>Automatic</v>
          </cell>
          <cell r="Y219" t="str">
            <v>Mark-to-Model/Matrix</v>
          </cell>
        </row>
        <row r="220">
          <cell r="A220" t="str">
            <v>HK0000293735</v>
          </cell>
          <cell r="B220" t="str">
            <v>FHGRU  9.500 05/04/19</v>
          </cell>
          <cell r="C220" t="str">
            <v>FANTASIA HOLDINGS GROUP (REG S) (REG) 9.5% 04/05/2019</v>
          </cell>
          <cell r="D220" t="str">
            <v>CNY</v>
          </cell>
          <cell r="E220" t="str">
            <v>CNY</v>
          </cell>
          <cell r="F220" t="str">
            <v>TR PRICING SERVICE</v>
          </cell>
          <cell r="G220">
            <v>0</v>
          </cell>
          <cell r="H220">
            <v>1.00339</v>
          </cell>
          <cell r="I220">
            <v>1.00339</v>
          </cell>
          <cell r="J220" t="str">
            <v>Mid</v>
          </cell>
          <cell r="K220">
            <v>0</v>
          </cell>
          <cell r="L220" t="str">
            <v>N/A</v>
          </cell>
          <cell r="M220">
            <v>6.944</v>
          </cell>
          <cell r="N220" t="str">
            <v>N/A</v>
          </cell>
          <cell r="O220">
            <v>0</v>
          </cell>
          <cell r="P220">
            <v>0</v>
          </cell>
          <cell r="Q220" t="str">
            <v>N/A</v>
          </cell>
          <cell r="R220" t="str">
            <v>N/A</v>
          </cell>
          <cell r="S220">
            <v>42734</v>
          </cell>
          <cell r="T220" t="str">
            <v>Reuters Price Provider</v>
          </cell>
          <cell r="W220" t="str">
            <v>Automatic</v>
          </cell>
          <cell r="X220" t="str">
            <v>Automatic</v>
          </cell>
          <cell r="Y220" t="str">
            <v>Mark-to-Model/Matrix</v>
          </cell>
        </row>
        <row r="221">
          <cell r="A221" t="str">
            <v>USP39198AA76</v>
          </cell>
          <cell r="B221" t="str">
            <v>FRMEN  6.375 03/30/38 '37</v>
          </cell>
          <cell r="C221" t="str">
            <v>FERMACA ENTERPRISES S RL (REG S) 6.375% 30/03/2038</v>
          </cell>
          <cell r="D221" t="str">
            <v>USD</v>
          </cell>
          <cell r="E221" t="str">
            <v>USD</v>
          </cell>
          <cell r="F221" t="str">
            <v>TR PRICING SERVICE</v>
          </cell>
          <cell r="G221">
            <v>0</v>
          </cell>
          <cell r="H221">
            <v>0.99124999999999996</v>
          </cell>
          <cell r="I221">
            <v>0.99124999999999996</v>
          </cell>
          <cell r="J221" t="str">
            <v>Mid</v>
          </cell>
          <cell r="K221">
            <v>0</v>
          </cell>
          <cell r="L221" t="str">
            <v>N/A</v>
          </cell>
          <cell r="M221">
            <v>1</v>
          </cell>
          <cell r="N221" t="str">
            <v>N/A</v>
          </cell>
          <cell r="O221">
            <v>0</v>
          </cell>
          <cell r="P221">
            <v>0</v>
          </cell>
          <cell r="Q221" t="str">
            <v>N/A</v>
          </cell>
          <cell r="R221" t="str">
            <v>N/A</v>
          </cell>
          <cell r="S221">
            <v>42734</v>
          </cell>
          <cell r="T221" t="str">
            <v>Reuters Price Provider</v>
          </cell>
          <cell r="U221" t="str">
            <v>FYI, the last available principal factor as at 30/09/2016 : 0.953711882</v>
          </cell>
          <cell r="V221" t="str">
            <v>Sinking factor</v>
          </cell>
          <cell r="W221" t="str">
            <v>Automatic</v>
          </cell>
          <cell r="X221" t="str">
            <v>Automatic</v>
          </cell>
          <cell r="Y221" t="str">
            <v>Mark-to-Model/Matrix</v>
          </cell>
        </row>
        <row r="222">
          <cell r="A222" t="str">
            <v>US31677QBJ76</v>
          </cell>
          <cell r="B222" t="str">
            <v xml:space="preserve">5TH 3RD BANK FRN SNR MTN 09/2019 USD </v>
          </cell>
          <cell r="C222" t="str">
            <v>FIFTH THIRD BANK (REG) FRN 27/09/2019</v>
          </cell>
          <cell r="D222" t="str">
            <v>USD</v>
          </cell>
          <cell r="E222" t="str">
            <v>USD</v>
          </cell>
          <cell r="F222" t="str">
            <v>BVAL</v>
          </cell>
          <cell r="G222">
            <v>0</v>
          </cell>
          <cell r="H222">
            <v>1.0006614999999999</v>
          </cell>
          <cell r="I222">
            <v>1.0003599999999999</v>
          </cell>
          <cell r="J222" t="str">
            <v>Mid</v>
          </cell>
          <cell r="K222">
            <v>3.013914990602929E-2</v>
          </cell>
          <cell r="L222" t="str">
            <v>N/A</v>
          </cell>
          <cell r="M222">
            <v>1</v>
          </cell>
          <cell r="N222" t="str">
            <v>N/A</v>
          </cell>
          <cell r="O222">
            <v>0</v>
          </cell>
          <cell r="P222">
            <v>0</v>
          </cell>
          <cell r="Q222" t="str">
            <v>N/A</v>
          </cell>
          <cell r="R222" t="str">
            <v>N/A</v>
          </cell>
          <cell r="S222">
            <v>42734</v>
          </cell>
          <cell r="T222" t="str">
            <v>Bloomberg</v>
          </cell>
          <cell r="W222" t="str">
            <v>Manual</v>
          </cell>
          <cell r="X222" t="str">
            <v>Manual</v>
          </cell>
          <cell r="Y222" t="str">
            <v>Mark-to-Model/Matrix</v>
          </cell>
        </row>
        <row r="223">
          <cell r="A223" t="str">
            <v>US31677QBF54</v>
          </cell>
          <cell r="B223" t="str">
            <v>FITB   2.300 03/15/19 '19 MTN</v>
          </cell>
          <cell r="C223" t="str">
            <v>FIFTH THIRD BANK 2.3% 15/03/2019</v>
          </cell>
          <cell r="D223" t="str">
            <v>USD</v>
          </cell>
          <cell r="E223" t="str">
            <v>USD</v>
          </cell>
          <cell r="F223" t="str">
            <v>TR PRICING SERVICE</v>
          </cell>
          <cell r="G223">
            <v>0</v>
          </cell>
          <cell r="H223">
            <v>1.004856</v>
          </cell>
          <cell r="I223">
            <v>1.004856</v>
          </cell>
          <cell r="J223" t="str">
            <v>Mid</v>
          </cell>
          <cell r="K223">
            <v>0</v>
          </cell>
          <cell r="L223" t="str">
            <v>N/A</v>
          </cell>
          <cell r="M223">
            <v>1</v>
          </cell>
          <cell r="N223" t="str">
            <v>N/A</v>
          </cell>
          <cell r="O223">
            <v>0</v>
          </cell>
          <cell r="P223">
            <v>0</v>
          </cell>
          <cell r="Q223" t="str">
            <v>N/A</v>
          </cell>
          <cell r="R223" t="str">
            <v>N/A</v>
          </cell>
          <cell r="S223">
            <v>42734</v>
          </cell>
          <cell r="T223" t="str">
            <v>Reuters Price Provider</v>
          </cell>
          <cell r="W223" t="str">
            <v>Automatic</v>
          </cell>
          <cell r="X223" t="str">
            <v>Automatic</v>
          </cell>
          <cell r="Y223" t="str">
            <v>Mark-to-Model/Matrix</v>
          </cell>
        </row>
        <row r="224">
          <cell r="A224" t="str">
            <v>XS1063442484</v>
          </cell>
          <cell r="B224" t="str">
            <v>FINBN  6.250 04/30/19 MTN</v>
          </cell>
          <cell r="C224" t="str">
            <v>FINANSBANK (REG) (SER REGS) 6.25% 30/04/2019</v>
          </cell>
          <cell r="D224" t="str">
            <v>USD</v>
          </cell>
          <cell r="E224" t="str">
            <v>USD</v>
          </cell>
          <cell r="F224" t="str">
            <v>TR PRICING SERVICE</v>
          </cell>
          <cell r="G224">
            <v>0</v>
          </cell>
          <cell r="H224">
            <v>1.0340400000000001</v>
          </cell>
          <cell r="I224">
            <v>1.0340400000000001</v>
          </cell>
          <cell r="J224" t="str">
            <v>Mid</v>
          </cell>
          <cell r="K224">
            <v>0</v>
          </cell>
          <cell r="L224" t="str">
            <v>N/A</v>
          </cell>
          <cell r="M224">
            <v>1</v>
          </cell>
          <cell r="N224" t="str">
            <v>N/A</v>
          </cell>
          <cell r="O224">
            <v>0</v>
          </cell>
          <cell r="P224">
            <v>0</v>
          </cell>
          <cell r="Q224" t="str">
            <v>N/A</v>
          </cell>
          <cell r="R224" t="str">
            <v>N/A</v>
          </cell>
          <cell r="S224">
            <v>42734</v>
          </cell>
          <cell r="T224" t="str">
            <v>Reuters Price Provider</v>
          </cell>
          <cell r="W224" t="str">
            <v>Automatic</v>
          </cell>
          <cell r="X224" t="str">
            <v>Automatic</v>
          </cell>
          <cell r="Y224" t="str">
            <v>Mark-to-Model/Matrix</v>
          </cell>
        </row>
        <row r="225">
          <cell r="A225" t="str">
            <v>XS0849733273</v>
          </cell>
          <cell r="B225" t="str">
            <v>FINBN  5.150 11/01/17</v>
          </cell>
          <cell r="C225" t="str">
            <v>FINANSBANK SER REGS (REG) 5.15% 01/11/2017</v>
          </cell>
          <cell r="D225" t="str">
            <v>USD</v>
          </cell>
          <cell r="E225" t="str">
            <v>USD</v>
          </cell>
          <cell r="F225" t="str">
            <v>TR PRICING SERVICE</v>
          </cell>
          <cell r="G225">
            <v>0</v>
          </cell>
          <cell r="H225">
            <v>1.011801</v>
          </cell>
          <cell r="I225">
            <v>1.011801</v>
          </cell>
          <cell r="J225" t="str">
            <v>Mid</v>
          </cell>
          <cell r="K225">
            <v>0</v>
          </cell>
          <cell r="L225" t="str">
            <v>N/A</v>
          </cell>
          <cell r="M225">
            <v>1</v>
          </cell>
          <cell r="N225" t="str">
            <v>N/A</v>
          </cell>
          <cell r="O225">
            <v>0</v>
          </cell>
          <cell r="P225">
            <v>0</v>
          </cell>
          <cell r="Q225" t="str">
            <v>N/A</v>
          </cell>
          <cell r="R225" t="str">
            <v>N/A</v>
          </cell>
          <cell r="S225">
            <v>42734</v>
          </cell>
          <cell r="T225" t="str">
            <v>Reuters Price Provider</v>
          </cell>
          <cell r="W225" t="str">
            <v>Automatic</v>
          </cell>
          <cell r="X225" t="str">
            <v>Automatic</v>
          </cell>
          <cell r="Y225" t="str">
            <v>Mark-to-Model/Matrix</v>
          </cell>
        </row>
        <row r="226">
          <cell r="A226" t="str">
            <v>XS0485770670</v>
          </cell>
          <cell r="B226" t="str">
            <v>NEWDV  7.000 02/10/20</v>
          </cell>
          <cell r="C226" t="str">
            <v>FITA INTERNATIONAL LTD 7% 10/02/2020</v>
          </cell>
          <cell r="D226" t="str">
            <v>USD</v>
          </cell>
          <cell r="E226" t="str">
            <v>USD</v>
          </cell>
          <cell r="F226" t="str">
            <v>HONG KONG STOCK EXCHANGE new</v>
          </cell>
          <cell r="G226">
            <v>0</v>
          </cell>
          <cell r="H226">
            <v>1.10121</v>
          </cell>
          <cell r="I226">
            <v>1.10121</v>
          </cell>
          <cell r="J226" t="str">
            <v>Mid</v>
          </cell>
          <cell r="K226">
            <v>0</v>
          </cell>
          <cell r="L226" t="str">
            <v>N/A</v>
          </cell>
          <cell r="M226">
            <v>1</v>
          </cell>
          <cell r="N226" t="str">
            <v>N/A</v>
          </cell>
          <cell r="O226">
            <v>0</v>
          </cell>
          <cell r="P226">
            <v>0</v>
          </cell>
          <cell r="Q226" t="str">
            <v>N/A</v>
          </cell>
          <cell r="R226" t="str">
            <v>N/A</v>
          </cell>
          <cell r="S226">
            <v>42734</v>
          </cell>
          <cell r="T226" t="str">
            <v>Reuters Price Provider</v>
          </cell>
          <cell r="W226" t="str">
            <v>Automatic</v>
          </cell>
          <cell r="X226" t="str">
            <v>Automatic</v>
          </cell>
          <cell r="Y226" t="str">
            <v>Mark-to-Market prices</v>
          </cell>
        </row>
        <row r="227">
          <cell r="A227" t="str">
            <v>US34074GDH48</v>
          </cell>
          <cell r="B227" t="str">
            <v>FL     2.995 07/01/20</v>
          </cell>
          <cell r="C227" t="str">
            <v>FLORIDA ST HURRICANE CATASTROPHE FUND FIN CORP REVEN SER A 2.995% 01/07/2020</v>
          </cell>
          <cell r="D227" t="str">
            <v>USD</v>
          </cell>
          <cell r="E227" t="str">
            <v>USD</v>
          </cell>
          <cell r="F227" t="str">
            <v>TR PRICING SERVICE</v>
          </cell>
          <cell r="G227">
            <v>0</v>
          </cell>
          <cell r="H227">
            <v>1.0243899999999999</v>
          </cell>
          <cell r="I227">
            <v>1.0243899999999999</v>
          </cell>
          <cell r="J227" t="str">
            <v>Mid</v>
          </cell>
          <cell r="K227">
            <v>0</v>
          </cell>
          <cell r="L227" t="str">
            <v>N/A</v>
          </cell>
          <cell r="M227">
            <v>1</v>
          </cell>
          <cell r="N227" t="str">
            <v>N/A</v>
          </cell>
          <cell r="O227">
            <v>0</v>
          </cell>
          <cell r="P227">
            <v>0</v>
          </cell>
          <cell r="Q227" t="str">
            <v>N/A</v>
          </cell>
          <cell r="R227" t="str">
            <v>N/A</v>
          </cell>
          <cell r="S227">
            <v>42734</v>
          </cell>
          <cell r="T227" t="str">
            <v>Reuters Price Provider</v>
          </cell>
          <cell r="W227" t="str">
            <v>Automatic</v>
          </cell>
          <cell r="X227" t="str">
            <v>Automatic</v>
          </cell>
          <cell r="Y227" t="str">
            <v>Mark-to-Model/Matrix</v>
          </cell>
        </row>
        <row r="228">
          <cell r="A228" t="str">
            <v>XS1214406792</v>
          </cell>
          <cell r="B228" t="str">
            <v>FRMSA  3.375 04/22/25</v>
          </cell>
          <cell r="C228" t="str">
            <v>FORMOSA GROUP CAYMAN LTD (REG S) (REG) 3.375% 22/04/2025</v>
          </cell>
          <cell r="D228" t="str">
            <v>USD</v>
          </cell>
          <cell r="E228" t="str">
            <v>USD</v>
          </cell>
          <cell r="F228" t="str">
            <v>TR PRICING SERVICE</v>
          </cell>
          <cell r="G228">
            <v>0</v>
          </cell>
          <cell r="H228">
            <v>0.95374999999999999</v>
          </cell>
          <cell r="I228">
            <v>0.95374999999999999</v>
          </cell>
          <cell r="J228" t="str">
            <v>Mid</v>
          </cell>
          <cell r="K228">
            <v>0</v>
          </cell>
          <cell r="L228" t="str">
            <v>N/A</v>
          </cell>
          <cell r="M228">
            <v>1</v>
          </cell>
          <cell r="N228" t="str">
            <v>N/A</v>
          </cell>
          <cell r="O228">
            <v>0</v>
          </cell>
          <cell r="P228">
            <v>0</v>
          </cell>
          <cell r="Q228" t="str">
            <v>N/A</v>
          </cell>
          <cell r="R228" t="str">
            <v>N/A</v>
          </cell>
          <cell r="S228">
            <v>42734</v>
          </cell>
          <cell r="T228" t="str">
            <v>Reuters Price Provider</v>
          </cell>
          <cell r="W228" t="str">
            <v>Automatic</v>
          </cell>
          <cell r="X228" t="str">
            <v>Automatic</v>
          </cell>
          <cell r="Y228" t="str">
            <v>Mark-to-Model/Matrix</v>
          </cell>
        </row>
        <row r="229">
          <cell r="A229" t="str">
            <v>XS1490622971</v>
          </cell>
          <cell r="B229" t="str">
            <v>HHONA  2.250 09/23/21 MTN</v>
          </cell>
          <cell r="C229" t="str">
            <v>FOXCONN FAR EAST LTD SER EMTN (REG S) (REG) 2.25% 23/09/2021</v>
          </cell>
          <cell r="D229" t="str">
            <v>USD</v>
          </cell>
          <cell r="E229" t="str">
            <v>USD</v>
          </cell>
          <cell r="F229" t="str">
            <v>TR PRICING SERVICE</v>
          </cell>
          <cell r="G229">
            <v>0</v>
          </cell>
          <cell r="H229">
            <v>0.96926000000000001</v>
          </cell>
          <cell r="I229">
            <v>0.96926000000000001</v>
          </cell>
          <cell r="J229" t="str">
            <v>Mid</v>
          </cell>
          <cell r="K229">
            <v>0</v>
          </cell>
          <cell r="L229" t="str">
            <v>N/A</v>
          </cell>
          <cell r="M229">
            <v>1</v>
          </cell>
          <cell r="N229" t="str">
            <v>N/A</v>
          </cell>
          <cell r="O229">
            <v>0</v>
          </cell>
          <cell r="P229">
            <v>0</v>
          </cell>
          <cell r="Q229" t="str">
            <v>N/A</v>
          </cell>
          <cell r="R229" t="str">
            <v>N/A</v>
          </cell>
          <cell r="S229">
            <v>42734</v>
          </cell>
          <cell r="T229" t="str">
            <v>Reuters Price Provider</v>
          </cell>
          <cell r="W229" t="str">
            <v>Automatic</v>
          </cell>
          <cell r="X229" t="str">
            <v>Automatic</v>
          </cell>
          <cell r="Y229" t="str">
            <v>Mark-to-Model/Matrix</v>
          </cell>
        </row>
        <row r="230">
          <cell r="A230" t="str">
            <v>XS1490623516</v>
          </cell>
          <cell r="B230" t="str">
            <v>HHONA  3.000 09/23/26 MTN</v>
          </cell>
          <cell r="C230" t="str">
            <v>FOXCONN FAR EAST LTD SER EMTN (REG S) (REG) 3% 23/09/2026</v>
          </cell>
          <cell r="D230" t="str">
            <v>USD</v>
          </cell>
          <cell r="E230" t="str">
            <v>USD</v>
          </cell>
          <cell r="F230" t="str">
            <v>TR PRICING SERVICE</v>
          </cell>
          <cell r="G230">
            <v>0</v>
          </cell>
          <cell r="H230">
            <v>0.92834000000000005</v>
          </cell>
          <cell r="I230">
            <v>0.92834000000000005</v>
          </cell>
          <cell r="J230" t="str">
            <v>Mid</v>
          </cell>
          <cell r="K230">
            <v>0</v>
          </cell>
          <cell r="L230" t="str">
            <v>N/A</v>
          </cell>
          <cell r="M230">
            <v>1</v>
          </cell>
          <cell r="N230" t="str">
            <v>N/A</v>
          </cell>
          <cell r="O230">
            <v>0</v>
          </cell>
          <cell r="P230">
            <v>0</v>
          </cell>
          <cell r="Q230" t="str">
            <v>N/A</v>
          </cell>
          <cell r="R230" t="str">
            <v>N/A</v>
          </cell>
          <cell r="S230">
            <v>42734</v>
          </cell>
          <cell r="T230" t="str">
            <v>Reuters Price Provider</v>
          </cell>
          <cell r="W230" t="str">
            <v>Automatic</v>
          </cell>
          <cell r="X230" t="str">
            <v>Automatic</v>
          </cell>
          <cell r="Y230" t="str">
            <v>Mark-to-Model/Matrix</v>
          </cell>
        </row>
        <row r="231">
          <cell r="A231" t="str">
            <v>FR0013200813</v>
          </cell>
          <cell r="B231" t="str">
            <v>FRGV   0.250 11/25/26</v>
          </cell>
          <cell r="C231" t="str">
            <v>FRANCE (GOVT OF) (REG S) 0.25% 25/11/2026</v>
          </cell>
          <cell r="D231" t="str">
            <v>EUR</v>
          </cell>
          <cell r="E231" t="str">
            <v>EUR</v>
          </cell>
          <cell r="F231" t="str">
            <v>TR PRICING SERVICE</v>
          </cell>
          <cell r="G231">
            <v>0</v>
          </cell>
          <cell r="H231">
            <v>0.95955000000000001</v>
          </cell>
          <cell r="I231">
            <v>0.95955000000000001</v>
          </cell>
          <cell r="J231" t="str">
            <v>Mid</v>
          </cell>
          <cell r="K231">
            <v>0</v>
          </cell>
          <cell r="L231" t="str">
            <v>N/A</v>
          </cell>
          <cell r="M231">
            <v>0.94810000000000005</v>
          </cell>
          <cell r="N231" t="str">
            <v>N/A</v>
          </cell>
          <cell r="O231">
            <v>0</v>
          </cell>
          <cell r="P231">
            <v>0</v>
          </cell>
          <cell r="Q231" t="str">
            <v>N/A</v>
          </cell>
          <cell r="R231" t="str">
            <v>N/A</v>
          </cell>
          <cell r="S231">
            <v>42734</v>
          </cell>
          <cell r="T231" t="str">
            <v>Reuters Price Provider</v>
          </cell>
          <cell r="W231" t="str">
            <v>Manual</v>
          </cell>
          <cell r="X231" t="str">
            <v>Automatic</v>
          </cell>
          <cell r="Y231" t="str">
            <v>Mark-to-Model/Matrix</v>
          </cell>
        </row>
        <row r="232">
          <cell r="A232" t="str">
            <v>XS0545110354</v>
          </cell>
          <cell r="B232" t="str">
            <v>FSPCN  6.800 Perp     '15 CVT</v>
          </cell>
          <cell r="C232" t="str">
            <v>FRANSHION PROPERTIES CHINA LTD (REG) CONV 6.8% PERP</v>
          </cell>
          <cell r="D232" t="str">
            <v>USD</v>
          </cell>
          <cell r="E232" t="str">
            <v>USD</v>
          </cell>
          <cell r="F232" t="str">
            <v>IDC evaluated price</v>
          </cell>
          <cell r="G232">
            <v>0</v>
          </cell>
          <cell r="H232">
            <v>1.0770299999999999</v>
          </cell>
          <cell r="I232">
            <v>1.0774999999999999</v>
          </cell>
          <cell r="J232" t="str">
            <v>Mid</v>
          </cell>
          <cell r="K232">
            <v>-4.3619489559161992E-2</v>
          </cell>
          <cell r="L232" t="str">
            <v>N/A</v>
          </cell>
          <cell r="M232">
            <v>1</v>
          </cell>
          <cell r="N232" t="str">
            <v>N/A</v>
          </cell>
          <cell r="O232">
            <v>0</v>
          </cell>
          <cell r="P232">
            <v>0</v>
          </cell>
          <cell r="Q232" t="str">
            <v>N/A</v>
          </cell>
          <cell r="R232" t="str">
            <v>N/A</v>
          </cell>
          <cell r="S232">
            <v>42734</v>
          </cell>
          <cell r="T232" t="str">
            <v>Interactive Data</v>
          </cell>
          <cell r="W232" t="str">
            <v>Manual</v>
          </cell>
          <cell r="X232" t="str">
            <v>Manual</v>
          </cell>
          <cell r="Y232" t="str">
            <v>Mark-to-Model/Matrix</v>
          </cell>
        </row>
        <row r="233">
          <cell r="A233" t="str">
            <v>XS1318304166</v>
          </cell>
          <cell r="B233" t="str">
            <v>FRLDH  6.250 11/12/17</v>
          </cell>
          <cell r="C233" t="str">
            <v>FUTURE LAND DEVELOPMENT HOLDINGS (REG S) (REG) 6.25%  12/11/2017</v>
          </cell>
          <cell r="D233" t="str">
            <v>USD</v>
          </cell>
          <cell r="E233" t="str">
            <v>USD</v>
          </cell>
          <cell r="F233" t="str">
            <v>TR PRICING SERVICE</v>
          </cell>
          <cell r="G233">
            <v>0</v>
          </cell>
          <cell r="H233">
            <v>1.01875</v>
          </cell>
          <cell r="I233">
            <v>1.01875</v>
          </cell>
          <cell r="J233" t="str">
            <v>Mid</v>
          </cell>
          <cell r="K233">
            <v>0</v>
          </cell>
          <cell r="L233" t="str">
            <v>N/A</v>
          </cell>
          <cell r="M233">
            <v>1</v>
          </cell>
          <cell r="N233" t="str">
            <v>N/A</v>
          </cell>
          <cell r="O233">
            <v>0</v>
          </cell>
          <cell r="P233">
            <v>0</v>
          </cell>
          <cell r="Q233" t="str">
            <v>N/A</v>
          </cell>
          <cell r="R233" t="str">
            <v>N/A</v>
          </cell>
          <cell r="S233">
            <v>42734</v>
          </cell>
          <cell r="T233" t="str">
            <v>Reuters Price Provider</v>
          </cell>
          <cell r="W233" t="str">
            <v>Automatic</v>
          </cell>
          <cell r="X233" t="str">
            <v>Automatic</v>
          </cell>
          <cell r="Y233" t="str">
            <v>Mark-to-Model/Matrix</v>
          </cell>
        </row>
        <row r="234">
          <cell r="A234" t="str">
            <v>XS1529684695</v>
          </cell>
          <cell r="B234" t="str">
            <v>ERVIA  1.375 12/05/26 '26 MTN</v>
          </cell>
          <cell r="C234" t="str">
            <v>GAS NETWORKS IRELAND SER EMTN (REG S) (BR) 1.375% 05/12/2026</v>
          </cell>
          <cell r="D234" t="str">
            <v>EUR</v>
          </cell>
          <cell r="E234" t="str">
            <v>EUR</v>
          </cell>
          <cell r="F234" t="str">
            <v>TR PRICING SERVICE</v>
          </cell>
          <cell r="G234">
            <v>0</v>
          </cell>
          <cell r="H234">
            <v>1.01088</v>
          </cell>
          <cell r="I234">
            <v>1.01088</v>
          </cell>
          <cell r="J234" t="str">
            <v>Mid</v>
          </cell>
          <cell r="K234">
            <v>0</v>
          </cell>
          <cell r="L234" t="str">
            <v>N/A</v>
          </cell>
          <cell r="M234">
            <v>0.94810000000000005</v>
          </cell>
          <cell r="N234" t="str">
            <v>N/A</v>
          </cell>
          <cell r="O234">
            <v>0</v>
          </cell>
          <cell r="P234">
            <v>0</v>
          </cell>
          <cell r="Q234" t="str">
            <v>N/A</v>
          </cell>
          <cell r="R234" t="str">
            <v>N/A</v>
          </cell>
          <cell r="S234">
            <v>42734</v>
          </cell>
          <cell r="T234" t="str">
            <v>Reuters Price Provider</v>
          </cell>
          <cell r="W234" t="str">
            <v>Automatic</v>
          </cell>
          <cell r="X234" t="str">
            <v>Automatic</v>
          </cell>
          <cell r="Y234" t="str">
            <v>Mark-to-Model/Matrix</v>
          </cell>
        </row>
        <row r="235">
          <cell r="A235" t="str">
            <v>US36962GXZ26</v>
          </cell>
          <cell r="B235" t="str">
            <v>GEB    6.750 03/15/32 MTN</v>
          </cell>
          <cell r="C235" t="str">
            <v>GENERAL ELEC CAP CORP MTNA 6.75% 15/03/2032</v>
          </cell>
          <cell r="D235" t="str">
            <v>USD</v>
          </cell>
          <cell r="E235" t="str">
            <v>USD</v>
          </cell>
          <cell r="F235" t="str">
            <v>FINRA</v>
          </cell>
          <cell r="G235">
            <v>0</v>
          </cell>
          <cell r="H235">
            <v>1.3323660000000002</v>
          </cell>
          <cell r="I235">
            <v>1.3338560000000002</v>
          </cell>
          <cell r="J235" t="str">
            <v>Mid</v>
          </cell>
          <cell r="K235">
            <v>-0.11170621116522257</v>
          </cell>
          <cell r="L235" t="str">
            <v>N/A</v>
          </cell>
          <cell r="M235">
            <v>1</v>
          </cell>
          <cell r="N235" t="str">
            <v>N/A</v>
          </cell>
          <cell r="O235">
            <v>0</v>
          </cell>
          <cell r="P235">
            <v>0</v>
          </cell>
          <cell r="Q235" t="str">
            <v>N/A</v>
          </cell>
          <cell r="R235" t="str">
            <v>N/A</v>
          </cell>
          <cell r="S235">
            <v>42734</v>
          </cell>
          <cell r="T235" t="str">
            <v>Reuters Price Provider</v>
          </cell>
          <cell r="W235" t="str">
            <v>Automatic</v>
          </cell>
          <cell r="X235" t="str">
            <v>Automatic</v>
          </cell>
          <cell r="Y235" t="str">
            <v>Mark-to-Market prices</v>
          </cell>
        </row>
        <row r="236">
          <cell r="A236" t="str">
            <v>US373334JX00</v>
          </cell>
          <cell r="B236" t="str">
            <v>GAR    2.850 05/15/22</v>
          </cell>
          <cell r="C236" t="str">
            <v>GEORGIA POWER COMPANY (REG) 2.85% 15/05/2022</v>
          </cell>
          <cell r="D236" t="str">
            <v>USD</v>
          </cell>
          <cell r="E236" t="str">
            <v>USD</v>
          </cell>
          <cell r="F236" t="str">
            <v>TR PRICING SERVICE</v>
          </cell>
          <cell r="G236">
            <v>0</v>
          </cell>
          <cell r="H236">
            <v>0.9995265000000001</v>
          </cell>
          <cell r="I236">
            <v>1.0003584999999999</v>
          </cell>
          <cell r="J236" t="str">
            <v>Mid</v>
          </cell>
          <cell r="K236">
            <v>-8.3170183489202409E-2</v>
          </cell>
          <cell r="L236" t="str">
            <v>N/A</v>
          </cell>
          <cell r="M236">
            <v>1</v>
          </cell>
          <cell r="N236" t="str">
            <v>N/A</v>
          </cell>
          <cell r="O236">
            <v>0</v>
          </cell>
          <cell r="P236">
            <v>0</v>
          </cell>
          <cell r="Q236" t="str">
            <v>N/A</v>
          </cell>
          <cell r="R236" t="str">
            <v>N/A</v>
          </cell>
          <cell r="S236">
            <v>42734</v>
          </cell>
          <cell r="T236" t="str">
            <v>Reuters Price Provider</v>
          </cell>
          <cell r="W236" t="str">
            <v>Automatic</v>
          </cell>
          <cell r="X236" t="str">
            <v>Automatic</v>
          </cell>
          <cell r="Y236" t="str">
            <v>Mark-to-Model/Matrix</v>
          </cell>
        </row>
        <row r="237">
          <cell r="A237" t="str">
            <v>USG3925DAA84</v>
          </cell>
          <cell r="B237" t="str">
            <v>GGBRD  5.750 01/30/21</v>
          </cell>
          <cell r="C237" t="str">
            <v>GERDA4 (REG S) (REG) 5.75% 30/01/2021</v>
          </cell>
          <cell r="D237" t="str">
            <v>USD</v>
          </cell>
          <cell r="E237" t="str">
            <v>USD</v>
          </cell>
          <cell r="F237" t="str">
            <v>FINRA</v>
          </cell>
          <cell r="G237">
            <v>0</v>
          </cell>
          <cell r="H237">
            <v>1.028125</v>
          </cell>
          <cell r="I237">
            <v>1.028125</v>
          </cell>
          <cell r="J237" t="str">
            <v>Mid</v>
          </cell>
          <cell r="K237">
            <v>0</v>
          </cell>
          <cell r="L237" t="str">
            <v>N/A</v>
          </cell>
          <cell r="M237">
            <v>1</v>
          </cell>
          <cell r="N237" t="str">
            <v>N/A</v>
          </cell>
          <cell r="O237">
            <v>0</v>
          </cell>
          <cell r="P237">
            <v>0</v>
          </cell>
          <cell r="Q237" t="str">
            <v>N/A</v>
          </cell>
          <cell r="R237" t="str">
            <v>N/A</v>
          </cell>
          <cell r="S237">
            <v>42734</v>
          </cell>
          <cell r="T237" t="str">
            <v>Reuters Price Provider</v>
          </cell>
          <cell r="W237" t="str">
            <v>Automatic</v>
          </cell>
          <cell r="X237" t="str">
            <v>Automatic</v>
          </cell>
          <cell r="Y237" t="str">
            <v>Mark-to-Market prices</v>
          </cell>
        </row>
        <row r="238">
          <cell r="A238" t="str">
            <v>XS0294624373</v>
          </cell>
          <cell r="B238" t="str">
            <v>GSK    5.250 04/10/42 MTN</v>
          </cell>
          <cell r="C238" t="str">
            <v>GLAXOSMITHKLINE PLC SER EMTN (REG S) (BR) 5.25% 10/04/2042</v>
          </cell>
          <cell r="D238" t="str">
            <v>GBP</v>
          </cell>
          <cell r="E238" t="str">
            <v>GBP</v>
          </cell>
          <cell r="F238" t="str">
            <v>London Stock Exchange</v>
          </cell>
          <cell r="G238">
            <v>0</v>
          </cell>
          <cell r="H238">
            <v>1.4710700000000001</v>
          </cell>
          <cell r="I238">
            <v>1.4710700000000001</v>
          </cell>
          <cell r="J238" t="str">
            <v>Mid</v>
          </cell>
          <cell r="K238">
            <v>0</v>
          </cell>
          <cell r="L238" t="str">
            <v>N/A</v>
          </cell>
          <cell r="M238">
            <v>0.80889999999999995</v>
          </cell>
          <cell r="N238" t="str">
            <v>N/A</v>
          </cell>
          <cell r="O238">
            <v>0</v>
          </cell>
          <cell r="P238">
            <v>0</v>
          </cell>
          <cell r="Q238" t="str">
            <v>N/A</v>
          </cell>
          <cell r="R238" t="str">
            <v>N/A</v>
          </cell>
          <cell r="S238">
            <v>42734</v>
          </cell>
          <cell r="T238" t="str">
            <v>Reuters Price Provider</v>
          </cell>
          <cell r="W238" t="str">
            <v>Automatic</v>
          </cell>
          <cell r="X238" t="str">
            <v>Automatic</v>
          </cell>
          <cell r="Y238" t="str">
            <v>Mark-to-Market prices</v>
          </cell>
        </row>
        <row r="239">
          <cell r="A239" t="str">
            <v>XS1242348164</v>
          </cell>
          <cell r="B239" t="str">
            <v>GLPL   3.875 06/04/25 MTN</v>
          </cell>
          <cell r="C239" t="str">
            <v>GLOBAL LOGISTIC PROPERTIES LTD (REG S) 3.875% 04/06/2025</v>
          </cell>
          <cell r="D239" t="str">
            <v>USD</v>
          </cell>
          <cell r="E239" t="str">
            <v>USD</v>
          </cell>
          <cell r="F239" t="str">
            <v>TR PRICING SERVICE</v>
          </cell>
          <cell r="G239">
            <v>0</v>
          </cell>
          <cell r="H239">
            <v>0.97624999999999995</v>
          </cell>
          <cell r="I239">
            <v>0.97624999999999995</v>
          </cell>
          <cell r="J239" t="str">
            <v>Mid</v>
          </cell>
          <cell r="K239">
            <v>0</v>
          </cell>
          <cell r="L239" t="str">
            <v>N/A</v>
          </cell>
          <cell r="M239">
            <v>1</v>
          </cell>
          <cell r="N239" t="str">
            <v>N/A</v>
          </cell>
          <cell r="O239">
            <v>0</v>
          </cell>
          <cell r="P239">
            <v>0</v>
          </cell>
          <cell r="Q239" t="str">
            <v>N/A</v>
          </cell>
          <cell r="R239" t="str">
            <v>N/A</v>
          </cell>
          <cell r="S239">
            <v>42734</v>
          </cell>
          <cell r="T239" t="str">
            <v>Reuters Price Provider</v>
          </cell>
          <cell r="W239" t="str">
            <v>Automatic</v>
          </cell>
          <cell r="X239" t="str">
            <v>Automatic</v>
          </cell>
          <cell r="Y239" t="str">
            <v>Mark-to-Model/Matrix</v>
          </cell>
        </row>
        <row r="240">
          <cell r="A240" t="str">
            <v>USP4909LAA81</v>
          </cell>
          <cell r="B240" t="str">
            <v>GNLQT  4.634 07/31/29</v>
          </cell>
          <cell r="C240" t="str">
            <v>GNL QUINTERO (REG S) (REG) 4.634% 31/07/2029</v>
          </cell>
          <cell r="D240" t="str">
            <v>USD</v>
          </cell>
          <cell r="E240" t="str">
            <v>USD</v>
          </cell>
          <cell r="F240" t="str">
            <v>TR PRICING SERVICE</v>
          </cell>
          <cell r="G240">
            <v>0</v>
          </cell>
          <cell r="H240">
            <v>0.98435699999999993</v>
          </cell>
          <cell r="I240">
            <v>0.98435699999999993</v>
          </cell>
          <cell r="J240" t="str">
            <v>Mid</v>
          </cell>
          <cell r="K240">
            <v>0</v>
          </cell>
          <cell r="L240" t="str">
            <v>N/A</v>
          </cell>
          <cell r="M240">
            <v>1</v>
          </cell>
          <cell r="N240" t="str">
            <v>N/A</v>
          </cell>
          <cell r="O240">
            <v>0</v>
          </cell>
          <cell r="P240">
            <v>0</v>
          </cell>
          <cell r="Q240" t="str">
            <v>N/A</v>
          </cell>
          <cell r="R240" t="str">
            <v>N/A</v>
          </cell>
          <cell r="S240">
            <v>42734</v>
          </cell>
          <cell r="T240" t="str">
            <v>Reuters Price Provider</v>
          </cell>
          <cell r="W240" t="str">
            <v>Automatic</v>
          </cell>
          <cell r="X240" t="str">
            <v>Automatic</v>
          </cell>
          <cell r="Y240" t="str">
            <v>Mark-to-Model/Matrix</v>
          </cell>
        </row>
        <row r="241">
          <cell r="A241" t="str">
            <v>USY2749KAB62</v>
          </cell>
          <cell r="B241" t="str">
            <v>GOLCY  8.250 06/07/21 '19</v>
          </cell>
          <cell r="C241" t="str">
            <v>GOLDEN LEGACY PTE LTD SER REGS (REG) 8.25% 07/06/2021</v>
          </cell>
          <cell r="D241" t="str">
            <v>USD</v>
          </cell>
          <cell r="E241" t="str">
            <v>USD</v>
          </cell>
          <cell r="F241" t="str">
            <v>TR PRICING SERVICE</v>
          </cell>
          <cell r="G241">
            <v>0</v>
          </cell>
          <cell r="H241">
            <v>1.0325</v>
          </cell>
          <cell r="I241">
            <v>1.0325</v>
          </cell>
          <cell r="J241" t="str">
            <v>Mid</v>
          </cell>
          <cell r="K241">
            <v>0</v>
          </cell>
          <cell r="L241" t="str">
            <v>N/A</v>
          </cell>
          <cell r="M241">
            <v>1</v>
          </cell>
          <cell r="N241" t="str">
            <v>N/A</v>
          </cell>
          <cell r="O241">
            <v>0</v>
          </cell>
          <cell r="P241">
            <v>0</v>
          </cell>
          <cell r="Q241" t="str">
            <v>N/A</v>
          </cell>
          <cell r="R241" t="str">
            <v>N/A</v>
          </cell>
          <cell r="S241">
            <v>42734</v>
          </cell>
          <cell r="T241" t="str">
            <v>Reuters Price Provider</v>
          </cell>
          <cell r="W241" t="str">
            <v>Automatic</v>
          </cell>
          <cell r="X241" t="str">
            <v>Automatic</v>
          </cell>
          <cell r="Y241" t="str">
            <v>Mark-to-Model/Matrix</v>
          </cell>
        </row>
        <row r="242">
          <cell r="A242" t="str">
            <v>USY2749KAA89</v>
          </cell>
          <cell r="B242" t="str">
            <v>GOLCY  9.000 04/24/19 '17</v>
          </cell>
          <cell r="C242" t="str">
            <v>GOLDEN LEGACY PTE LTD SER REGS 9% 24/04/2019</v>
          </cell>
          <cell r="D242" t="str">
            <v>USD</v>
          </cell>
          <cell r="E242" t="str">
            <v>USD</v>
          </cell>
          <cell r="F242" t="str">
            <v>TR PRICING SERVICE</v>
          </cell>
          <cell r="G242">
            <v>0</v>
          </cell>
          <cell r="H242">
            <v>1.05375</v>
          </cell>
          <cell r="I242">
            <v>1.05375</v>
          </cell>
          <cell r="J242" t="str">
            <v>Mid</v>
          </cell>
          <cell r="K242">
            <v>0</v>
          </cell>
          <cell r="L242" t="str">
            <v>N/A</v>
          </cell>
          <cell r="M242">
            <v>1</v>
          </cell>
          <cell r="N242" t="str">
            <v>N/A</v>
          </cell>
          <cell r="O242">
            <v>0</v>
          </cell>
          <cell r="P242">
            <v>0</v>
          </cell>
          <cell r="Q242" t="str">
            <v>N/A</v>
          </cell>
          <cell r="R242" t="str">
            <v>N/A</v>
          </cell>
          <cell r="S242">
            <v>42734</v>
          </cell>
          <cell r="T242" t="str">
            <v>Reuters Price Provider</v>
          </cell>
          <cell r="W242" t="str">
            <v>Automatic</v>
          </cell>
          <cell r="X242" t="str">
            <v>Automatic</v>
          </cell>
          <cell r="Y242" t="str">
            <v>Mark-to-Model/Matrix</v>
          </cell>
        </row>
        <row r="243">
          <cell r="A243" t="str">
            <v>XS1078750004</v>
          </cell>
          <cell r="B243" t="str">
            <v>GDHKF  4.375 06/19/24 MTN</v>
          </cell>
          <cell r="C243" t="str">
            <v>GOODMAN HK FINANCE SER EMTN (REG S) (REG) 4.375% 19/06/2024</v>
          </cell>
          <cell r="D243" t="str">
            <v>USD</v>
          </cell>
          <cell r="E243" t="str">
            <v>USD</v>
          </cell>
          <cell r="F243" t="str">
            <v>TR PRICING SERVICE</v>
          </cell>
          <cell r="G243">
            <v>0</v>
          </cell>
          <cell r="H243">
            <v>1.01875</v>
          </cell>
          <cell r="I243">
            <v>1.01875</v>
          </cell>
          <cell r="J243" t="str">
            <v>Mid</v>
          </cell>
          <cell r="K243">
            <v>0</v>
          </cell>
          <cell r="L243" t="str">
            <v>N/A</v>
          </cell>
          <cell r="M243">
            <v>1</v>
          </cell>
          <cell r="N243" t="str">
            <v>N/A</v>
          </cell>
          <cell r="O243">
            <v>0</v>
          </cell>
          <cell r="P243">
            <v>0</v>
          </cell>
          <cell r="Q243" t="str">
            <v>N/A</v>
          </cell>
          <cell r="R243" t="str">
            <v>N/A</v>
          </cell>
          <cell r="S243">
            <v>42734</v>
          </cell>
          <cell r="T243" t="str">
            <v>Reuters Price Provider</v>
          </cell>
          <cell r="W243" t="str">
            <v>Automatic</v>
          </cell>
          <cell r="X243" t="str">
            <v>Automatic</v>
          </cell>
          <cell r="Y243" t="str">
            <v>Mark-to-Model/Matrix</v>
          </cell>
        </row>
        <row r="244">
          <cell r="A244" t="str">
            <v>SG7Z25966556</v>
          </cell>
          <cell r="B244" t="str">
            <v>GELA   4.600 01/19/26 '21 MTN</v>
          </cell>
          <cell r="C244" t="str">
            <v>GREAT EASTERN LIFE ASSURANCE SER EMTN (BR) FRN 19/01/2026</v>
          </cell>
          <cell r="D244" t="str">
            <v>SGD</v>
          </cell>
          <cell r="E244" t="str">
            <v>SGD</v>
          </cell>
          <cell r="F244" t="str">
            <v>TR PRICING SERVICE</v>
          </cell>
          <cell r="G244">
            <v>0</v>
          </cell>
          <cell r="H244">
            <v>1.0704199999999999</v>
          </cell>
          <cell r="I244">
            <v>1.0704199999999999</v>
          </cell>
          <cell r="J244" t="str">
            <v>Mid</v>
          </cell>
          <cell r="K244">
            <v>0</v>
          </cell>
          <cell r="L244" t="str">
            <v>N/A</v>
          </cell>
          <cell r="M244">
            <v>1.44455</v>
          </cell>
          <cell r="N244" t="str">
            <v>N/A</v>
          </cell>
          <cell r="O244">
            <v>0</v>
          </cell>
          <cell r="P244">
            <v>0</v>
          </cell>
          <cell r="Q244" t="str">
            <v>N/A</v>
          </cell>
          <cell r="R244" t="str">
            <v>N/A</v>
          </cell>
          <cell r="S244">
            <v>42734</v>
          </cell>
          <cell r="T244" t="str">
            <v>Reuters Price Provider</v>
          </cell>
          <cell r="W244" t="str">
            <v>Automatic</v>
          </cell>
          <cell r="X244" t="str">
            <v>Automatic</v>
          </cell>
          <cell r="Y244" t="str">
            <v>Mark-to-Model/Matrix</v>
          </cell>
        </row>
        <row r="245">
          <cell r="A245" t="str">
            <v>USV3854PAA94</v>
          </cell>
          <cell r="B245" t="str">
            <v>GRNIV  4.875 08/16/23 '19</v>
          </cell>
          <cell r="C245" t="str">
            <v>GREENKO INVESTMENT CO SER REGS (REG)(REGS) 4.875% 16/08/2023</v>
          </cell>
          <cell r="D245" t="str">
            <v>USD</v>
          </cell>
          <cell r="E245" t="str">
            <v>USD</v>
          </cell>
          <cell r="F245" t="str">
            <v>TR PRICING SERVICE</v>
          </cell>
          <cell r="G245">
            <v>0</v>
          </cell>
          <cell r="H245">
            <v>0.94123500000000004</v>
          </cell>
          <cell r="I245">
            <v>0.94123500000000004</v>
          </cell>
          <cell r="J245" t="str">
            <v>Mid</v>
          </cell>
          <cell r="K245">
            <v>0</v>
          </cell>
          <cell r="L245" t="str">
            <v>N/A</v>
          </cell>
          <cell r="M245">
            <v>1</v>
          </cell>
          <cell r="N245" t="str">
            <v>N/A</v>
          </cell>
          <cell r="O245">
            <v>0</v>
          </cell>
          <cell r="P245">
            <v>0</v>
          </cell>
          <cell r="Q245" t="str">
            <v>N/A</v>
          </cell>
          <cell r="R245" t="str">
            <v>N/A</v>
          </cell>
          <cell r="S245">
            <v>42734</v>
          </cell>
          <cell r="T245" t="str">
            <v>Reuters Price Provider</v>
          </cell>
          <cell r="W245" t="str">
            <v>Automatic</v>
          </cell>
          <cell r="X245" t="str">
            <v>Automatic</v>
          </cell>
          <cell r="Y245" t="str">
            <v>Mark-to-Model/Matrix</v>
          </cell>
        </row>
        <row r="246">
          <cell r="A246" t="str">
            <v>XS0973119273</v>
          </cell>
          <cell r="B246" t="str">
            <v>GRTCH  8.000 03/24/19 '17</v>
          </cell>
          <cell r="C246" t="str">
            <v>GREENTOWN CHINA HOLDS (REG S) (REG) 8% 24/03/2019</v>
          </cell>
          <cell r="D246" t="str">
            <v>USD</v>
          </cell>
          <cell r="E246" t="str">
            <v>USD</v>
          </cell>
          <cell r="F246" t="str">
            <v>TR PRICING SERVICE</v>
          </cell>
          <cell r="G246">
            <v>0</v>
          </cell>
          <cell r="H246">
            <v>1.0575000000000001</v>
          </cell>
          <cell r="I246">
            <v>1.0575000000000001</v>
          </cell>
          <cell r="J246" t="str">
            <v>Mid</v>
          </cell>
          <cell r="K246">
            <v>0</v>
          </cell>
          <cell r="L246" t="str">
            <v>N/A</v>
          </cell>
          <cell r="M246">
            <v>1</v>
          </cell>
          <cell r="N246" t="str">
            <v>N/A</v>
          </cell>
          <cell r="O246">
            <v>0</v>
          </cell>
          <cell r="P246">
            <v>0</v>
          </cell>
          <cell r="Q246" t="str">
            <v>N/A</v>
          </cell>
          <cell r="R246" t="str">
            <v>N/A</v>
          </cell>
          <cell r="S246">
            <v>42734</v>
          </cell>
          <cell r="T246" t="str">
            <v>Reuters Price Provider</v>
          </cell>
          <cell r="W246" t="str">
            <v>Automatic</v>
          </cell>
          <cell r="X246" t="str">
            <v>Automatic</v>
          </cell>
          <cell r="Y246" t="str">
            <v>Mark-to-Model/Matrix</v>
          </cell>
        </row>
        <row r="247">
          <cell r="A247" t="str">
            <v>USP4949BAK00</v>
          </cell>
          <cell r="B247" t="str">
            <v>GRBIM  4.875 06/27/44</v>
          </cell>
          <cell r="C247" t="str">
            <v>GRUPO BIMBO SER REGS 4.875% 27/06/2044</v>
          </cell>
          <cell r="D247" t="str">
            <v>USD</v>
          </cell>
          <cell r="E247" t="str">
            <v>USD</v>
          </cell>
          <cell r="F247" t="str">
            <v>TR PRICING SERVICE</v>
          </cell>
          <cell r="G247">
            <v>0</v>
          </cell>
          <cell r="H247">
            <v>0.91577799999999998</v>
          </cell>
          <cell r="I247">
            <v>0.91577799999999998</v>
          </cell>
          <cell r="J247" t="str">
            <v>Mid</v>
          </cell>
          <cell r="K247">
            <v>0</v>
          </cell>
          <cell r="L247" t="str">
            <v>N/A</v>
          </cell>
          <cell r="M247">
            <v>1</v>
          </cell>
          <cell r="N247" t="str">
            <v>N/A</v>
          </cell>
          <cell r="O247">
            <v>0</v>
          </cell>
          <cell r="P247">
            <v>0</v>
          </cell>
          <cell r="Q247" t="str">
            <v>N/A</v>
          </cell>
          <cell r="R247" t="str">
            <v>N/A</v>
          </cell>
          <cell r="S247">
            <v>42734</v>
          </cell>
          <cell r="T247" t="str">
            <v>Reuters Price Provider</v>
          </cell>
          <cell r="W247" t="str">
            <v>Automatic</v>
          </cell>
          <cell r="X247" t="str">
            <v>Automatic</v>
          </cell>
          <cell r="Y247" t="str">
            <v>Mark-to-Model/Matrix</v>
          </cell>
        </row>
        <row r="248">
          <cell r="A248" t="str">
            <v>XS1328128886</v>
          </cell>
          <cell r="B248" t="str">
            <v>GZGVT  2.875 12/03/18 MTN</v>
          </cell>
          <cell r="C248" t="str">
            <v>GZ MTR FIN BVI SER EMTN (REG S) (REG) 2.875% 03/12/2018</v>
          </cell>
          <cell r="D248" t="str">
            <v>USD</v>
          </cell>
          <cell r="E248" t="str">
            <v>USD</v>
          </cell>
          <cell r="F248" t="str">
            <v>TR PRICING SERVICE</v>
          </cell>
          <cell r="G248">
            <v>0</v>
          </cell>
          <cell r="H248">
            <v>1.0047649999999999</v>
          </cell>
          <cell r="I248">
            <v>1.0047649999999999</v>
          </cell>
          <cell r="J248" t="str">
            <v>Mid</v>
          </cell>
          <cell r="K248">
            <v>0</v>
          </cell>
          <cell r="L248" t="str">
            <v>N/A</v>
          </cell>
          <cell r="M248">
            <v>1</v>
          </cell>
          <cell r="N248" t="str">
            <v>N/A</v>
          </cell>
          <cell r="O248">
            <v>0</v>
          </cell>
          <cell r="P248">
            <v>0</v>
          </cell>
          <cell r="Q248" t="str">
            <v>N/A</v>
          </cell>
          <cell r="R248" t="str">
            <v>N/A</v>
          </cell>
          <cell r="S248">
            <v>42734</v>
          </cell>
          <cell r="T248" t="str">
            <v>Reuters Price Provider</v>
          </cell>
          <cell r="W248" t="str">
            <v>Automatic</v>
          </cell>
          <cell r="X248" t="str">
            <v>Automatic</v>
          </cell>
          <cell r="Y248" t="str">
            <v>Mark-to-Model/Matrix</v>
          </cell>
        </row>
        <row r="249">
          <cell r="A249" t="str">
            <v>XS1328129009</v>
          </cell>
          <cell r="B249" t="str">
            <v>GZGVT  3.375 12/03/20 MTN</v>
          </cell>
          <cell r="C249" t="str">
            <v>GZ MTR FIN BVI SER EMTN (REG S) (REG) 3.375% 12/03/2020</v>
          </cell>
          <cell r="D249" t="str">
            <v>USD</v>
          </cell>
          <cell r="E249" t="str">
            <v>USD</v>
          </cell>
          <cell r="F249" t="str">
            <v>TR PRICING SERVICE</v>
          </cell>
          <cell r="G249">
            <v>0</v>
          </cell>
          <cell r="H249">
            <v>1.00482</v>
          </cell>
          <cell r="I249">
            <v>1.00482</v>
          </cell>
          <cell r="J249" t="str">
            <v>Mid</v>
          </cell>
          <cell r="K249">
            <v>0</v>
          </cell>
          <cell r="L249" t="str">
            <v>N/A</v>
          </cell>
          <cell r="M249">
            <v>1</v>
          </cell>
          <cell r="N249" t="str">
            <v>N/A</v>
          </cell>
          <cell r="O249">
            <v>0</v>
          </cell>
          <cell r="P249">
            <v>0</v>
          </cell>
          <cell r="Q249" t="str">
            <v>N/A</v>
          </cell>
          <cell r="R249" t="str">
            <v>N/A</v>
          </cell>
          <cell r="S249">
            <v>42734</v>
          </cell>
          <cell r="T249" t="str">
            <v>Reuters Price Provider</v>
          </cell>
          <cell r="W249" t="str">
            <v>Automatic</v>
          </cell>
          <cell r="X249" t="str">
            <v>Automatic</v>
          </cell>
          <cell r="Y249" t="str">
            <v>Mark-to-Model/Matrix</v>
          </cell>
        </row>
        <row r="250">
          <cell r="A250" t="str">
            <v>XS1219829949</v>
          </cell>
          <cell r="B250" t="str">
            <v>HTITF  3.500 04/21/20</v>
          </cell>
          <cell r="C250" t="str">
            <v>HAITONG INTL FINANCE (REG S) (REG) 3.5% 21/04/2020</v>
          </cell>
          <cell r="D250" t="str">
            <v>USD</v>
          </cell>
          <cell r="E250" t="str">
            <v>USD</v>
          </cell>
          <cell r="F250" t="str">
            <v>TR PRICING SERVICE</v>
          </cell>
          <cell r="G250">
            <v>0</v>
          </cell>
          <cell r="H250">
            <v>1.0049999999999999</v>
          </cell>
          <cell r="I250">
            <v>1.0049999999999999</v>
          </cell>
          <cell r="J250" t="str">
            <v>Mid</v>
          </cell>
          <cell r="K250">
            <v>0</v>
          </cell>
          <cell r="L250" t="str">
            <v>N/A</v>
          </cell>
          <cell r="M250">
            <v>1</v>
          </cell>
          <cell r="N250" t="str">
            <v>N/A</v>
          </cell>
          <cell r="O250">
            <v>0</v>
          </cell>
          <cell r="P250">
            <v>0</v>
          </cell>
          <cell r="Q250" t="str">
            <v>N/A</v>
          </cell>
          <cell r="R250" t="str">
            <v>N/A</v>
          </cell>
          <cell r="S250">
            <v>42734</v>
          </cell>
          <cell r="T250" t="str">
            <v>Reuters Price Provider</v>
          </cell>
          <cell r="W250" t="str">
            <v>Automatic</v>
          </cell>
          <cell r="X250" t="str">
            <v>Automatic</v>
          </cell>
          <cell r="Y250" t="str">
            <v>Mark-to-Model/Matrix</v>
          </cell>
        </row>
        <row r="251">
          <cell r="A251" t="str">
            <v>US40963MAE21</v>
          </cell>
          <cell r="B251" t="str">
            <v>HNGRP  3.500 10/25/17 MTN</v>
          </cell>
          <cell r="C251" t="str">
            <v>HANA BANK (REG S) 3.5% 25/10/2017</v>
          </cell>
          <cell r="D251" t="str">
            <v>USD</v>
          </cell>
          <cell r="E251" t="str">
            <v>USD</v>
          </cell>
          <cell r="F251" t="str">
            <v>TR PRICING SERVICE</v>
          </cell>
          <cell r="G251">
            <v>0</v>
          </cell>
          <cell r="H251">
            <v>1.0126569999999999</v>
          </cell>
          <cell r="I251">
            <v>1.0126569999999999</v>
          </cell>
          <cell r="J251" t="str">
            <v>Mid</v>
          </cell>
          <cell r="K251">
            <v>0</v>
          </cell>
          <cell r="L251" t="str">
            <v>N/A</v>
          </cell>
          <cell r="M251">
            <v>1</v>
          </cell>
          <cell r="N251" t="str">
            <v>N/A</v>
          </cell>
          <cell r="O251">
            <v>0</v>
          </cell>
          <cell r="P251">
            <v>0</v>
          </cell>
          <cell r="Q251" t="str">
            <v>N/A</v>
          </cell>
          <cell r="R251" t="str">
            <v>N/A</v>
          </cell>
          <cell r="S251">
            <v>42734</v>
          </cell>
          <cell r="T251" t="str">
            <v>Reuters Price Provider</v>
          </cell>
          <cell r="W251" t="str">
            <v>Automatic</v>
          </cell>
          <cell r="X251" t="str">
            <v>Automatic</v>
          </cell>
          <cell r="Y251" t="str">
            <v>Mark-to-Model/Matrix</v>
          </cell>
        </row>
        <row r="252">
          <cell r="A252" t="str">
            <v>US40963MAH51</v>
          </cell>
          <cell r="B252" t="str">
            <v>HNGRP  4.375 09/30/24 MTN</v>
          </cell>
          <cell r="C252" t="str">
            <v>HANA BANK SER REGS 4.375% 30/09/2024</v>
          </cell>
          <cell r="D252" t="str">
            <v>USD</v>
          </cell>
          <cell r="E252" t="str">
            <v>USD</v>
          </cell>
          <cell r="F252" t="str">
            <v>TR PRICING SERVICE</v>
          </cell>
          <cell r="G252">
            <v>0</v>
          </cell>
          <cell r="H252">
            <v>1.0152345</v>
          </cell>
          <cell r="I252">
            <v>1.0152345</v>
          </cell>
          <cell r="J252" t="str">
            <v>Mid</v>
          </cell>
          <cell r="K252">
            <v>0</v>
          </cell>
          <cell r="L252" t="str">
            <v>N/A</v>
          </cell>
          <cell r="M252">
            <v>1</v>
          </cell>
          <cell r="N252" t="str">
            <v>N/A</v>
          </cell>
          <cell r="O252">
            <v>0</v>
          </cell>
          <cell r="P252">
            <v>0</v>
          </cell>
          <cell r="Q252" t="str">
            <v>N/A</v>
          </cell>
          <cell r="R252" t="str">
            <v>N/A</v>
          </cell>
          <cell r="S252">
            <v>42734</v>
          </cell>
          <cell r="T252" t="str">
            <v>Reuters Price Provider</v>
          </cell>
          <cell r="W252" t="str">
            <v>Automatic</v>
          </cell>
          <cell r="X252" t="str">
            <v>Automatic</v>
          </cell>
          <cell r="Y252" t="str">
            <v>Mark-to-Model/Matrix</v>
          </cell>
        </row>
        <row r="253">
          <cell r="A253" t="str">
            <v>XS0452319337</v>
          </cell>
          <cell r="B253" t="str">
            <v>HNDLD  5.500 09/17/19</v>
          </cell>
          <cell r="C253" t="str">
            <v>HENSON FINANCE LTD (REGS) 5.5% 17/09/2019</v>
          </cell>
          <cell r="D253" t="str">
            <v>USD</v>
          </cell>
          <cell r="E253" t="str">
            <v>USD</v>
          </cell>
          <cell r="F253" t="str">
            <v>HONG KONG STOCK EXCHANGE new</v>
          </cell>
          <cell r="G253">
            <v>0</v>
          </cell>
          <cell r="H253">
            <v>1.0874299999999999</v>
          </cell>
          <cell r="I253">
            <v>1.0874299999999999</v>
          </cell>
          <cell r="J253" t="str">
            <v>Mid</v>
          </cell>
          <cell r="K253">
            <v>0</v>
          </cell>
          <cell r="L253" t="str">
            <v>N/A</v>
          </cell>
          <cell r="M253">
            <v>1</v>
          </cell>
          <cell r="N253" t="str">
            <v>N/A</v>
          </cell>
          <cell r="O253">
            <v>0</v>
          </cell>
          <cell r="P253">
            <v>0</v>
          </cell>
          <cell r="Q253" t="str">
            <v>N/A</v>
          </cell>
          <cell r="R253" t="str">
            <v>N/A</v>
          </cell>
          <cell r="S253">
            <v>42734</v>
          </cell>
          <cell r="T253" t="str">
            <v>Reuters Price Provider</v>
          </cell>
          <cell r="W253" t="str">
            <v>Automatic</v>
          </cell>
          <cell r="X253" t="str">
            <v>Automatic</v>
          </cell>
          <cell r="Y253" t="str">
            <v>Mark-to-Market prices</v>
          </cell>
        </row>
        <row r="254">
          <cell r="A254" t="str">
            <v>XS0510022881</v>
          </cell>
          <cell r="B254" t="str">
            <v>HKLD   3.430 05/14/20 MTN</v>
          </cell>
          <cell r="C254" t="str">
            <v>HK LAND TREASURY EMTN (BR) 3.43% 14/05/2020</v>
          </cell>
          <cell r="D254" t="str">
            <v>SGD</v>
          </cell>
          <cell r="E254" t="str">
            <v>SGD</v>
          </cell>
          <cell r="F254" t="str">
            <v>TR PRICING SERVICE</v>
          </cell>
          <cell r="G254">
            <v>0</v>
          </cell>
          <cell r="H254">
            <v>1.0224200000000001</v>
          </cell>
          <cell r="I254">
            <v>1.0224200000000001</v>
          </cell>
          <cell r="J254" t="str">
            <v>Mid</v>
          </cell>
          <cell r="K254">
            <v>0</v>
          </cell>
          <cell r="L254" t="str">
            <v>N/A</v>
          </cell>
          <cell r="M254">
            <v>1.44455</v>
          </cell>
          <cell r="N254" t="str">
            <v>N/A</v>
          </cell>
          <cell r="O254">
            <v>0</v>
          </cell>
          <cell r="P254">
            <v>0</v>
          </cell>
          <cell r="Q254" t="str">
            <v>N/A</v>
          </cell>
          <cell r="R254" t="str">
            <v>N/A</v>
          </cell>
          <cell r="S254">
            <v>42734</v>
          </cell>
          <cell r="T254" t="str">
            <v>Reuters Price Provider</v>
          </cell>
          <cell r="W254" t="str">
            <v>Automatic</v>
          </cell>
          <cell r="X254" t="str">
            <v>Automatic</v>
          </cell>
          <cell r="Y254" t="str">
            <v>Mark-to-Model/Matrix</v>
          </cell>
        </row>
        <row r="255">
          <cell r="A255" t="str">
            <v>XS0476054233</v>
          </cell>
          <cell r="B255" t="str">
            <v>HKLD   3.860 12/29/17 MTN</v>
          </cell>
          <cell r="C255" t="str">
            <v>HK LAND TREASURY SG GMTN 3.86% 29/12/2017</v>
          </cell>
          <cell r="D255" t="str">
            <v>SGD</v>
          </cell>
          <cell r="E255" t="str">
            <v>SGD</v>
          </cell>
          <cell r="F255" t="str">
            <v>TR PRICING SERVICE</v>
          </cell>
          <cell r="G255">
            <v>0</v>
          </cell>
          <cell r="H255">
            <v>1.01942</v>
          </cell>
          <cell r="I255">
            <v>1.01942</v>
          </cell>
          <cell r="J255" t="str">
            <v>Mid</v>
          </cell>
          <cell r="K255">
            <v>0</v>
          </cell>
          <cell r="L255" t="str">
            <v>N/A</v>
          </cell>
          <cell r="M255">
            <v>1.44455</v>
          </cell>
          <cell r="N255" t="str">
            <v>N/A</v>
          </cell>
          <cell r="O255">
            <v>0</v>
          </cell>
          <cell r="P255">
            <v>0</v>
          </cell>
          <cell r="Q255" t="str">
            <v>N/A</v>
          </cell>
          <cell r="R255" t="str">
            <v>N/A</v>
          </cell>
          <cell r="S255">
            <v>42734</v>
          </cell>
          <cell r="T255" t="str">
            <v>Reuters Price Provider</v>
          </cell>
          <cell r="W255" t="str">
            <v>Automatic</v>
          </cell>
          <cell r="X255" t="str">
            <v>Automatic</v>
          </cell>
          <cell r="Y255" t="str">
            <v>Mark-to-Model/Matrix</v>
          </cell>
        </row>
        <row r="256">
          <cell r="A256" t="str">
            <v>USY32358AA46</v>
          </cell>
          <cell r="B256" t="str">
            <v>HKCNG  6.250 08/07/18</v>
          </cell>
          <cell r="C256" t="str">
            <v>HKCG FINANCE LTD (REG S) 6.25% 07/08/2018</v>
          </cell>
          <cell r="D256" t="str">
            <v>USD</v>
          </cell>
          <cell r="E256" t="str">
            <v>USD</v>
          </cell>
          <cell r="F256" t="str">
            <v>TR PRICING SERVICE</v>
          </cell>
          <cell r="G256">
            <v>0</v>
          </cell>
          <cell r="H256">
            <v>1.0680000000000001</v>
          </cell>
          <cell r="I256">
            <v>1.0680000000000001</v>
          </cell>
          <cell r="J256" t="str">
            <v>Mid</v>
          </cell>
          <cell r="K256">
            <v>0</v>
          </cell>
          <cell r="L256" t="str">
            <v>N/A</v>
          </cell>
          <cell r="M256">
            <v>1</v>
          </cell>
          <cell r="N256" t="str">
            <v>N/A</v>
          </cell>
          <cell r="O256">
            <v>0</v>
          </cell>
          <cell r="P256">
            <v>0</v>
          </cell>
          <cell r="Q256" t="str">
            <v>N/A</v>
          </cell>
          <cell r="R256" t="str">
            <v>N/A</v>
          </cell>
          <cell r="S256">
            <v>42734</v>
          </cell>
          <cell r="T256" t="str">
            <v>Reuters Price Provider</v>
          </cell>
          <cell r="W256" t="str">
            <v>Automatic</v>
          </cell>
          <cell r="X256" t="str">
            <v>Automatic</v>
          </cell>
          <cell r="Y256" t="str">
            <v>Mark-to-Model/Matrix</v>
          </cell>
        </row>
        <row r="257">
          <cell r="A257" t="str">
            <v>XS1213177295</v>
          </cell>
          <cell r="B257" t="str">
            <v>PCCWL  3.625 04/02/25</v>
          </cell>
          <cell r="C257" t="str">
            <v>HKT CAPITAL NO 2 LTD (REG S) (REG) 3.625% 02/04/2025</v>
          </cell>
          <cell r="D257" t="str">
            <v>USD</v>
          </cell>
          <cell r="E257" t="str">
            <v>USD</v>
          </cell>
          <cell r="F257" t="str">
            <v>TR PRICING SERVICE</v>
          </cell>
          <cell r="G257">
            <v>0</v>
          </cell>
          <cell r="H257">
            <v>0.98124999999999996</v>
          </cell>
          <cell r="I257">
            <v>0.98124999999999996</v>
          </cell>
          <cell r="J257" t="str">
            <v>Mid</v>
          </cell>
          <cell r="K257">
            <v>0</v>
          </cell>
          <cell r="L257" t="str">
            <v>N/A</v>
          </cell>
          <cell r="M257">
            <v>1</v>
          </cell>
          <cell r="N257" t="str">
            <v>N/A</v>
          </cell>
          <cell r="O257">
            <v>0</v>
          </cell>
          <cell r="P257">
            <v>0</v>
          </cell>
          <cell r="Q257" t="str">
            <v>N/A</v>
          </cell>
          <cell r="R257" t="str">
            <v>N/A</v>
          </cell>
          <cell r="S257">
            <v>42734</v>
          </cell>
          <cell r="T257" t="str">
            <v>Reuters Price Provider</v>
          </cell>
          <cell r="W257" t="str">
            <v>Automatic</v>
          </cell>
          <cell r="X257" t="str">
            <v>Automatic</v>
          </cell>
          <cell r="Y257" t="str">
            <v>Mark-to-Model/Matrix</v>
          </cell>
        </row>
        <row r="258">
          <cell r="A258" t="str">
            <v>XS1438451848</v>
          </cell>
          <cell r="B258" t="str">
            <v>PCCWL  3.000 07/14/26</v>
          </cell>
          <cell r="C258" t="str">
            <v>HKT CAPITAL NO 4 LTD (REG S) (REG) 3% 14/07/2026</v>
          </cell>
          <cell r="D258" t="str">
            <v>USD</v>
          </cell>
          <cell r="E258" t="str">
            <v>USD</v>
          </cell>
          <cell r="F258" t="str">
            <v>TR PRICING SERVICE</v>
          </cell>
          <cell r="G258">
            <v>0</v>
          </cell>
          <cell r="H258">
            <v>0.92200500000000007</v>
          </cell>
          <cell r="I258">
            <v>0.92200500000000007</v>
          </cell>
          <cell r="J258" t="str">
            <v>Mid</v>
          </cell>
          <cell r="K258">
            <v>0</v>
          </cell>
          <cell r="L258" t="str">
            <v>N/A</v>
          </cell>
          <cell r="M258">
            <v>1</v>
          </cell>
          <cell r="N258" t="str">
            <v>N/A</v>
          </cell>
          <cell r="O258">
            <v>0</v>
          </cell>
          <cell r="P258">
            <v>0</v>
          </cell>
          <cell r="Q258" t="str">
            <v>N/A</v>
          </cell>
          <cell r="R258" t="str">
            <v>N/A</v>
          </cell>
          <cell r="S258">
            <v>42734</v>
          </cell>
          <cell r="T258" t="str">
            <v>Reuters Price Provider</v>
          </cell>
          <cell r="W258" t="str">
            <v>Automatic</v>
          </cell>
          <cell r="X258" t="str">
            <v>Automatic</v>
          </cell>
          <cell r="Y258" t="str">
            <v>Mark-to-Model/Matrix</v>
          </cell>
        </row>
        <row r="259">
          <cell r="A259" t="str">
            <v>XS1057389600</v>
          </cell>
          <cell r="B259" t="str">
            <v>HALUP  4.450 04/16/21 MTN</v>
          </cell>
          <cell r="C259" t="str">
            <v>HLP FINANCE LTD SER EMTN (REG S) (REG) 4.45% 16/04/2021</v>
          </cell>
          <cell r="D259" t="str">
            <v>USD</v>
          </cell>
          <cell r="E259" t="str">
            <v>USD</v>
          </cell>
          <cell r="F259" t="str">
            <v>TR PRICING SERVICE</v>
          </cell>
          <cell r="G259">
            <v>0</v>
          </cell>
          <cell r="H259">
            <v>1.0349999999999999</v>
          </cell>
          <cell r="I259">
            <v>1.0349999999999999</v>
          </cell>
          <cell r="J259" t="str">
            <v>Mid</v>
          </cell>
          <cell r="K259">
            <v>0</v>
          </cell>
          <cell r="L259" t="str">
            <v>N/A</v>
          </cell>
          <cell r="M259">
            <v>1</v>
          </cell>
          <cell r="N259" t="str">
            <v>N/A</v>
          </cell>
          <cell r="O259">
            <v>0</v>
          </cell>
          <cell r="P259">
            <v>0</v>
          </cell>
          <cell r="Q259" t="str">
            <v>N/A</v>
          </cell>
          <cell r="R259" t="str">
            <v>N/A</v>
          </cell>
          <cell r="S259">
            <v>42734</v>
          </cell>
          <cell r="T259" t="str">
            <v>Reuters Price Provider</v>
          </cell>
          <cell r="W259" t="str">
            <v>Automatic</v>
          </cell>
          <cell r="X259" t="str">
            <v>Automatic</v>
          </cell>
          <cell r="Y259" t="str">
            <v>Mark-to-Model/Matrix</v>
          </cell>
        </row>
        <row r="260">
          <cell r="A260" t="str">
            <v>XS0794823152</v>
          </cell>
          <cell r="B260" t="str">
            <v>HALUP  4.750 06/25/22 MTN</v>
          </cell>
          <cell r="C260" t="str">
            <v>HLP FINANCE LTD SER EMTN (REG) 4.75% 25/06/2022</v>
          </cell>
          <cell r="D260" t="str">
            <v>USD</v>
          </cell>
          <cell r="E260" t="str">
            <v>USD</v>
          </cell>
          <cell r="F260" t="str">
            <v>TR PRICING SERVICE</v>
          </cell>
          <cell r="G260">
            <v>0</v>
          </cell>
          <cell r="H260">
            <v>1.04871</v>
          </cell>
          <cell r="I260">
            <v>1.04871</v>
          </cell>
          <cell r="J260" t="str">
            <v>Mid</v>
          </cell>
          <cell r="K260">
            <v>0</v>
          </cell>
          <cell r="L260" t="str">
            <v>N/A</v>
          </cell>
          <cell r="M260">
            <v>1</v>
          </cell>
          <cell r="N260" t="str">
            <v>N/A</v>
          </cell>
          <cell r="O260">
            <v>0</v>
          </cell>
          <cell r="P260">
            <v>0</v>
          </cell>
          <cell r="Q260" t="str">
            <v>N/A</v>
          </cell>
          <cell r="R260" t="str">
            <v>N/A</v>
          </cell>
          <cell r="S260">
            <v>42734</v>
          </cell>
          <cell r="T260" t="str">
            <v>Reuters Price Provider</v>
          </cell>
          <cell r="W260" t="str">
            <v>Automatic</v>
          </cell>
          <cell r="X260" t="str">
            <v>Automatic</v>
          </cell>
          <cell r="Y260" t="str">
            <v>Mark-to-Model/Matrix</v>
          </cell>
        </row>
        <row r="261">
          <cell r="A261" t="str">
            <v>US437076BH45</v>
          </cell>
          <cell r="B261" t="str">
            <v>HD     4.250 04/01/46 '45</v>
          </cell>
          <cell r="C261" t="str">
            <v>HOME DEPOT INC (REG) 4.25% 01/04/2046</v>
          </cell>
          <cell r="D261" t="str">
            <v>USD</v>
          </cell>
          <cell r="E261" t="str">
            <v>USD</v>
          </cell>
          <cell r="F261" t="str">
            <v>TR PRICING SERVICE</v>
          </cell>
          <cell r="G261">
            <v>0</v>
          </cell>
          <cell r="H261">
            <v>1.0476479999999999</v>
          </cell>
          <cell r="I261">
            <v>1.049364</v>
          </cell>
          <cell r="J261" t="str">
            <v>Mid</v>
          </cell>
          <cell r="K261">
            <v>-0.16352762244560048</v>
          </cell>
          <cell r="L261" t="str">
            <v>N/A</v>
          </cell>
          <cell r="M261">
            <v>1</v>
          </cell>
          <cell r="N261" t="str">
            <v>N/A</v>
          </cell>
          <cell r="O261">
            <v>0</v>
          </cell>
          <cell r="P261">
            <v>0</v>
          </cell>
          <cell r="Q261" t="str">
            <v>N/A</v>
          </cell>
          <cell r="R261" t="str">
            <v>N/A</v>
          </cell>
          <cell r="S261">
            <v>42734</v>
          </cell>
          <cell r="T261" t="str">
            <v>Reuters Price Provider</v>
          </cell>
          <cell r="W261" t="str">
            <v>Automatic</v>
          </cell>
          <cell r="X261" t="str">
            <v>Automatic</v>
          </cell>
          <cell r="Y261" t="str">
            <v>Mark-to-Model/Matrix</v>
          </cell>
        </row>
        <row r="262">
          <cell r="A262" t="str">
            <v>US438516BL94</v>
          </cell>
          <cell r="B262" t="str">
            <v>HON    2.500 11/01/26 '26</v>
          </cell>
          <cell r="C262" t="str">
            <v>HONEYWELL INTERNATIONAL 2.5% 01/11/2026</v>
          </cell>
          <cell r="D262" t="str">
            <v>USD</v>
          </cell>
          <cell r="E262" t="str">
            <v>USD</v>
          </cell>
          <cell r="F262" t="str">
            <v>TR PRICING SERVICE</v>
          </cell>
          <cell r="G262">
            <v>0</v>
          </cell>
          <cell r="H262">
            <v>0.94748199999999994</v>
          </cell>
          <cell r="I262">
            <v>0.94897599999999993</v>
          </cell>
          <cell r="J262" t="str">
            <v>Mid</v>
          </cell>
          <cell r="K262">
            <v>-0.15743285393940368</v>
          </cell>
          <cell r="L262" t="str">
            <v>N/A</v>
          </cell>
          <cell r="M262">
            <v>1</v>
          </cell>
          <cell r="N262" t="str">
            <v>N/A</v>
          </cell>
          <cell r="O262">
            <v>0</v>
          </cell>
          <cell r="P262">
            <v>0</v>
          </cell>
          <cell r="Q262" t="str">
            <v>N/A</v>
          </cell>
          <cell r="R262" t="str">
            <v>N/A</v>
          </cell>
          <cell r="S262">
            <v>42734</v>
          </cell>
          <cell r="T262" t="str">
            <v>Reuters Price Provider</v>
          </cell>
          <cell r="W262" t="str">
            <v>Automatic</v>
          </cell>
          <cell r="X262" t="str">
            <v>Automatic</v>
          </cell>
          <cell r="Y262" t="str">
            <v>Mark-to-Model/Matrix</v>
          </cell>
        </row>
        <row r="263">
          <cell r="A263" t="str">
            <v>XS1002158027</v>
          </cell>
          <cell r="B263" t="str">
            <v>HKLD   4.625 01/16/24 MTN</v>
          </cell>
          <cell r="C263" t="str">
            <v>HONG KONG LAND FINANCE CO LTD (REG S) (REG) 4.625% 16/01/2024</v>
          </cell>
          <cell r="D263" t="str">
            <v>USD</v>
          </cell>
          <cell r="E263" t="str">
            <v>USD</v>
          </cell>
          <cell r="F263" t="str">
            <v>TR PRICING SERVICE</v>
          </cell>
          <cell r="G263">
            <v>0</v>
          </cell>
          <cell r="H263">
            <v>1.07203</v>
          </cell>
          <cell r="I263">
            <v>1.07203</v>
          </cell>
          <cell r="J263" t="str">
            <v>Mid</v>
          </cell>
          <cell r="K263">
            <v>0</v>
          </cell>
          <cell r="L263" t="str">
            <v>N/A</v>
          </cell>
          <cell r="M263">
            <v>1</v>
          </cell>
          <cell r="N263" t="str">
            <v>N/A</v>
          </cell>
          <cell r="O263">
            <v>0</v>
          </cell>
          <cell r="P263">
            <v>0</v>
          </cell>
          <cell r="Q263" t="str">
            <v>N/A</v>
          </cell>
          <cell r="R263" t="str">
            <v>N/A</v>
          </cell>
          <cell r="S263">
            <v>42734</v>
          </cell>
          <cell r="T263" t="str">
            <v>Reuters Price Provider</v>
          </cell>
          <cell r="W263" t="str">
            <v>Automatic</v>
          </cell>
          <cell r="X263" t="str">
            <v>Automatic</v>
          </cell>
          <cell r="Y263" t="str">
            <v>Mark-to-Model/Matrix</v>
          </cell>
        </row>
        <row r="264">
          <cell r="A264" t="str">
            <v>XS0782786171</v>
          </cell>
          <cell r="B264" t="str">
            <v>HKLD   4.500 06/01/22 MTN</v>
          </cell>
          <cell r="C264" t="str">
            <v>HONG KONG LAND FINANCE EMTN 4.5% 01/06/2022</v>
          </cell>
          <cell r="D264" t="str">
            <v>USD</v>
          </cell>
          <cell r="E264" t="str">
            <v>USD</v>
          </cell>
          <cell r="F264" t="str">
            <v>TR PRICING SERVICE</v>
          </cell>
          <cell r="G264">
            <v>0</v>
          </cell>
          <cell r="H264">
            <v>1.0840799999999999</v>
          </cell>
          <cell r="I264">
            <v>1.0840799999999999</v>
          </cell>
          <cell r="J264" t="str">
            <v>Mid</v>
          </cell>
          <cell r="K264">
            <v>0</v>
          </cell>
          <cell r="L264" t="str">
            <v>N/A</v>
          </cell>
          <cell r="M264">
            <v>1</v>
          </cell>
          <cell r="N264" t="str">
            <v>N/A</v>
          </cell>
          <cell r="O264">
            <v>0</v>
          </cell>
          <cell r="P264">
            <v>0</v>
          </cell>
          <cell r="Q264" t="str">
            <v>N/A</v>
          </cell>
          <cell r="R264" t="str">
            <v>N/A</v>
          </cell>
          <cell r="S264">
            <v>42734</v>
          </cell>
          <cell r="T264" t="str">
            <v>Reuters Price Provider</v>
          </cell>
          <cell r="W264" t="str">
            <v>Automatic</v>
          </cell>
          <cell r="X264" t="str">
            <v>Automatic</v>
          </cell>
          <cell r="Y264" t="str">
            <v>Mark-to-Model/Matrix</v>
          </cell>
        </row>
        <row r="265">
          <cell r="A265" t="str">
            <v>XS1226268735</v>
          </cell>
          <cell r="B265" t="str">
            <v>HKSUL  1.894 06/03/20</v>
          </cell>
          <cell r="C265" t="str">
            <v>HONG KONG SUKUK 2015 LTD (REG S) (REG) 1.894% 03/06/2020</v>
          </cell>
          <cell r="D265" t="str">
            <v>USD</v>
          </cell>
          <cell r="E265" t="str">
            <v>USD</v>
          </cell>
          <cell r="F265" t="str">
            <v>TR PRICING SERVICE</v>
          </cell>
          <cell r="G265">
            <v>0</v>
          </cell>
          <cell r="H265">
            <v>0.98302999999999996</v>
          </cell>
          <cell r="I265">
            <v>0.98302999999999996</v>
          </cell>
          <cell r="J265" t="str">
            <v>Mid</v>
          </cell>
          <cell r="K265">
            <v>0</v>
          </cell>
          <cell r="L265" t="str">
            <v>N/A</v>
          </cell>
          <cell r="M265">
            <v>1</v>
          </cell>
          <cell r="N265" t="str">
            <v>N/A</v>
          </cell>
          <cell r="O265">
            <v>0</v>
          </cell>
          <cell r="P265">
            <v>0</v>
          </cell>
          <cell r="Q265" t="str">
            <v>N/A</v>
          </cell>
          <cell r="R265" t="str">
            <v>N/A</v>
          </cell>
          <cell r="S265">
            <v>42734</v>
          </cell>
          <cell r="T265" t="str">
            <v>Reuters Price Provider</v>
          </cell>
          <cell r="W265" t="str">
            <v>Automatic</v>
          </cell>
          <cell r="X265" t="str">
            <v>Automatic</v>
          </cell>
          <cell r="Y265" t="str">
            <v>Mark-to-Model/Matrix</v>
          </cell>
        </row>
        <row r="266">
          <cell r="A266" t="str">
            <v>USY35527AA11</v>
          </cell>
          <cell r="B266" t="str">
            <v>HKSUK  2.005 09/18/19</v>
          </cell>
          <cell r="C266" t="str">
            <v>HONG KONG SUKUK 2015 LTD (REG S) 2.005% 18/09/2019</v>
          </cell>
          <cell r="D266" t="str">
            <v>USD</v>
          </cell>
          <cell r="E266" t="str">
            <v>USD</v>
          </cell>
          <cell r="F266" t="str">
            <v>TR PRICING SERVICE</v>
          </cell>
          <cell r="G266">
            <v>0</v>
          </cell>
          <cell r="H266">
            <v>0.99986500000000011</v>
          </cell>
          <cell r="I266">
            <v>0.99986500000000011</v>
          </cell>
          <cell r="J266" t="str">
            <v>Mid</v>
          </cell>
          <cell r="K266">
            <v>0</v>
          </cell>
          <cell r="L266" t="str">
            <v>N/A</v>
          </cell>
          <cell r="M266">
            <v>1</v>
          </cell>
          <cell r="N266" t="str">
            <v>N/A</v>
          </cell>
          <cell r="O266">
            <v>0</v>
          </cell>
          <cell r="P266">
            <v>0</v>
          </cell>
          <cell r="Q266" t="str">
            <v>N/A</v>
          </cell>
          <cell r="R266" t="str">
            <v>N/A</v>
          </cell>
          <cell r="S266">
            <v>42734</v>
          </cell>
          <cell r="T266" t="str">
            <v>Reuters Price Provider</v>
          </cell>
          <cell r="W266" t="str">
            <v>Automatic</v>
          </cell>
          <cell r="X266" t="str">
            <v>Automatic</v>
          </cell>
          <cell r="Y266" t="str">
            <v>Mark-to-Model/Matrix</v>
          </cell>
        </row>
        <row r="267">
          <cell r="A267" t="str">
            <v>XS1401202517</v>
          </cell>
          <cell r="B267" t="str">
            <v>HKEIL  2.875 05/03/26 MTN</v>
          </cell>
          <cell r="C267" t="str">
            <v>HONGKONG ELECTRIC FIN SER EMTN (REG S) (REG) 2.875% 03/05/2026</v>
          </cell>
          <cell r="D267" t="str">
            <v>USD</v>
          </cell>
          <cell r="E267" t="str">
            <v>USD</v>
          </cell>
          <cell r="F267" t="str">
            <v>TR PRICING SERVICE</v>
          </cell>
          <cell r="G267">
            <v>0</v>
          </cell>
          <cell r="H267">
            <v>0.94209999999999994</v>
          </cell>
          <cell r="I267">
            <v>0.94209999999999994</v>
          </cell>
          <cell r="J267" t="str">
            <v>Mid</v>
          </cell>
          <cell r="K267">
            <v>0</v>
          </cell>
          <cell r="L267" t="str">
            <v>N/A</v>
          </cell>
          <cell r="M267">
            <v>1</v>
          </cell>
          <cell r="N267" t="str">
            <v>N/A</v>
          </cell>
          <cell r="O267">
            <v>0</v>
          </cell>
          <cell r="P267">
            <v>0</v>
          </cell>
          <cell r="Q267" t="str">
            <v>N/A</v>
          </cell>
          <cell r="R267" t="str">
            <v>N/A</v>
          </cell>
          <cell r="S267">
            <v>42734</v>
          </cell>
          <cell r="T267" t="str">
            <v>Reuters Price Provider</v>
          </cell>
          <cell r="W267" t="str">
            <v>Automatic</v>
          </cell>
          <cell r="X267" t="str">
            <v>Automatic</v>
          </cell>
          <cell r="Y267" t="str">
            <v>Mark-to-Model/Matrix</v>
          </cell>
        </row>
        <row r="268">
          <cell r="A268" t="str">
            <v>XS1040601707</v>
          </cell>
          <cell r="B268" t="str">
            <v>HSPFN  2.100 03/03/17</v>
          </cell>
          <cell r="C268" t="str">
            <v>HORSEPOWER FINANCE LTD EMTN (REG S) (REG) 2.1% 03/03/2017</v>
          </cell>
          <cell r="D268" t="str">
            <v>USD</v>
          </cell>
          <cell r="E268" t="str">
            <v>USD</v>
          </cell>
          <cell r="F268" t="str">
            <v>TR PRICING SERVICE</v>
          </cell>
          <cell r="G268">
            <v>0</v>
          </cell>
          <cell r="H268">
            <v>1.00007</v>
          </cell>
          <cell r="I268">
            <v>1.00007</v>
          </cell>
          <cell r="J268" t="str">
            <v>Mid</v>
          </cell>
          <cell r="K268">
            <v>0</v>
          </cell>
          <cell r="L268" t="str">
            <v>N/A</v>
          </cell>
          <cell r="M268">
            <v>1</v>
          </cell>
          <cell r="N268" t="str">
            <v>N/A</v>
          </cell>
          <cell r="O268">
            <v>0</v>
          </cell>
          <cell r="P268">
            <v>0</v>
          </cell>
          <cell r="Q268" t="str">
            <v>N/A</v>
          </cell>
          <cell r="R268" t="str">
            <v>N/A</v>
          </cell>
          <cell r="S268">
            <v>42734</v>
          </cell>
          <cell r="T268" t="str">
            <v>Reuters Price Provider</v>
          </cell>
          <cell r="W268" t="str">
            <v>Automatic</v>
          </cell>
          <cell r="X268" t="str">
            <v>Automatic</v>
          </cell>
          <cell r="Y268" t="str">
            <v>Mark-to-Model/Matrix</v>
          </cell>
        </row>
        <row r="269">
          <cell r="A269" t="str">
            <v>SG6T13978984</v>
          </cell>
          <cell r="B269" t="str">
            <v>HDB    1.105 02/16/17 MTN</v>
          </cell>
          <cell r="C269" t="str">
            <v>HOUSING &amp; DEVELOPMENT BOARD MTN (BR) 1.105% 16/02/2017</v>
          </cell>
          <cell r="D269" t="str">
            <v>SGD</v>
          </cell>
          <cell r="E269" t="str">
            <v>SGD</v>
          </cell>
          <cell r="F269" t="str">
            <v>TR PRICING SERVICE</v>
          </cell>
          <cell r="G269">
            <v>0</v>
          </cell>
          <cell r="H269">
            <v>0.9991549999999999</v>
          </cell>
          <cell r="I269">
            <v>0.9991549999999999</v>
          </cell>
          <cell r="J269" t="str">
            <v>Mid</v>
          </cell>
          <cell r="K269">
            <v>0</v>
          </cell>
          <cell r="L269" t="str">
            <v>N/A</v>
          </cell>
          <cell r="M269">
            <v>1.44455</v>
          </cell>
          <cell r="N269" t="str">
            <v>N/A</v>
          </cell>
          <cell r="O269">
            <v>0</v>
          </cell>
          <cell r="P269">
            <v>0</v>
          </cell>
          <cell r="Q269" t="str">
            <v>N/A</v>
          </cell>
          <cell r="R269" t="str">
            <v>N/A</v>
          </cell>
          <cell r="S269">
            <v>42734</v>
          </cell>
          <cell r="T269" t="str">
            <v>Reuters Price Provider</v>
          </cell>
          <cell r="W269" t="str">
            <v>Automatic</v>
          </cell>
          <cell r="X269" t="str">
            <v>Automatic</v>
          </cell>
          <cell r="Y269" t="str">
            <v>Mark-to-Model/Matrix</v>
          </cell>
        </row>
        <row r="270">
          <cell r="A270" t="str">
            <v>SG7Y21963749</v>
          </cell>
          <cell r="B270" t="str">
            <v>HDB    2.000 11/03/17 MTN</v>
          </cell>
          <cell r="C270" t="str">
            <v>HOUSING &amp; DEVELOPMENT BOARD MTN (BR) 2% 03/11/2017</v>
          </cell>
          <cell r="D270" t="str">
            <v>SGD</v>
          </cell>
          <cell r="E270" t="str">
            <v>SGD</v>
          </cell>
          <cell r="F270" t="str">
            <v>TR PRICING SERVICE</v>
          </cell>
          <cell r="G270">
            <v>0</v>
          </cell>
          <cell r="H270">
            <v>1.00583</v>
          </cell>
          <cell r="I270">
            <v>1.00583</v>
          </cell>
          <cell r="J270" t="str">
            <v>Mid</v>
          </cell>
          <cell r="K270">
            <v>0</v>
          </cell>
          <cell r="L270" t="str">
            <v>N/A</v>
          </cell>
          <cell r="M270">
            <v>1.44455</v>
          </cell>
          <cell r="N270" t="str">
            <v>N/A</v>
          </cell>
          <cell r="O270">
            <v>0</v>
          </cell>
          <cell r="P270">
            <v>0</v>
          </cell>
          <cell r="Q270" t="str">
            <v>N/A</v>
          </cell>
          <cell r="R270" t="str">
            <v>N/A</v>
          </cell>
          <cell r="S270">
            <v>42734</v>
          </cell>
          <cell r="T270" t="str">
            <v>Reuters Price Provider</v>
          </cell>
          <cell r="W270" t="str">
            <v>Automatic</v>
          </cell>
          <cell r="X270" t="str">
            <v>Automatic</v>
          </cell>
          <cell r="Y270" t="str">
            <v>Mark-to-Model/Matrix</v>
          </cell>
        </row>
        <row r="271">
          <cell r="A271" t="str">
            <v>SG58H2998390</v>
          </cell>
          <cell r="B271" t="str">
            <v>HDB    1.875 11/13/17</v>
          </cell>
          <cell r="C271" t="str">
            <v>HOUSING &amp; DEVELOPMENT BOARD MTN (REG S) (BR) 1.875% 13/11/2017</v>
          </cell>
          <cell r="D271" t="str">
            <v>SGD</v>
          </cell>
          <cell r="E271" t="str">
            <v>SGD</v>
          </cell>
          <cell r="F271" t="str">
            <v>TR PRICING SERVICE</v>
          </cell>
          <cell r="G271">
            <v>0</v>
          </cell>
          <cell r="H271">
            <v>1.0036499999999999</v>
          </cell>
          <cell r="I271">
            <v>1.0036499999999999</v>
          </cell>
          <cell r="J271" t="str">
            <v>Mid</v>
          </cell>
          <cell r="K271">
            <v>0</v>
          </cell>
          <cell r="L271" t="str">
            <v>N/A</v>
          </cell>
          <cell r="M271">
            <v>1.44455</v>
          </cell>
          <cell r="N271" t="str">
            <v>N/A</v>
          </cell>
          <cell r="O271">
            <v>0</v>
          </cell>
          <cell r="P271">
            <v>0</v>
          </cell>
          <cell r="Q271" t="str">
            <v>N/A</v>
          </cell>
          <cell r="R271" t="str">
            <v>N/A</v>
          </cell>
          <cell r="S271">
            <v>42734</v>
          </cell>
          <cell r="T271" t="str">
            <v>Reuters Price Provider</v>
          </cell>
          <cell r="W271" t="str">
            <v>Automatic</v>
          </cell>
          <cell r="X271" t="str">
            <v>Automatic</v>
          </cell>
          <cell r="Y271" t="str">
            <v>Mark-to-Model/Matrix</v>
          </cell>
        </row>
        <row r="272">
          <cell r="A272" t="str">
            <v>SG6QF1000009</v>
          </cell>
          <cell r="B272" t="str">
            <v>HDB    2.223 05/28/19</v>
          </cell>
          <cell r="C272" t="str">
            <v>HOUSING &amp; DEVELOPMENT BOARD MTN (REG S) (BR) 2.223% 28/05/2019</v>
          </cell>
          <cell r="D272" t="str">
            <v>SGD</v>
          </cell>
          <cell r="E272" t="str">
            <v>SGD</v>
          </cell>
          <cell r="F272" t="str">
            <v>TR PRICING SERVICE</v>
          </cell>
          <cell r="G272">
            <v>0</v>
          </cell>
          <cell r="H272">
            <v>1.0087699999999999</v>
          </cell>
          <cell r="I272">
            <v>1.0087699999999999</v>
          </cell>
          <cell r="J272" t="str">
            <v>Mid</v>
          </cell>
          <cell r="K272">
            <v>0</v>
          </cell>
          <cell r="L272" t="str">
            <v>N/A</v>
          </cell>
          <cell r="M272">
            <v>1.44455</v>
          </cell>
          <cell r="N272" t="str">
            <v>N/A</v>
          </cell>
          <cell r="O272">
            <v>0</v>
          </cell>
          <cell r="P272">
            <v>0</v>
          </cell>
          <cell r="Q272" t="str">
            <v>N/A</v>
          </cell>
          <cell r="R272" t="str">
            <v>N/A</v>
          </cell>
          <cell r="S272">
            <v>42734</v>
          </cell>
          <cell r="T272" t="str">
            <v>Reuters Price Provider</v>
          </cell>
          <cell r="W272" t="str">
            <v>Automatic</v>
          </cell>
          <cell r="X272" t="str">
            <v>Automatic</v>
          </cell>
          <cell r="Y272" t="str">
            <v>Mark-to-Model/Matrix</v>
          </cell>
        </row>
        <row r="273">
          <cell r="A273" t="str">
            <v>SG6Z13989819</v>
          </cell>
          <cell r="B273" t="str">
            <v>HDB    1.230 01/30/18 MTN</v>
          </cell>
          <cell r="C273" t="str">
            <v>HOUSING &amp; DEVELOPMENT BOARD MTN 1.23% 30/01/2018</v>
          </cell>
          <cell r="D273" t="str">
            <v>SGD</v>
          </cell>
          <cell r="E273" t="str">
            <v>SGD</v>
          </cell>
          <cell r="F273" t="str">
            <v>TR PRICING SERVICE</v>
          </cell>
          <cell r="G273">
            <v>0</v>
          </cell>
          <cell r="H273">
            <v>0.99593999999999994</v>
          </cell>
          <cell r="I273">
            <v>0.99593999999999994</v>
          </cell>
          <cell r="J273" t="str">
            <v>Mid</v>
          </cell>
          <cell r="K273">
            <v>0</v>
          </cell>
          <cell r="L273" t="str">
            <v>N/A</v>
          </cell>
          <cell r="M273">
            <v>1.44455</v>
          </cell>
          <cell r="N273" t="str">
            <v>N/A</v>
          </cell>
          <cell r="O273">
            <v>0</v>
          </cell>
          <cell r="P273">
            <v>0</v>
          </cell>
          <cell r="Q273" t="str">
            <v>N/A</v>
          </cell>
          <cell r="R273" t="str">
            <v>N/A</v>
          </cell>
          <cell r="S273">
            <v>42734</v>
          </cell>
          <cell r="T273" t="str">
            <v>Reuters Price Provider</v>
          </cell>
          <cell r="W273" t="str">
            <v>Automatic</v>
          </cell>
          <cell r="X273" t="str">
            <v>Automatic</v>
          </cell>
          <cell r="Y273" t="str">
            <v>Mark-to-Model/Matrix</v>
          </cell>
        </row>
        <row r="274">
          <cell r="A274" t="str">
            <v>SG57I3996658</v>
          </cell>
          <cell r="B274" t="str">
            <v>HDB    2.365 09/19/18 MTN</v>
          </cell>
          <cell r="C274" t="str">
            <v>HOUSING &amp; DEVELOPMENT BOARD SER 55 (REG S) (BR) 2.365% 19/09/2018</v>
          </cell>
          <cell r="D274" t="str">
            <v>SGD</v>
          </cell>
          <cell r="E274" t="str">
            <v>SGD</v>
          </cell>
          <cell r="F274" t="str">
            <v>TR PRICING SERVICE</v>
          </cell>
          <cell r="G274">
            <v>0</v>
          </cell>
          <cell r="H274">
            <v>1.0123</v>
          </cell>
          <cell r="I274">
            <v>1.0123</v>
          </cell>
          <cell r="J274" t="str">
            <v>Mid</v>
          </cell>
          <cell r="K274">
            <v>0</v>
          </cell>
          <cell r="L274" t="str">
            <v>N/A</v>
          </cell>
          <cell r="M274">
            <v>1.44455</v>
          </cell>
          <cell r="N274" t="str">
            <v>N/A</v>
          </cell>
          <cell r="O274">
            <v>0</v>
          </cell>
          <cell r="P274">
            <v>0</v>
          </cell>
          <cell r="Q274" t="str">
            <v>N/A</v>
          </cell>
          <cell r="R274" t="str">
            <v>N/A</v>
          </cell>
          <cell r="S274">
            <v>42734</v>
          </cell>
          <cell r="T274" t="str">
            <v>Reuters Price Provider</v>
          </cell>
          <cell r="W274" t="str">
            <v>Automatic</v>
          </cell>
          <cell r="X274" t="str">
            <v>Automatic</v>
          </cell>
          <cell r="Y274" t="str">
            <v>Mark-to-Model/Matrix</v>
          </cell>
        </row>
        <row r="275">
          <cell r="A275" t="str">
            <v>SG74B6000003</v>
          </cell>
          <cell r="B275" t="str">
            <v>HDB    1.910 08/10/23 MTN</v>
          </cell>
          <cell r="C275" t="str">
            <v>HOUSING &amp;DEVELOPMENT BRD SER MTN (BR) (REG S) 1.91% 10/08/2023</v>
          </cell>
          <cell r="D275" t="str">
            <v>SGD</v>
          </cell>
          <cell r="E275" t="str">
            <v>SGD</v>
          </cell>
          <cell r="F275" t="str">
            <v>TR PRICING SERVICE</v>
          </cell>
          <cell r="G275">
            <v>0</v>
          </cell>
          <cell r="H275">
            <v>0.95802000000000009</v>
          </cell>
          <cell r="I275">
            <v>0.95802000000000009</v>
          </cell>
          <cell r="J275" t="str">
            <v>Mid</v>
          </cell>
          <cell r="K275">
            <v>0</v>
          </cell>
          <cell r="L275" t="str">
            <v>N/A</v>
          </cell>
          <cell r="M275">
            <v>1.44455</v>
          </cell>
          <cell r="N275" t="str">
            <v>N/A</v>
          </cell>
          <cell r="O275">
            <v>0</v>
          </cell>
          <cell r="P275">
            <v>0</v>
          </cell>
          <cell r="Q275" t="str">
            <v>N/A</v>
          </cell>
          <cell r="R275" t="str">
            <v>N/A</v>
          </cell>
          <cell r="S275">
            <v>42734</v>
          </cell>
          <cell r="T275" t="str">
            <v>Reuters Price Provider</v>
          </cell>
          <cell r="W275" t="str">
            <v>Automatic</v>
          </cell>
          <cell r="X275" t="str">
            <v>Automatic</v>
          </cell>
          <cell r="Y275" t="str">
            <v>Mark-to-Model/Matrix</v>
          </cell>
        </row>
        <row r="276">
          <cell r="A276" t="str">
            <v>INE001A07NH5</v>
          </cell>
          <cell r="B276" t="str">
            <v>HDFC   8.750 01/13/20</v>
          </cell>
          <cell r="C276" t="str">
            <v>HOUSING DEVELOPMENT FIN CORP LTD SER N002 8.75% 13/01/2020</v>
          </cell>
          <cell r="D276" t="str">
            <v>INR</v>
          </cell>
          <cell r="E276" t="str">
            <v>INR</v>
          </cell>
          <cell r="F276" t="str">
            <v>TR PRICING SERVICE</v>
          </cell>
          <cell r="G276">
            <v>0</v>
          </cell>
          <cell r="H276">
            <v>1.0281100000000001</v>
          </cell>
          <cell r="I276">
            <v>1.0281100000000001</v>
          </cell>
          <cell r="J276" t="str">
            <v>Mid</v>
          </cell>
          <cell r="K276">
            <v>0</v>
          </cell>
          <cell r="L276" t="str">
            <v>N/A</v>
          </cell>
          <cell r="M276">
            <v>67.915000000000006</v>
          </cell>
          <cell r="N276" t="str">
            <v>N/A</v>
          </cell>
          <cell r="O276">
            <v>0</v>
          </cell>
          <cell r="P276">
            <v>0</v>
          </cell>
          <cell r="Q276" t="str">
            <v>N/A</v>
          </cell>
          <cell r="R276" t="str">
            <v>N/A</v>
          </cell>
          <cell r="S276">
            <v>42734</v>
          </cell>
          <cell r="T276" t="str">
            <v>Reuters Price Provider</v>
          </cell>
          <cell r="W276" t="str">
            <v>Automatic</v>
          </cell>
          <cell r="X276" t="str">
            <v>Automatic</v>
          </cell>
          <cell r="Y276" t="str">
            <v>Mark-to-Model/Matrix</v>
          </cell>
        </row>
        <row r="277">
          <cell r="A277" t="str">
            <v>US404280AW98</v>
          </cell>
          <cell r="B277" t="str">
            <v>HSBA   4.300 03/08/26</v>
          </cell>
          <cell r="C277" t="str">
            <v>HSBC HOLDINGS PLC (REG) 4.3% 08/03/2026</v>
          </cell>
          <cell r="D277" t="str">
            <v>USD</v>
          </cell>
          <cell r="E277" t="str">
            <v>USD</v>
          </cell>
          <cell r="F277" t="str">
            <v>TR PRICING SERVICE</v>
          </cell>
          <cell r="G277">
            <v>0</v>
          </cell>
          <cell r="H277">
            <v>1.0340850000000001</v>
          </cell>
          <cell r="I277">
            <v>1.0355195000000001</v>
          </cell>
          <cell r="J277" t="str">
            <v>Mid</v>
          </cell>
          <cell r="K277">
            <v>-0.13852950137587994</v>
          </cell>
          <cell r="L277" t="str">
            <v>N/A</v>
          </cell>
          <cell r="M277">
            <v>1</v>
          </cell>
          <cell r="N277" t="str">
            <v>N/A</v>
          </cell>
          <cell r="O277">
            <v>0</v>
          </cell>
          <cell r="P277">
            <v>0</v>
          </cell>
          <cell r="Q277" t="str">
            <v>N/A</v>
          </cell>
          <cell r="R277" t="str">
            <v>N/A</v>
          </cell>
          <cell r="S277">
            <v>42734</v>
          </cell>
          <cell r="T277" t="str">
            <v>Reuters Price Provider</v>
          </cell>
          <cell r="W277" t="str">
            <v>Automatic</v>
          </cell>
          <cell r="X277" t="str">
            <v>Automatic</v>
          </cell>
          <cell r="Y277" t="str">
            <v>Mark-to-Model/Matrix</v>
          </cell>
        </row>
        <row r="278">
          <cell r="A278" t="str">
            <v>FR0012602522</v>
          </cell>
          <cell r="B278" t="str">
            <v>HSBA   0.375 03/11/22</v>
          </cell>
          <cell r="C278" t="str">
            <v>HSBC SFH FRANCE SER EMTN (REG S) (BR) 0.375% 11/03/2022</v>
          </cell>
          <cell r="D278" t="str">
            <v>EUR</v>
          </cell>
          <cell r="E278" t="str">
            <v>EUR</v>
          </cell>
          <cell r="F278" t="str">
            <v>TR PRICING SERVICE</v>
          </cell>
          <cell r="G278">
            <v>0</v>
          </cell>
          <cell r="H278">
            <v>1.018025</v>
          </cell>
          <cell r="I278">
            <v>1.018025</v>
          </cell>
          <cell r="J278" t="str">
            <v>Mid</v>
          </cell>
          <cell r="K278">
            <v>0</v>
          </cell>
          <cell r="L278" t="str">
            <v>N/A</v>
          </cell>
          <cell r="M278">
            <v>0.94810000000000005</v>
          </cell>
          <cell r="N278" t="str">
            <v>N/A</v>
          </cell>
          <cell r="O278">
            <v>0</v>
          </cell>
          <cell r="P278">
            <v>0</v>
          </cell>
          <cell r="Q278" t="str">
            <v>N/A</v>
          </cell>
          <cell r="R278" t="str">
            <v>N/A</v>
          </cell>
          <cell r="S278">
            <v>42734</v>
          </cell>
          <cell r="T278" t="str">
            <v>Reuters Price Provider</v>
          </cell>
          <cell r="W278" t="str">
            <v>Automatic</v>
          </cell>
          <cell r="X278" t="str">
            <v>Automatic</v>
          </cell>
          <cell r="Y278" t="str">
            <v>Mark-to-Model/Matrix</v>
          </cell>
        </row>
        <row r="279">
          <cell r="A279" t="str">
            <v>US40434CAB19</v>
          </cell>
          <cell r="B279" t="str">
            <v>HUSI   0.552 06/23/17 FRN</v>
          </cell>
          <cell r="C279" t="str">
            <v>HSBC USA INC (REG) FRN 23/06/2017</v>
          </cell>
          <cell r="D279" t="str">
            <v>USD</v>
          </cell>
          <cell r="E279" t="str">
            <v>USD</v>
          </cell>
          <cell r="F279" t="str">
            <v>TR PRICING SERVICE</v>
          </cell>
          <cell r="G279">
            <v>0</v>
          </cell>
          <cell r="H279">
            <v>0.9996465000000001</v>
          </cell>
          <cell r="I279">
            <v>0.9996465000000001</v>
          </cell>
          <cell r="J279" t="str">
            <v>Mid</v>
          </cell>
          <cell r="K279">
            <v>0</v>
          </cell>
          <cell r="L279" t="str">
            <v>N/A</v>
          </cell>
          <cell r="M279">
            <v>1</v>
          </cell>
          <cell r="N279" t="str">
            <v>N/A</v>
          </cell>
          <cell r="O279">
            <v>0</v>
          </cell>
          <cell r="P279">
            <v>0</v>
          </cell>
          <cell r="Q279" t="str">
            <v>N/A</v>
          </cell>
          <cell r="R279" t="str">
            <v>N/A</v>
          </cell>
          <cell r="S279">
            <v>42734</v>
          </cell>
          <cell r="T279" t="str">
            <v>Reuters Price Provider</v>
          </cell>
          <cell r="W279" t="str">
            <v>Automatic</v>
          </cell>
          <cell r="X279" t="str">
            <v>Automatic</v>
          </cell>
          <cell r="Y279" t="str">
            <v>Mark-to-Model/Matrix</v>
          </cell>
        </row>
        <row r="280">
          <cell r="A280" t="str">
            <v>XS1088292815</v>
          </cell>
          <cell r="B280" t="str">
            <v>HUAFI  4.000 07/17/19</v>
          </cell>
          <cell r="C280" t="str">
            <v>HUARONG FINANCE CO LTD (REG S) (REG) 4% 17/07/2019</v>
          </cell>
          <cell r="D280" t="str">
            <v>USD</v>
          </cell>
          <cell r="E280" t="str">
            <v>USD</v>
          </cell>
          <cell r="F280" t="str">
            <v>TR PRICING SERVICE</v>
          </cell>
          <cell r="G280">
            <v>0</v>
          </cell>
          <cell r="H280">
            <v>1.02172</v>
          </cell>
          <cell r="I280">
            <v>1.02172</v>
          </cell>
          <cell r="J280" t="str">
            <v>Mid</v>
          </cell>
          <cell r="K280">
            <v>0</v>
          </cell>
          <cell r="L280" t="str">
            <v>N/A</v>
          </cell>
          <cell r="M280">
            <v>1</v>
          </cell>
          <cell r="N280" t="str">
            <v>N/A</v>
          </cell>
          <cell r="O280">
            <v>0</v>
          </cell>
          <cell r="P280">
            <v>0</v>
          </cell>
          <cell r="Q280" t="str">
            <v>N/A</v>
          </cell>
          <cell r="R280" t="str">
            <v>N/A</v>
          </cell>
          <cell r="S280">
            <v>42734</v>
          </cell>
          <cell r="T280" t="str">
            <v>Reuters Price Provider</v>
          </cell>
          <cell r="W280" t="str">
            <v>Automatic</v>
          </cell>
          <cell r="X280" t="str">
            <v>Automatic</v>
          </cell>
          <cell r="Y280" t="str">
            <v>Mark-to-Model/Matrix</v>
          </cell>
        </row>
        <row r="281">
          <cell r="A281" t="str">
            <v>XS1165659357</v>
          </cell>
          <cell r="B281" t="str">
            <v>HUARF  4.500 01/16/20 MTN</v>
          </cell>
          <cell r="C281" t="str">
            <v>HUARONG FINANCE CO LTD SER EMTN (REG S) (REG) 4.5% 16/01/2020</v>
          </cell>
          <cell r="D281" t="str">
            <v>USD</v>
          </cell>
          <cell r="E281" t="str">
            <v>USD</v>
          </cell>
          <cell r="F281" t="str">
            <v>TR PRICING SERVICE</v>
          </cell>
          <cell r="G281">
            <v>0</v>
          </cell>
          <cell r="H281">
            <v>1.0277450000000001</v>
          </cell>
          <cell r="I281">
            <v>1.0277450000000001</v>
          </cell>
          <cell r="J281" t="str">
            <v>Mid</v>
          </cell>
          <cell r="K281">
            <v>0</v>
          </cell>
          <cell r="L281" t="str">
            <v>N/A</v>
          </cell>
          <cell r="M281">
            <v>1</v>
          </cell>
          <cell r="N281" t="str">
            <v>N/A</v>
          </cell>
          <cell r="O281">
            <v>0</v>
          </cell>
          <cell r="P281">
            <v>0</v>
          </cell>
          <cell r="Q281" t="str">
            <v>N/A</v>
          </cell>
          <cell r="R281" t="str">
            <v>N/A</v>
          </cell>
          <cell r="S281">
            <v>42734</v>
          </cell>
          <cell r="T281" t="str">
            <v>Reuters Price Provider</v>
          </cell>
          <cell r="W281" t="str">
            <v>Automatic</v>
          </cell>
          <cell r="X281" t="str">
            <v>Automatic</v>
          </cell>
          <cell r="Y281" t="str">
            <v>Mark-to-Model/Matrix</v>
          </cell>
        </row>
        <row r="282">
          <cell r="A282" t="str">
            <v>XS1422790615</v>
          </cell>
          <cell r="B282" t="str">
            <v>HUARF  4.625 06/03/26 MTN</v>
          </cell>
          <cell r="C282" t="str">
            <v>HUARONG FINANCE II (REG)(REGS) 4.625% 03/06/2026</v>
          </cell>
          <cell r="D282" t="str">
            <v>USD</v>
          </cell>
          <cell r="E282" t="str">
            <v>USD</v>
          </cell>
          <cell r="F282" t="str">
            <v>TR PRICING SERVICE</v>
          </cell>
          <cell r="G282">
            <v>0</v>
          </cell>
          <cell r="H282">
            <v>0.99</v>
          </cell>
          <cell r="I282">
            <v>0.99</v>
          </cell>
          <cell r="J282" t="str">
            <v>Mid</v>
          </cell>
          <cell r="K282">
            <v>0</v>
          </cell>
          <cell r="L282" t="str">
            <v>N/A</v>
          </cell>
          <cell r="M282">
            <v>1</v>
          </cell>
          <cell r="N282" t="str">
            <v>N/A</v>
          </cell>
          <cell r="O282">
            <v>0</v>
          </cell>
          <cell r="P282">
            <v>0</v>
          </cell>
          <cell r="Q282" t="str">
            <v>N/A</v>
          </cell>
          <cell r="R282" t="str">
            <v>N/A</v>
          </cell>
          <cell r="S282">
            <v>42734</v>
          </cell>
          <cell r="T282" t="str">
            <v>Reuters Price Provider</v>
          </cell>
          <cell r="W282" t="str">
            <v>Automatic</v>
          </cell>
          <cell r="X282" t="str">
            <v>Automatic</v>
          </cell>
          <cell r="Y282" t="str">
            <v>Mark-to-Model/Matrix</v>
          </cell>
        </row>
        <row r="283">
          <cell r="A283" t="str">
            <v>XS1317967146</v>
          </cell>
          <cell r="B283" t="str">
            <v>HUARF  3.750 11/19/20 MTN</v>
          </cell>
          <cell r="C283" t="str">
            <v>HUARONG FINANCE II SER EMTN (REG S) (REG) 3.75% 19/11/2020</v>
          </cell>
          <cell r="D283" t="str">
            <v>USD</v>
          </cell>
          <cell r="E283" t="str">
            <v>USD</v>
          </cell>
          <cell r="F283" t="str">
            <v>TR PRICING SERVICE</v>
          </cell>
          <cell r="G283">
            <v>0</v>
          </cell>
          <cell r="H283">
            <v>1.0049049999999999</v>
          </cell>
          <cell r="I283">
            <v>1.0049049999999999</v>
          </cell>
          <cell r="J283" t="str">
            <v>Mid</v>
          </cell>
          <cell r="K283">
            <v>0</v>
          </cell>
          <cell r="L283" t="str">
            <v>N/A</v>
          </cell>
          <cell r="M283">
            <v>1</v>
          </cell>
          <cell r="N283" t="str">
            <v>N/A</v>
          </cell>
          <cell r="O283">
            <v>0</v>
          </cell>
          <cell r="P283">
            <v>0</v>
          </cell>
          <cell r="Q283" t="str">
            <v>N/A</v>
          </cell>
          <cell r="R283" t="str">
            <v>N/A</v>
          </cell>
          <cell r="S283">
            <v>42734</v>
          </cell>
          <cell r="T283" t="str">
            <v>Reuters Price Provider</v>
          </cell>
          <cell r="W283" t="str">
            <v>Automatic</v>
          </cell>
          <cell r="X283" t="str">
            <v>Automatic</v>
          </cell>
          <cell r="Y283" t="str">
            <v>Mark-to-Model/Matrix</v>
          </cell>
        </row>
        <row r="284">
          <cell r="A284" t="str">
            <v>XS1486060483</v>
          </cell>
          <cell r="B284" t="str">
            <v>FNMRY  2.875 Perp     '21 MTN</v>
          </cell>
          <cell r="C284" t="str">
            <v>HUARONG FINANCE II SER EMTN (REG) (REGS) VAR PERP</v>
          </cell>
          <cell r="D284" t="str">
            <v>USD</v>
          </cell>
          <cell r="E284" t="str">
            <v>USD</v>
          </cell>
          <cell r="F284" t="str">
            <v>TR PRICING SERVICE</v>
          </cell>
          <cell r="G284">
            <v>0</v>
          </cell>
          <cell r="H284">
            <v>0.95405499999999999</v>
          </cell>
          <cell r="I284">
            <v>0.95405499999999999</v>
          </cell>
          <cell r="J284" t="str">
            <v>Mid</v>
          </cell>
          <cell r="K284">
            <v>0</v>
          </cell>
          <cell r="L284" t="str">
            <v>N/A</v>
          </cell>
          <cell r="M284">
            <v>1</v>
          </cell>
          <cell r="N284" t="str">
            <v>N/A</v>
          </cell>
          <cell r="O284">
            <v>0</v>
          </cell>
          <cell r="P284">
            <v>0</v>
          </cell>
          <cell r="Q284" t="str">
            <v>N/A</v>
          </cell>
          <cell r="R284" t="str">
            <v>N/A</v>
          </cell>
          <cell r="S284">
            <v>42734</v>
          </cell>
          <cell r="T284" t="str">
            <v>Reuters Price Provider</v>
          </cell>
          <cell r="W284" t="str">
            <v>Automatic</v>
          </cell>
          <cell r="X284" t="str">
            <v>Automatic</v>
          </cell>
          <cell r="Y284" t="str">
            <v>Mark-to-Model/Matrix</v>
          </cell>
        </row>
        <row r="285">
          <cell r="A285" t="str">
            <v>USG46747AB00</v>
          </cell>
          <cell r="B285" t="str">
            <v>HUWHP  3.625 10/31/24</v>
          </cell>
          <cell r="C285" t="str">
            <v>HUTCHISON WHAMPOA INTERNATIONAL 14 LTD SER REGS (BR) 3.625% 31/10/2024</v>
          </cell>
          <cell r="D285" t="str">
            <v>USD</v>
          </cell>
          <cell r="E285" t="str">
            <v>USD</v>
          </cell>
          <cell r="F285" t="str">
            <v>TR PRICING SERVICE</v>
          </cell>
          <cell r="G285">
            <v>0</v>
          </cell>
          <cell r="H285">
            <v>1.0042249999999999</v>
          </cell>
          <cell r="I285">
            <v>1.0042249999999999</v>
          </cell>
          <cell r="J285" t="str">
            <v>Mid</v>
          </cell>
          <cell r="K285">
            <v>0</v>
          </cell>
          <cell r="L285" t="str">
            <v>N/A</v>
          </cell>
          <cell r="M285">
            <v>1</v>
          </cell>
          <cell r="N285" t="str">
            <v>N/A</v>
          </cell>
          <cell r="O285">
            <v>0</v>
          </cell>
          <cell r="P285">
            <v>0</v>
          </cell>
          <cell r="Q285" t="str">
            <v>N/A</v>
          </cell>
          <cell r="R285" t="str">
            <v>N/A</v>
          </cell>
          <cell r="S285">
            <v>42734</v>
          </cell>
          <cell r="T285" t="str">
            <v>Reuters Price Provider</v>
          </cell>
          <cell r="W285" t="str">
            <v>Automatic</v>
          </cell>
          <cell r="X285" t="str">
            <v>Automatic</v>
          </cell>
          <cell r="Y285" t="str">
            <v>Mark-to-Model/Matrix</v>
          </cell>
        </row>
        <row r="286">
          <cell r="A286" t="str">
            <v>USG4671AAA81</v>
          </cell>
          <cell r="B286" t="str">
            <v>HUWHP  5.750 09/11/19</v>
          </cell>
          <cell r="C286" t="str">
            <v>HUTCHISON WHAMPOA INTL (REG S)(REG) 5.75% 11/09/2019</v>
          </cell>
          <cell r="D286" t="str">
            <v>USD</v>
          </cell>
          <cell r="E286" t="str">
            <v>USD</v>
          </cell>
          <cell r="F286" t="str">
            <v>TR PRICING SERVICE</v>
          </cell>
          <cell r="G286">
            <v>0</v>
          </cell>
          <cell r="H286">
            <v>1.0912300000000001</v>
          </cell>
          <cell r="I286">
            <v>1.0912300000000001</v>
          </cell>
          <cell r="J286" t="str">
            <v>Mid</v>
          </cell>
          <cell r="K286">
            <v>0</v>
          </cell>
          <cell r="L286" t="str">
            <v>N/A</v>
          </cell>
          <cell r="M286">
            <v>1</v>
          </cell>
          <cell r="N286" t="str">
            <v>N/A</v>
          </cell>
          <cell r="O286">
            <v>0</v>
          </cell>
          <cell r="P286">
            <v>0</v>
          </cell>
          <cell r="Q286" t="str">
            <v>N/A</v>
          </cell>
          <cell r="R286" t="str">
            <v>N/A</v>
          </cell>
          <cell r="S286">
            <v>42734</v>
          </cell>
          <cell r="T286" t="str">
            <v>Reuters Price Provider</v>
          </cell>
          <cell r="W286" t="str">
            <v>Automatic</v>
          </cell>
          <cell r="X286" t="str">
            <v>Automatic</v>
          </cell>
          <cell r="Y286" t="str">
            <v>Mark-to-Model/Matrix</v>
          </cell>
        </row>
        <row r="287">
          <cell r="A287" t="str">
            <v>USG4672UAA37</v>
          </cell>
          <cell r="B287" t="str">
            <v>HUWHP  7.625 04/09/19</v>
          </cell>
          <cell r="C287" t="str">
            <v>HUTCHISON WHAMPOA INTL LTD (REG S) 7.625% 09/04/2019</v>
          </cell>
          <cell r="D287" t="str">
            <v>USD</v>
          </cell>
          <cell r="E287" t="str">
            <v>USD</v>
          </cell>
          <cell r="F287" t="str">
            <v>FINRA</v>
          </cell>
          <cell r="G287">
            <v>0</v>
          </cell>
          <cell r="H287">
            <v>1.1201000000000001</v>
          </cell>
          <cell r="I287">
            <v>1.1201000000000001</v>
          </cell>
          <cell r="J287" t="str">
            <v>Mid</v>
          </cell>
          <cell r="K287">
            <v>0</v>
          </cell>
          <cell r="L287" t="str">
            <v>N/A</v>
          </cell>
          <cell r="M287">
            <v>1</v>
          </cell>
          <cell r="N287" t="str">
            <v>N/A</v>
          </cell>
          <cell r="O287">
            <v>0</v>
          </cell>
          <cell r="P287">
            <v>0</v>
          </cell>
          <cell r="Q287" t="str">
            <v>N/A</v>
          </cell>
          <cell r="R287" t="str">
            <v>N/A</v>
          </cell>
          <cell r="S287">
            <v>42734</v>
          </cell>
          <cell r="T287" t="str">
            <v>Reuters Price Provider</v>
          </cell>
          <cell r="W287" t="str">
            <v>Automatic</v>
          </cell>
          <cell r="X287" t="str">
            <v>Automatic</v>
          </cell>
          <cell r="Y287" t="str">
            <v>Mark-to-Market prices</v>
          </cell>
        </row>
        <row r="288">
          <cell r="A288" t="str">
            <v>XS0871996491</v>
          </cell>
          <cell r="B288" t="str">
            <v>HYSNY  3.500 01/16/23 MTN</v>
          </cell>
          <cell r="C288" t="str">
            <v>HYSAN (MTN) LTD EMTN (REG S) 3.5% 16/01/2023</v>
          </cell>
          <cell r="D288" t="str">
            <v>USD</v>
          </cell>
          <cell r="E288" t="str">
            <v>USD</v>
          </cell>
          <cell r="F288" t="str">
            <v>TR PRICING SERVICE</v>
          </cell>
          <cell r="G288">
            <v>0</v>
          </cell>
          <cell r="H288">
            <v>1.00373</v>
          </cell>
          <cell r="I288">
            <v>1.00373</v>
          </cell>
          <cell r="J288" t="str">
            <v>Mid</v>
          </cell>
          <cell r="K288">
            <v>0</v>
          </cell>
          <cell r="L288" t="str">
            <v>N/A</v>
          </cell>
          <cell r="M288">
            <v>1</v>
          </cell>
          <cell r="N288" t="str">
            <v>N/A</v>
          </cell>
          <cell r="O288">
            <v>0</v>
          </cell>
          <cell r="P288">
            <v>0</v>
          </cell>
          <cell r="Q288" t="str">
            <v>N/A</v>
          </cell>
          <cell r="R288" t="str">
            <v>N/A</v>
          </cell>
          <cell r="S288">
            <v>42734</v>
          </cell>
          <cell r="T288" t="str">
            <v>Reuters Price Provider</v>
          </cell>
          <cell r="W288" t="str">
            <v>Automatic</v>
          </cell>
          <cell r="X288" t="str">
            <v>Automatic</v>
          </cell>
          <cell r="Y288" t="str">
            <v>Mark-to-Model/Matrix</v>
          </cell>
        </row>
        <row r="289">
          <cell r="A289" t="str">
            <v>US44891CAF05</v>
          </cell>
          <cell r="B289" t="str">
            <v>HYMTM  3.000 03/18/21 MTN</v>
          </cell>
          <cell r="C289" t="str">
            <v>HYUNDAI CAPITAL AMERICA (REG S) 3% 18/03/2021</v>
          </cell>
          <cell r="D289" t="str">
            <v>USD</v>
          </cell>
          <cell r="E289" t="str">
            <v>USD</v>
          </cell>
          <cell r="F289" t="str">
            <v>TR PRICING SERVICE</v>
          </cell>
          <cell r="G289">
            <v>0</v>
          </cell>
          <cell r="H289">
            <v>0.99871500000000002</v>
          </cell>
          <cell r="I289">
            <v>0.99871500000000002</v>
          </cell>
          <cell r="J289" t="str">
            <v>Mid</v>
          </cell>
          <cell r="K289">
            <v>0</v>
          </cell>
          <cell r="L289" t="str">
            <v>N/A</v>
          </cell>
          <cell r="M289">
            <v>1</v>
          </cell>
          <cell r="N289" t="str">
            <v>N/A</v>
          </cell>
          <cell r="O289">
            <v>0</v>
          </cell>
          <cell r="P289">
            <v>0</v>
          </cell>
          <cell r="Q289" t="str">
            <v>N/A</v>
          </cell>
          <cell r="R289" t="str">
            <v>N/A</v>
          </cell>
          <cell r="S289">
            <v>42734</v>
          </cell>
          <cell r="T289" t="str">
            <v>Reuters Price Provider</v>
          </cell>
          <cell r="W289" t="str">
            <v>Automatic</v>
          </cell>
          <cell r="X289" t="str">
            <v>Automatic</v>
          </cell>
          <cell r="Y289" t="str">
            <v>Mark-to-Model/Matrix</v>
          </cell>
        </row>
        <row r="290">
          <cell r="A290" t="str">
            <v>XS0929021375</v>
          </cell>
          <cell r="B290" t="str">
            <v>ITLED  6.250 05/15/18</v>
          </cell>
          <cell r="C290" t="str">
            <v>I.T LTD (REG S) (REG) 6.25% 15/05/2018</v>
          </cell>
          <cell r="D290" t="str">
            <v>CNY</v>
          </cell>
          <cell r="E290" t="str">
            <v>CNY</v>
          </cell>
          <cell r="F290" t="str">
            <v>TR PRICING SERVICE</v>
          </cell>
          <cell r="G290">
            <v>0</v>
          </cell>
          <cell r="H290">
            <v>0.98516999999999999</v>
          </cell>
          <cell r="I290">
            <v>0.98516999999999999</v>
          </cell>
          <cell r="J290" t="str">
            <v>Mid</v>
          </cell>
          <cell r="K290">
            <v>0</v>
          </cell>
          <cell r="L290" t="str">
            <v>N/A</v>
          </cell>
          <cell r="M290">
            <v>6.944</v>
          </cell>
          <cell r="N290" t="str">
            <v>N/A</v>
          </cell>
          <cell r="O290">
            <v>0</v>
          </cell>
          <cell r="P290">
            <v>0</v>
          </cell>
          <cell r="Q290" t="str">
            <v>N/A</v>
          </cell>
          <cell r="R290" t="str">
            <v>N/A</v>
          </cell>
          <cell r="S290">
            <v>42734</v>
          </cell>
          <cell r="T290" t="str">
            <v>Reuters Price Provider</v>
          </cell>
          <cell r="W290" t="str">
            <v>Automatic</v>
          </cell>
          <cell r="X290" t="str">
            <v>Automatic</v>
          </cell>
          <cell r="Y290" t="str">
            <v>Mark-to-Model/Matrix</v>
          </cell>
        </row>
        <row r="291">
          <cell r="A291" t="str">
            <v>USY3R559AD49</v>
          </cell>
          <cell r="B291" t="str">
            <v>ICBAF  2.011 11/13/18 FRN MTN</v>
          </cell>
          <cell r="C291" t="str">
            <v>ICBCIL FINANCE CO LTD (REG S) (REG) FRN 13/11/2018</v>
          </cell>
          <cell r="D291" t="str">
            <v>USD</v>
          </cell>
          <cell r="E291" t="str">
            <v>USD</v>
          </cell>
          <cell r="F291" t="str">
            <v>TR PRICING SERVICE</v>
          </cell>
          <cell r="G291">
            <v>0</v>
          </cell>
          <cell r="H291">
            <v>1.0125</v>
          </cell>
          <cell r="I291">
            <v>1.0125</v>
          </cell>
          <cell r="J291" t="str">
            <v>Mid</v>
          </cell>
          <cell r="K291">
            <v>0</v>
          </cell>
          <cell r="L291" t="str">
            <v>N/A</v>
          </cell>
          <cell r="M291">
            <v>1</v>
          </cell>
          <cell r="N291" t="str">
            <v>N/A</v>
          </cell>
          <cell r="O291">
            <v>0</v>
          </cell>
          <cell r="P291">
            <v>0</v>
          </cell>
          <cell r="Q291" t="str">
            <v>N/A</v>
          </cell>
          <cell r="R291" t="str">
            <v>N/A</v>
          </cell>
          <cell r="S291">
            <v>42734</v>
          </cell>
          <cell r="T291" t="str">
            <v>Reuters Price Provider</v>
          </cell>
          <cell r="W291" t="str">
            <v>Automatic</v>
          </cell>
          <cell r="X291" t="str">
            <v>Automatic</v>
          </cell>
          <cell r="Y291" t="str">
            <v>Mark-to-Model/Matrix</v>
          </cell>
        </row>
        <row r="292">
          <cell r="A292" t="str">
            <v>XS1202237712</v>
          </cell>
          <cell r="B292" t="str">
            <v>ICBAF  2.625 03/19/18</v>
          </cell>
          <cell r="C292" t="str">
            <v>ICBCIL FINANCE CO LTD (REG S) 2.625% 19/03/2018</v>
          </cell>
          <cell r="D292" t="str">
            <v>USD</v>
          </cell>
          <cell r="E292" t="str">
            <v>USD</v>
          </cell>
          <cell r="F292" t="str">
            <v>TR PRICING SERVICE</v>
          </cell>
          <cell r="G292">
            <v>0</v>
          </cell>
          <cell r="H292">
            <v>1.0027900000000001</v>
          </cell>
          <cell r="I292">
            <v>1.0027900000000001</v>
          </cell>
          <cell r="J292" t="str">
            <v>Mid</v>
          </cell>
          <cell r="K292">
            <v>0</v>
          </cell>
          <cell r="L292" t="str">
            <v>N/A</v>
          </cell>
          <cell r="M292">
            <v>1</v>
          </cell>
          <cell r="N292" t="str">
            <v>N/A</v>
          </cell>
          <cell r="O292">
            <v>0</v>
          </cell>
          <cell r="P292">
            <v>0</v>
          </cell>
          <cell r="Q292" t="str">
            <v>N/A</v>
          </cell>
          <cell r="R292" t="str">
            <v>N/A</v>
          </cell>
          <cell r="S292">
            <v>42734</v>
          </cell>
          <cell r="T292" t="str">
            <v>Reuters Price Provider</v>
          </cell>
          <cell r="W292" t="str">
            <v>Automatic</v>
          </cell>
          <cell r="X292" t="str">
            <v>Automatic</v>
          </cell>
          <cell r="Y292" t="str">
            <v>Mark-to-Model/Matrix</v>
          </cell>
        </row>
        <row r="293">
          <cell r="A293" t="str">
            <v>XS1202242712</v>
          </cell>
          <cell r="B293" t="str">
            <v>ICBAF  3.250 03/17/20</v>
          </cell>
          <cell r="C293" t="str">
            <v>ICBCIL FINANCE CO LTD (REG S) 3.25% 17/03/2020</v>
          </cell>
          <cell r="D293" t="str">
            <v>USD</v>
          </cell>
          <cell r="E293" t="str">
            <v>USD</v>
          </cell>
          <cell r="F293" t="str">
            <v>TR PRICING SERVICE</v>
          </cell>
          <cell r="G293">
            <v>0</v>
          </cell>
          <cell r="H293">
            <v>1.00376</v>
          </cell>
          <cell r="I293">
            <v>1.00376</v>
          </cell>
          <cell r="J293" t="str">
            <v>Mid</v>
          </cell>
          <cell r="K293">
            <v>0</v>
          </cell>
          <cell r="L293" t="str">
            <v>N/A</v>
          </cell>
          <cell r="M293">
            <v>1</v>
          </cell>
          <cell r="N293" t="str">
            <v>N/A</v>
          </cell>
          <cell r="O293">
            <v>0</v>
          </cell>
          <cell r="P293">
            <v>0</v>
          </cell>
          <cell r="Q293" t="str">
            <v>N/A</v>
          </cell>
          <cell r="R293" t="str">
            <v>N/A</v>
          </cell>
          <cell r="S293">
            <v>42734</v>
          </cell>
          <cell r="T293" t="str">
            <v>Reuters Price Provider</v>
          </cell>
          <cell r="W293" t="str">
            <v>Automatic</v>
          </cell>
          <cell r="X293" t="str">
            <v>Automatic</v>
          </cell>
          <cell r="Y293" t="str">
            <v>Mark-to-Model/Matrix</v>
          </cell>
        </row>
        <row r="294">
          <cell r="A294" t="str">
            <v>USY3R559AJ19</v>
          </cell>
          <cell r="B294" t="str">
            <v>ICBAF  2.375 05/19/19 MTN</v>
          </cell>
          <cell r="C294" t="str">
            <v>ICBCIL FINANCE CO LTD SER REGS (REG) 2.375% 19/05/2019</v>
          </cell>
          <cell r="D294" t="str">
            <v>USD</v>
          </cell>
          <cell r="E294" t="str">
            <v>USD</v>
          </cell>
          <cell r="F294" t="str">
            <v>TR PRICING SERVICE</v>
          </cell>
          <cell r="G294">
            <v>0</v>
          </cell>
          <cell r="H294">
            <v>0.99569999999999992</v>
          </cell>
          <cell r="I294">
            <v>0.99569999999999992</v>
          </cell>
          <cell r="J294" t="str">
            <v>Mid</v>
          </cell>
          <cell r="K294">
            <v>0</v>
          </cell>
          <cell r="L294" t="str">
            <v>N/A</v>
          </cell>
          <cell r="M294">
            <v>1</v>
          </cell>
          <cell r="N294" t="str">
            <v>N/A</v>
          </cell>
          <cell r="O294">
            <v>0</v>
          </cell>
          <cell r="P294">
            <v>0</v>
          </cell>
          <cell r="Q294" t="str">
            <v>N/A</v>
          </cell>
          <cell r="R294" t="str">
            <v>N/A</v>
          </cell>
          <cell r="S294">
            <v>42734</v>
          </cell>
          <cell r="T294" t="str">
            <v>Reuters Price Provider</v>
          </cell>
          <cell r="W294" t="str">
            <v>Automatic</v>
          </cell>
          <cell r="X294" t="str">
            <v>Automatic</v>
          </cell>
          <cell r="Y294" t="str">
            <v>Mark-to-Model/Matrix</v>
          </cell>
        </row>
        <row r="295">
          <cell r="A295" t="str">
            <v>USY3R559AK81</v>
          </cell>
          <cell r="B295" t="str">
            <v>ICBAF  2.750 05/19/21 MTN</v>
          </cell>
          <cell r="C295" t="str">
            <v>ICBCIL FINANCE CO LTD SER REGS (REG)2.75% 19/05/2021</v>
          </cell>
          <cell r="D295" t="str">
            <v>USD</v>
          </cell>
          <cell r="E295" t="str">
            <v>USD</v>
          </cell>
          <cell r="F295" t="str">
            <v>TR PRICING SERVICE</v>
          </cell>
          <cell r="G295">
            <v>0</v>
          </cell>
          <cell r="H295">
            <v>0.98156999999999994</v>
          </cell>
          <cell r="I295">
            <v>0.98156999999999994</v>
          </cell>
          <cell r="J295" t="str">
            <v>Mid</v>
          </cell>
          <cell r="K295">
            <v>0</v>
          </cell>
          <cell r="L295" t="str">
            <v>N/A</v>
          </cell>
          <cell r="M295">
            <v>1</v>
          </cell>
          <cell r="N295" t="str">
            <v>N/A</v>
          </cell>
          <cell r="O295">
            <v>0</v>
          </cell>
          <cell r="P295">
            <v>0</v>
          </cell>
          <cell r="Q295" t="str">
            <v>N/A</v>
          </cell>
          <cell r="R295" t="str">
            <v>N/A</v>
          </cell>
          <cell r="S295">
            <v>42734</v>
          </cell>
          <cell r="T295" t="str">
            <v>Reuters Price Provider</v>
          </cell>
          <cell r="W295" t="str">
            <v>Automatic</v>
          </cell>
          <cell r="X295" t="str">
            <v>Automatic</v>
          </cell>
          <cell r="Y295" t="str">
            <v>Mark-to-Model/Matrix</v>
          </cell>
        </row>
        <row r="296">
          <cell r="A296" t="str">
            <v>US45112FAC05</v>
          </cell>
          <cell r="B296" t="str">
            <v>ICBK   4.700 02/21/18 MTN</v>
          </cell>
          <cell r="C296" t="str">
            <v>ICICI BANK LTD / DUBAI (REGS) (REG) 4.7% 21/02/2018</v>
          </cell>
          <cell r="D296" t="str">
            <v>USD</v>
          </cell>
          <cell r="E296" t="str">
            <v>USD</v>
          </cell>
          <cell r="F296" t="str">
            <v>TR PRICING SERVICE</v>
          </cell>
          <cell r="G296">
            <v>0</v>
          </cell>
          <cell r="H296">
            <v>1.0242534999999999</v>
          </cell>
          <cell r="I296">
            <v>1.0242534999999999</v>
          </cell>
          <cell r="J296" t="str">
            <v>Mid</v>
          </cell>
          <cell r="K296">
            <v>0</v>
          </cell>
          <cell r="L296" t="str">
            <v>N/A</v>
          </cell>
          <cell r="M296">
            <v>1</v>
          </cell>
          <cell r="N296" t="str">
            <v>N/A</v>
          </cell>
          <cell r="O296">
            <v>0</v>
          </cell>
          <cell r="P296">
            <v>0</v>
          </cell>
          <cell r="Q296" t="str">
            <v>N/A</v>
          </cell>
          <cell r="R296" t="str">
            <v>N/A</v>
          </cell>
          <cell r="S296">
            <v>42734</v>
          </cell>
          <cell r="T296" t="str">
            <v>Reuters Price Provider</v>
          </cell>
          <cell r="W296" t="str">
            <v>Automatic</v>
          </cell>
          <cell r="X296" t="str">
            <v>Automatic</v>
          </cell>
          <cell r="Y296" t="str">
            <v>Mark-to-Model/Matrix</v>
          </cell>
        </row>
        <row r="297">
          <cell r="A297" t="str">
            <v>XS1274011102</v>
          </cell>
          <cell r="B297" t="str">
            <v>ICBK   3.125 08/12/20 MTN</v>
          </cell>
          <cell r="C297" t="str">
            <v>ICICI BANK LTD/DUBAI SER GMTN (REG S) 3.125% 12/08/2020</v>
          </cell>
          <cell r="D297" t="str">
            <v>USD</v>
          </cell>
          <cell r="E297" t="str">
            <v>USD</v>
          </cell>
          <cell r="F297" t="str">
            <v>TR PRICING SERVICE</v>
          </cell>
          <cell r="G297">
            <v>0</v>
          </cell>
          <cell r="H297">
            <v>0.99939499999999992</v>
          </cell>
          <cell r="I297">
            <v>0.99939499999999992</v>
          </cell>
          <cell r="J297" t="str">
            <v>Mid</v>
          </cell>
          <cell r="K297">
            <v>0</v>
          </cell>
          <cell r="L297" t="str">
            <v>N/A</v>
          </cell>
          <cell r="M297">
            <v>1</v>
          </cell>
          <cell r="N297" t="str">
            <v>N/A</v>
          </cell>
          <cell r="O297">
            <v>0</v>
          </cell>
          <cell r="P297">
            <v>0</v>
          </cell>
          <cell r="Q297" t="str">
            <v>N/A</v>
          </cell>
          <cell r="R297" t="str">
            <v>N/A</v>
          </cell>
          <cell r="S297">
            <v>42734</v>
          </cell>
          <cell r="T297" t="str">
            <v>Reuters Price Provider</v>
          </cell>
          <cell r="W297" t="str">
            <v>Automatic</v>
          </cell>
          <cell r="X297" t="str">
            <v>Automatic</v>
          </cell>
          <cell r="Y297" t="str">
            <v>Mark-to-Model/Matrix</v>
          </cell>
        </row>
        <row r="298">
          <cell r="A298" t="str">
            <v>US45112FAG19</v>
          </cell>
          <cell r="B298" t="str">
            <v>ICBK   3.500 03/18/20 MTN</v>
          </cell>
          <cell r="C298" t="str">
            <v>ICICI BANK LTD/DUBAI SER REGS 3.5% 18/03/2020</v>
          </cell>
          <cell r="D298" t="str">
            <v>USD</v>
          </cell>
          <cell r="E298" t="str">
            <v>USD</v>
          </cell>
          <cell r="F298" t="str">
            <v>TR PRICING SERVICE</v>
          </cell>
          <cell r="G298">
            <v>0</v>
          </cell>
          <cell r="H298">
            <v>1.01048</v>
          </cell>
          <cell r="I298">
            <v>1.01048</v>
          </cell>
          <cell r="J298" t="str">
            <v>Mid</v>
          </cell>
          <cell r="K298">
            <v>0</v>
          </cell>
          <cell r="L298" t="str">
            <v>N/A</v>
          </cell>
          <cell r="M298">
            <v>1</v>
          </cell>
          <cell r="N298" t="str">
            <v>N/A</v>
          </cell>
          <cell r="O298">
            <v>0</v>
          </cell>
          <cell r="P298">
            <v>0</v>
          </cell>
          <cell r="Q298" t="str">
            <v>N/A</v>
          </cell>
          <cell r="R298" t="str">
            <v>N/A</v>
          </cell>
          <cell r="S298">
            <v>42734</v>
          </cell>
          <cell r="T298" t="str">
            <v>Reuters Price Provider</v>
          </cell>
          <cell r="W298" t="str">
            <v>Automatic</v>
          </cell>
          <cell r="X298" t="str">
            <v>Automatic</v>
          </cell>
          <cell r="Y298" t="str">
            <v>Mark-to-Model/Matrix</v>
          </cell>
        </row>
        <row r="299">
          <cell r="A299" t="str">
            <v>XS0875298191</v>
          </cell>
          <cell r="B299" t="str">
            <v>ICT    4.625 01/16/23 MTN</v>
          </cell>
          <cell r="C299" t="str">
            <v>ICTSI TREASURY (REG S) (REG) 4.625% 16/01/2023</v>
          </cell>
          <cell r="D299" t="str">
            <v>USD</v>
          </cell>
          <cell r="E299" t="str">
            <v>USD</v>
          </cell>
          <cell r="F299" t="str">
            <v>TR PRICING SERVICE</v>
          </cell>
          <cell r="G299">
            <v>0</v>
          </cell>
          <cell r="H299">
            <v>1.0137799999999999</v>
          </cell>
          <cell r="I299">
            <v>1.0137799999999999</v>
          </cell>
          <cell r="J299" t="str">
            <v>Mid</v>
          </cell>
          <cell r="K299">
            <v>0</v>
          </cell>
          <cell r="L299" t="str">
            <v>N/A</v>
          </cell>
          <cell r="M299">
            <v>1</v>
          </cell>
          <cell r="N299" t="str">
            <v>N/A</v>
          </cell>
          <cell r="O299">
            <v>0</v>
          </cell>
          <cell r="P299">
            <v>0</v>
          </cell>
          <cell r="Q299" t="str">
            <v>N/A</v>
          </cell>
          <cell r="R299" t="str">
            <v>N/A</v>
          </cell>
          <cell r="S299">
            <v>42734</v>
          </cell>
          <cell r="T299" t="str">
            <v>Reuters Price Provider</v>
          </cell>
          <cell r="W299" t="str">
            <v>Automatic</v>
          </cell>
          <cell r="X299" t="str">
            <v>Automatic</v>
          </cell>
          <cell r="Y299" t="str">
            <v>Mark-to-Model/Matrix</v>
          </cell>
        </row>
        <row r="300">
          <cell r="A300" t="str">
            <v>XS0972298300</v>
          </cell>
          <cell r="B300" t="str">
            <v>ICTCO  5.875 09/17/25 MTN</v>
          </cell>
          <cell r="C300" t="str">
            <v>ICTSI TREASURY SER EMTN (REG S) (REG) 5.875% 17/09/2025</v>
          </cell>
          <cell r="D300" t="str">
            <v>USD</v>
          </cell>
          <cell r="E300" t="str">
            <v>USD</v>
          </cell>
          <cell r="F300" t="str">
            <v>TR PRICING SERVICE</v>
          </cell>
          <cell r="G300">
            <v>0</v>
          </cell>
          <cell r="H300">
            <v>1.0612200000000001</v>
          </cell>
          <cell r="I300">
            <v>1.0612200000000001</v>
          </cell>
          <cell r="J300" t="str">
            <v>Mid</v>
          </cell>
          <cell r="K300">
            <v>0</v>
          </cell>
          <cell r="L300" t="str">
            <v>N/A</v>
          </cell>
          <cell r="M300">
            <v>1</v>
          </cell>
          <cell r="N300" t="str">
            <v>N/A</v>
          </cell>
          <cell r="O300">
            <v>0</v>
          </cell>
          <cell r="P300">
            <v>0</v>
          </cell>
          <cell r="Q300" t="str">
            <v>N/A</v>
          </cell>
          <cell r="R300" t="str">
            <v>N/A</v>
          </cell>
          <cell r="S300">
            <v>42734</v>
          </cell>
          <cell r="T300" t="str">
            <v>Reuters Price Provider</v>
          </cell>
          <cell r="W300" t="str">
            <v>Automatic</v>
          </cell>
          <cell r="X300" t="str">
            <v>Automatic</v>
          </cell>
          <cell r="Y300" t="str">
            <v>Mark-to-Model/Matrix</v>
          </cell>
        </row>
        <row r="301">
          <cell r="A301" t="str">
            <v>XS1344188690</v>
          </cell>
          <cell r="B301" t="str">
            <v>ICBAF  1.850 01/13/17</v>
          </cell>
          <cell r="C301" t="str">
            <v>IND &amp; COMM BK CHINA/SYDNEY SER FXCD (REG S) 1.85% 13/01/2017</v>
          </cell>
          <cell r="D301" t="str">
            <v>SGD</v>
          </cell>
          <cell r="E301" t="str">
            <v>SGD</v>
          </cell>
          <cell r="F301" t="str">
            <v>TR PRICING SERVICE</v>
          </cell>
          <cell r="G301">
            <v>0</v>
          </cell>
          <cell r="H301">
            <v>0.99995000000000001</v>
          </cell>
          <cell r="I301">
            <v>0.99995000000000001</v>
          </cell>
          <cell r="J301" t="str">
            <v>Mid</v>
          </cell>
          <cell r="K301">
            <v>0</v>
          </cell>
          <cell r="L301" t="str">
            <v>N/A</v>
          </cell>
          <cell r="M301">
            <v>1.44455</v>
          </cell>
          <cell r="N301" t="str">
            <v>N/A</v>
          </cell>
          <cell r="O301">
            <v>0</v>
          </cell>
          <cell r="P301">
            <v>0</v>
          </cell>
          <cell r="Q301" t="str">
            <v>N/A</v>
          </cell>
          <cell r="R301" t="str">
            <v>N/A</v>
          </cell>
          <cell r="S301">
            <v>42734</v>
          </cell>
          <cell r="T301" t="str">
            <v>Reuters Price Provider</v>
          </cell>
          <cell r="W301" t="str">
            <v>Automatic</v>
          </cell>
          <cell r="X301" t="str">
            <v>Automatic</v>
          </cell>
          <cell r="Y301" t="str">
            <v>Mark-to-Model/Matrix</v>
          </cell>
        </row>
        <row r="302">
          <cell r="A302" t="str">
            <v>XS1083298668</v>
          </cell>
          <cell r="B302" t="str">
            <v>ICBAF  1.580 02/12/18 FRN MTN</v>
          </cell>
          <cell r="C302" t="str">
            <v>IND &amp; COMM BK OF CHINA (REG S) (REG) 12/02/2018</v>
          </cell>
          <cell r="D302" t="str">
            <v>USD</v>
          </cell>
          <cell r="E302" t="str">
            <v>USD</v>
          </cell>
          <cell r="F302" t="str">
            <v>TR PRICING SERVICE</v>
          </cell>
          <cell r="G302">
            <v>0</v>
          </cell>
          <cell r="H302">
            <v>1.00403</v>
          </cell>
          <cell r="I302">
            <v>1.00403</v>
          </cell>
          <cell r="J302" t="str">
            <v>Mid</v>
          </cell>
          <cell r="K302">
            <v>0</v>
          </cell>
          <cell r="L302" t="str">
            <v>N/A</v>
          </cell>
          <cell r="M302">
            <v>1</v>
          </cell>
          <cell r="N302" t="str">
            <v>N/A</v>
          </cell>
          <cell r="O302">
            <v>0</v>
          </cell>
          <cell r="P302">
            <v>0</v>
          </cell>
          <cell r="Q302" t="str">
            <v>N/A</v>
          </cell>
          <cell r="R302" t="str">
            <v>N/A</v>
          </cell>
          <cell r="S302">
            <v>42734</v>
          </cell>
          <cell r="T302" t="str">
            <v>Reuters Price Provider</v>
          </cell>
          <cell r="W302" t="str">
            <v>Automatic</v>
          </cell>
          <cell r="X302" t="str">
            <v>Automatic</v>
          </cell>
          <cell r="Y302" t="str">
            <v>Mark-to-Model/Matrix</v>
          </cell>
        </row>
        <row r="303">
          <cell r="A303" t="str">
            <v>XS1105630518</v>
          </cell>
          <cell r="B303" t="str">
            <v>ICBAF  3.875 09/10/24 '19</v>
          </cell>
          <cell r="C303" t="str">
            <v>IND &amp; COMM BK OF CHINA (REG S) (REG) VAR  10/09/2024</v>
          </cell>
          <cell r="D303" t="str">
            <v>USD</v>
          </cell>
          <cell r="E303" t="str">
            <v>USD</v>
          </cell>
          <cell r="F303" t="str">
            <v>TR PRICING SERVICE</v>
          </cell>
          <cell r="G303">
            <v>0</v>
          </cell>
          <cell r="H303">
            <v>1.0159750000000001</v>
          </cell>
          <cell r="I303">
            <v>1.0159750000000001</v>
          </cell>
          <cell r="J303" t="str">
            <v>Mid</v>
          </cell>
          <cell r="K303">
            <v>0</v>
          </cell>
          <cell r="L303" t="str">
            <v>N/A</v>
          </cell>
          <cell r="M303">
            <v>1</v>
          </cell>
          <cell r="N303" t="str">
            <v>N/A</v>
          </cell>
          <cell r="O303">
            <v>0</v>
          </cell>
          <cell r="P303">
            <v>0</v>
          </cell>
          <cell r="Q303" t="str">
            <v>N/A</v>
          </cell>
          <cell r="R303" t="str">
            <v>N/A</v>
          </cell>
          <cell r="S303">
            <v>42734</v>
          </cell>
          <cell r="T303" t="str">
            <v>Reuters Price Provider</v>
          </cell>
          <cell r="W303" t="str">
            <v>Automatic</v>
          </cell>
          <cell r="X303" t="str">
            <v>Automatic</v>
          </cell>
          <cell r="Y303" t="str">
            <v>Mark-to-Model/Matrix</v>
          </cell>
        </row>
        <row r="304">
          <cell r="A304" t="str">
            <v>IN0020080019</v>
          </cell>
          <cell r="B304" t="str">
            <v>INGV   8.240 04/22/18</v>
          </cell>
          <cell r="C304" t="str">
            <v>INDIA (GOVT OF) 8.24% 22/04/2018</v>
          </cell>
          <cell r="D304" t="str">
            <v>INR</v>
          </cell>
          <cell r="E304" t="str">
            <v>INR</v>
          </cell>
          <cell r="F304" t="str">
            <v>TR PRICING SERVICE</v>
          </cell>
          <cell r="G304">
            <v>0</v>
          </cell>
          <cell r="H304">
            <v>1.023671</v>
          </cell>
          <cell r="I304">
            <v>1.023671</v>
          </cell>
          <cell r="J304" t="str">
            <v>Mid</v>
          </cell>
          <cell r="K304">
            <v>0</v>
          </cell>
          <cell r="L304" t="str">
            <v>N/A</v>
          </cell>
          <cell r="M304">
            <v>67.915000000000006</v>
          </cell>
          <cell r="N304" t="str">
            <v>N/A</v>
          </cell>
          <cell r="O304">
            <v>0</v>
          </cell>
          <cell r="P304">
            <v>0</v>
          </cell>
          <cell r="Q304" t="str">
            <v>N/A</v>
          </cell>
          <cell r="R304" t="str">
            <v>N/A</v>
          </cell>
          <cell r="S304">
            <v>42734</v>
          </cell>
          <cell r="T304" t="str">
            <v>Reuters Price Provider</v>
          </cell>
          <cell r="W304" t="str">
            <v>Automatic</v>
          </cell>
          <cell r="X304" t="str">
            <v>Automatic</v>
          </cell>
          <cell r="Y304" t="str">
            <v>Mark-to-Model/Matrix</v>
          </cell>
        </row>
        <row r="305">
          <cell r="A305" t="str">
            <v>IN0020070069</v>
          </cell>
          <cell r="B305" t="str">
            <v>INGV   8.280 09/21/27</v>
          </cell>
          <cell r="C305" t="str">
            <v>INDIA (GOVT OF) SER SPB 8.28% 21/09/2027</v>
          </cell>
          <cell r="D305" t="str">
            <v>INR</v>
          </cell>
          <cell r="E305" t="str">
            <v>INR</v>
          </cell>
          <cell r="F305" t="str">
            <v>TR PRICING SERVICE</v>
          </cell>
          <cell r="G305">
            <v>0</v>
          </cell>
          <cell r="H305">
            <v>1.101548</v>
          </cell>
          <cell r="I305">
            <v>1.101548</v>
          </cell>
          <cell r="J305" t="str">
            <v>Mid</v>
          </cell>
          <cell r="K305">
            <v>0</v>
          </cell>
          <cell r="L305" t="str">
            <v>N/A</v>
          </cell>
          <cell r="M305">
            <v>67.915000000000006</v>
          </cell>
          <cell r="N305" t="str">
            <v>N/A</v>
          </cell>
          <cell r="O305">
            <v>0</v>
          </cell>
          <cell r="P305">
            <v>0</v>
          </cell>
          <cell r="Q305" t="str">
            <v>N/A</v>
          </cell>
          <cell r="R305" t="str">
            <v>N/A</v>
          </cell>
          <cell r="S305">
            <v>42734</v>
          </cell>
          <cell r="T305" t="str">
            <v>Reuters Price Provider</v>
          </cell>
          <cell r="W305" t="str">
            <v>Automatic</v>
          </cell>
          <cell r="X305" t="str">
            <v>Automatic</v>
          </cell>
          <cell r="Y305" t="str">
            <v>Mark-to-Model/Matrix</v>
          </cell>
        </row>
        <row r="306">
          <cell r="A306" t="str">
            <v>XS0654493823</v>
          </cell>
          <cell r="B306" t="str">
            <v>IOC    5.625 08/02/21</v>
          </cell>
          <cell r="C306" t="str">
            <v>INDIAN OIL CORP LTD (REG S) 5.625% 02/08/2021</v>
          </cell>
          <cell r="D306" t="str">
            <v>USD</v>
          </cell>
          <cell r="E306" t="str">
            <v>USD</v>
          </cell>
          <cell r="F306" t="str">
            <v>TR PRICING SERVICE</v>
          </cell>
          <cell r="G306">
            <v>0</v>
          </cell>
          <cell r="H306">
            <v>1.0886</v>
          </cell>
          <cell r="I306">
            <v>1.0886</v>
          </cell>
          <cell r="J306" t="str">
            <v>Mid</v>
          </cell>
          <cell r="K306">
            <v>0</v>
          </cell>
          <cell r="L306" t="str">
            <v>N/A</v>
          </cell>
          <cell r="M306">
            <v>1</v>
          </cell>
          <cell r="N306" t="str">
            <v>N/A</v>
          </cell>
          <cell r="O306">
            <v>0</v>
          </cell>
          <cell r="P306">
            <v>0</v>
          </cell>
          <cell r="Q306" t="str">
            <v>N/A</v>
          </cell>
          <cell r="R306" t="str">
            <v>N/A</v>
          </cell>
          <cell r="S306">
            <v>42734</v>
          </cell>
          <cell r="T306" t="str">
            <v>Reuters Price Provider</v>
          </cell>
          <cell r="W306" t="str">
            <v>Automatic</v>
          </cell>
          <cell r="X306" t="str">
            <v>Automatic</v>
          </cell>
          <cell r="Y306" t="str">
            <v>Mark-to-Model/Matrix</v>
          </cell>
        </row>
        <row r="307">
          <cell r="A307" t="str">
            <v>XS0955024236</v>
          </cell>
          <cell r="B307" t="str">
            <v>IOC    5.750 08/01/23</v>
          </cell>
          <cell r="C307" t="str">
            <v>INDIAN OIL CORP LTD EMTN (REG S) 01/08/2023</v>
          </cell>
          <cell r="D307" t="str">
            <v>USD</v>
          </cell>
          <cell r="E307" t="str">
            <v>USD</v>
          </cell>
          <cell r="F307" t="str">
            <v>TR PRICING SERVICE</v>
          </cell>
          <cell r="G307">
            <v>0</v>
          </cell>
          <cell r="H307">
            <v>1.09904</v>
          </cell>
          <cell r="I307">
            <v>1.09904</v>
          </cell>
          <cell r="J307" t="str">
            <v>Mid</v>
          </cell>
          <cell r="K307">
            <v>0</v>
          </cell>
          <cell r="L307" t="str">
            <v>N/A</v>
          </cell>
          <cell r="M307">
            <v>1</v>
          </cell>
          <cell r="N307" t="str">
            <v>N/A</v>
          </cell>
          <cell r="O307">
            <v>0</v>
          </cell>
          <cell r="P307">
            <v>0</v>
          </cell>
          <cell r="Q307" t="str">
            <v>N/A</v>
          </cell>
          <cell r="R307" t="str">
            <v>N/A</v>
          </cell>
          <cell r="S307">
            <v>42734</v>
          </cell>
          <cell r="T307" t="str">
            <v>Reuters Price Provider</v>
          </cell>
          <cell r="W307" t="str">
            <v>Automatic</v>
          </cell>
          <cell r="X307" t="str">
            <v>Automatic</v>
          </cell>
          <cell r="Y307" t="str">
            <v>Mark-to-Model/Matrix</v>
          </cell>
        </row>
        <row r="308">
          <cell r="A308" t="str">
            <v>XS1016035476</v>
          </cell>
          <cell r="B308" t="str">
            <v>INRYF  3.917 02/26/19</v>
          </cell>
          <cell r="C308" t="str">
            <v>INDIAN RAILWAY FINANCE CORP (REG S) (REG) 3.917% 26/02/2019</v>
          </cell>
          <cell r="D308" t="str">
            <v>USD</v>
          </cell>
          <cell r="E308" t="str">
            <v>USD</v>
          </cell>
          <cell r="F308" t="str">
            <v>TR PRICING SERVICE</v>
          </cell>
          <cell r="G308">
            <v>0</v>
          </cell>
          <cell r="H308">
            <v>1.0314449999999999</v>
          </cell>
          <cell r="I308">
            <v>1.0314449999999999</v>
          </cell>
          <cell r="J308" t="str">
            <v>Mid</v>
          </cell>
          <cell r="K308">
            <v>0</v>
          </cell>
          <cell r="L308" t="str">
            <v>N/A</v>
          </cell>
          <cell r="M308">
            <v>1</v>
          </cell>
          <cell r="N308" t="str">
            <v>N/A</v>
          </cell>
          <cell r="O308">
            <v>0</v>
          </cell>
          <cell r="P308">
            <v>0</v>
          </cell>
          <cell r="Q308" t="str">
            <v>N/A</v>
          </cell>
          <cell r="R308" t="str">
            <v>N/A</v>
          </cell>
          <cell r="S308">
            <v>42734</v>
          </cell>
          <cell r="T308" t="str">
            <v>Reuters Price Provider</v>
          </cell>
          <cell r="W308" t="str">
            <v>Automatic</v>
          </cell>
          <cell r="X308" t="str">
            <v>Automatic</v>
          </cell>
          <cell r="Y308" t="str">
            <v>Mark-to-Model/Matrix</v>
          </cell>
        </row>
        <row r="309">
          <cell r="A309" t="str">
            <v>USY20721BN86</v>
          </cell>
          <cell r="B309" t="str">
            <v>IDGV   4.750 01/08/26</v>
          </cell>
          <cell r="C309" t="str">
            <v>INDONESIA (REP OF) (REG S) 4.75% 08/01/2026</v>
          </cell>
          <cell r="D309" t="str">
            <v>USD</v>
          </cell>
          <cell r="E309" t="str">
            <v>USD</v>
          </cell>
          <cell r="F309" t="str">
            <v>TR PRICING SERVICE</v>
          </cell>
          <cell r="G309">
            <v>0</v>
          </cell>
          <cell r="H309">
            <v>1.0362499999999999</v>
          </cell>
          <cell r="I309">
            <v>1.0362499999999999</v>
          </cell>
          <cell r="J309" t="str">
            <v>Mid</v>
          </cell>
          <cell r="K309">
            <v>0</v>
          </cell>
          <cell r="L309" t="str">
            <v>N/A</v>
          </cell>
          <cell r="M309">
            <v>1</v>
          </cell>
          <cell r="N309" t="str">
            <v>N/A</v>
          </cell>
          <cell r="O309">
            <v>0</v>
          </cell>
          <cell r="P309">
            <v>0</v>
          </cell>
          <cell r="Q309" t="str">
            <v>N/A</v>
          </cell>
          <cell r="R309" t="str">
            <v>N/A</v>
          </cell>
          <cell r="S309">
            <v>42734</v>
          </cell>
          <cell r="T309" t="str">
            <v>Reuters Price Provider</v>
          </cell>
          <cell r="W309" t="str">
            <v>Automatic</v>
          </cell>
          <cell r="X309" t="str">
            <v>Automatic</v>
          </cell>
          <cell r="Y309" t="str">
            <v>Mark-to-Model/Matrix</v>
          </cell>
        </row>
        <row r="310">
          <cell r="A310" t="str">
            <v>IDG000009101</v>
          </cell>
          <cell r="B310" t="str">
            <v>IDGV   8.250 07/15/21</v>
          </cell>
          <cell r="C310" t="str">
            <v>INDONESIA (REP OF) FR53 8.25% 15/07/2021</v>
          </cell>
          <cell r="D310" t="str">
            <v>IDR</v>
          </cell>
          <cell r="E310" t="str">
            <v>IDR</v>
          </cell>
          <cell r="F310" t="str">
            <v>TR PRICING SERVICE</v>
          </cell>
          <cell r="G310">
            <v>0</v>
          </cell>
          <cell r="H310">
            <v>1.0278499999999999</v>
          </cell>
          <cell r="I310">
            <v>1.0278499999999999</v>
          </cell>
          <cell r="J310" t="str">
            <v>Mid</v>
          </cell>
          <cell r="K310">
            <v>0</v>
          </cell>
          <cell r="L310" t="str">
            <v>N/A</v>
          </cell>
          <cell r="M310">
            <v>13473</v>
          </cell>
          <cell r="N310" t="str">
            <v>N/A</v>
          </cell>
          <cell r="O310">
            <v>0</v>
          </cell>
          <cell r="P310">
            <v>0</v>
          </cell>
          <cell r="Q310" t="str">
            <v>N/A</v>
          </cell>
          <cell r="R310" t="str">
            <v>N/A</v>
          </cell>
          <cell r="S310">
            <v>42734</v>
          </cell>
          <cell r="T310" t="str">
            <v>Reuters Price Provider</v>
          </cell>
          <cell r="W310" t="str">
            <v>Manual</v>
          </cell>
          <cell r="X310" t="str">
            <v>Automatic</v>
          </cell>
          <cell r="Y310" t="str">
            <v>Mark-to-Model/Matrix</v>
          </cell>
        </row>
        <row r="311">
          <cell r="A311" t="str">
            <v>IDG000010000</v>
          </cell>
          <cell r="B311" t="str">
            <v>IDGV   7.000 05/15/22</v>
          </cell>
          <cell r="C311" t="str">
            <v>INDONESIA (REP OF) SER FR61 (REG) 7% 15/05/2022</v>
          </cell>
          <cell r="D311" t="str">
            <v>IDR</v>
          </cell>
          <cell r="E311" t="str">
            <v>IDR</v>
          </cell>
          <cell r="F311" t="str">
            <v>TR PRICING SERVICE</v>
          </cell>
          <cell r="G311">
            <v>0</v>
          </cell>
          <cell r="H311">
            <v>0.98084999999999989</v>
          </cell>
          <cell r="I311">
            <v>0.98084999999999989</v>
          </cell>
          <cell r="J311" t="str">
            <v>Mid</v>
          </cell>
          <cell r="K311">
            <v>0</v>
          </cell>
          <cell r="L311" t="str">
            <v>N/A</v>
          </cell>
          <cell r="M311">
            <v>13473</v>
          </cell>
          <cell r="N311" t="str">
            <v>N/A</v>
          </cell>
          <cell r="O311">
            <v>0</v>
          </cell>
          <cell r="P311">
            <v>0</v>
          </cell>
          <cell r="Q311" t="str">
            <v>N/A</v>
          </cell>
          <cell r="R311" t="str">
            <v>N/A</v>
          </cell>
          <cell r="S311">
            <v>42734</v>
          </cell>
          <cell r="T311" t="str">
            <v>Reuters Price Provider</v>
          </cell>
          <cell r="W311" t="str">
            <v>Manual</v>
          </cell>
          <cell r="X311" t="str">
            <v>Automatic</v>
          </cell>
          <cell r="Y311" t="str">
            <v>Mark-to-Model/Matrix</v>
          </cell>
        </row>
        <row r="312">
          <cell r="A312" t="str">
            <v>IDG000011701</v>
          </cell>
          <cell r="B312" t="str">
            <v>IDGV   8.750 05/15/31</v>
          </cell>
          <cell r="C312" t="str">
            <v>INDONESIA (REP OF) SER FR73 8.75% 15/05/2031</v>
          </cell>
          <cell r="D312" t="str">
            <v>IDR</v>
          </cell>
          <cell r="E312" t="str">
            <v>IDR</v>
          </cell>
          <cell r="F312" t="str">
            <v>TR PRICING SERVICE</v>
          </cell>
          <cell r="G312">
            <v>0</v>
          </cell>
          <cell r="H312">
            <v>1.0501499999999999</v>
          </cell>
          <cell r="I312">
            <v>1.0501499999999999</v>
          </cell>
          <cell r="J312" t="str">
            <v>Mid</v>
          </cell>
          <cell r="K312">
            <v>0</v>
          </cell>
          <cell r="L312" t="str">
            <v>N/A</v>
          </cell>
          <cell r="M312">
            <v>13473</v>
          </cell>
          <cell r="N312" t="str">
            <v>N/A</v>
          </cell>
          <cell r="O312">
            <v>0</v>
          </cell>
          <cell r="P312">
            <v>0</v>
          </cell>
          <cell r="Q312" t="str">
            <v>N/A</v>
          </cell>
          <cell r="R312" t="str">
            <v>N/A</v>
          </cell>
          <cell r="S312">
            <v>42734</v>
          </cell>
          <cell r="T312" t="str">
            <v>Reuters Price Provider</v>
          </cell>
          <cell r="W312" t="str">
            <v>Manual</v>
          </cell>
          <cell r="X312" t="str">
            <v>Automatic</v>
          </cell>
          <cell r="Y312" t="str">
            <v>Mark-to-Model/Matrix</v>
          </cell>
        </row>
        <row r="313">
          <cell r="A313" t="str">
            <v>IDG000010802</v>
          </cell>
          <cell r="B313" t="str">
            <v>IDGV   8.375 03/15/34</v>
          </cell>
          <cell r="C313" t="str">
            <v>INDONESIA (REPUBLIC OF) SER FR68 (REG S) 8.375% 15/03/2034</v>
          </cell>
          <cell r="D313" t="str">
            <v>IDR</v>
          </cell>
          <cell r="E313" t="str">
            <v>IDR</v>
          </cell>
          <cell r="F313" t="str">
            <v>TR PRICING SERVICE</v>
          </cell>
          <cell r="G313">
            <v>0</v>
          </cell>
          <cell r="H313">
            <v>1.01125</v>
          </cell>
          <cell r="I313">
            <v>1.01125</v>
          </cell>
          <cell r="J313" t="str">
            <v>Mid</v>
          </cell>
          <cell r="K313">
            <v>0</v>
          </cell>
          <cell r="L313" t="str">
            <v>N/A</v>
          </cell>
          <cell r="M313">
            <v>13473</v>
          </cell>
          <cell r="N313" t="str">
            <v>N/A</v>
          </cell>
          <cell r="O313">
            <v>0</v>
          </cell>
          <cell r="P313">
            <v>0</v>
          </cell>
          <cell r="Q313" t="str">
            <v>N/A</v>
          </cell>
          <cell r="R313" t="str">
            <v>N/A</v>
          </cell>
          <cell r="S313">
            <v>42734</v>
          </cell>
          <cell r="T313" t="str">
            <v>Reuters Price Provider</v>
          </cell>
          <cell r="W313" t="str">
            <v>Manual</v>
          </cell>
          <cell r="X313" t="str">
            <v>Automatic</v>
          </cell>
          <cell r="Y313" t="str">
            <v>Mark-to-Model/Matrix</v>
          </cell>
        </row>
        <row r="314">
          <cell r="A314" t="str">
            <v>IDG000011107</v>
          </cell>
          <cell r="B314" t="str">
            <v>IDGV   9.000 03/15/29</v>
          </cell>
          <cell r="C314" t="str">
            <v>INDONESIA (REPUBLIC OF) SER FR71 (REG) 9% 15/03/2029</v>
          </cell>
          <cell r="D314" t="str">
            <v>IDR</v>
          </cell>
          <cell r="E314" t="str">
            <v>IDR</v>
          </cell>
          <cell r="F314" t="str">
            <v>TR PRICING SERVICE</v>
          </cell>
          <cell r="G314">
            <v>0</v>
          </cell>
          <cell r="H314">
            <v>1.0609</v>
          </cell>
          <cell r="I314">
            <v>1.0609</v>
          </cell>
          <cell r="J314" t="str">
            <v>Mid</v>
          </cell>
          <cell r="K314">
            <v>0</v>
          </cell>
          <cell r="L314" t="str">
            <v>N/A</v>
          </cell>
          <cell r="M314">
            <v>13473</v>
          </cell>
          <cell r="N314" t="str">
            <v>N/A</v>
          </cell>
          <cell r="O314">
            <v>0</v>
          </cell>
          <cell r="P314">
            <v>0</v>
          </cell>
          <cell r="Q314" t="str">
            <v>N/A</v>
          </cell>
          <cell r="R314" t="str">
            <v>N/A</v>
          </cell>
          <cell r="S314">
            <v>42734</v>
          </cell>
          <cell r="T314" t="str">
            <v>Reuters Price Provider</v>
          </cell>
          <cell r="W314" t="str">
            <v>Manual</v>
          </cell>
          <cell r="X314" t="str">
            <v>Automatic</v>
          </cell>
          <cell r="Y314" t="str">
            <v>Mark-to-Model/Matrix</v>
          </cell>
        </row>
        <row r="315">
          <cell r="A315" t="str">
            <v>IDG000010901</v>
          </cell>
          <cell r="B315" t="str">
            <v>IDGV   7.875 04/15/19</v>
          </cell>
          <cell r="C315" t="str">
            <v>INDONESIA GOVERNMENT SER FR69 (REG) 7.875% 15/04/2019</v>
          </cell>
          <cell r="D315" t="str">
            <v>IDR</v>
          </cell>
          <cell r="E315" t="str">
            <v>IDR</v>
          </cell>
          <cell r="F315" t="str">
            <v>TR PRICING SERVICE</v>
          </cell>
          <cell r="G315">
            <v>0</v>
          </cell>
          <cell r="H315">
            <v>1.01</v>
          </cell>
          <cell r="I315">
            <v>1.01</v>
          </cell>
          <cell r="J315" t="str">
            <v>Mid</v>
          </cell>
          <cell r="K315">
            <v>0</v>
          </cell>
          <cell r="L315" t="str">
            <v>N/A</v>
          </cell>
          <cell r="M315">
            <v>13473</v>
          </cell>
          <cell r="N315" t="str">
            <v>N/A</v>
          </cell>
          <cell r="O315">
            <v>0</v>
          </cell>
          <cell r="P315">
            <v>0</v>
          </cell>
          <cell r="Q315" t="str">
            <v>N/A</v>
          </cell>
          <cell r="R315" t="str">
            <v>N/A</v>
          </cell>
          <cell r="S315">
            <v>42734</v>
          </cell>
          <cell r="T315" t="str">
            <v>Reuters Price Provider</v>
          </cell>
          <cell r="W315" t="str">
            <v>Manual</v>
          </cell>
          <cell r="X315" t="str">
            <v>Automatic</v>
          </cell>
          <cell r="Y315" t="str">
            <v>Mark-to-Model/Matrix</v>
          </cell>
        </row>
        <row r="316">
          <cell r="A316" t="str">
            <v>XS0748187902</v>
          </cell>
          <cell r="B316" t="str">
            <v>ING    4.500 02/21/22 MTN</v>
          </cell>
          <cell r="C316" t="str">
            <v>ING BANK EMTN 4.5% 21/02/2022</v>
          </cell>
          <cell r="D316" t="str">
            <v>EUR</v>
          </cell>
          <cell r="E316" t="str">
            <v>EUR</v>
          </cell>
          <cell r="F316" t="str">
            <v>TR PRICING SERVICE</v>
          </cell>
          <cell r="G316">
            <v>0</v>
          </cell>
          <cell r="H316">
            <v>1.2129399999999999</v>
          </cell>
          <cell r="I316">
            <v>1.2129399999999999</v>
          </cell>
          <cell r="J316" t="str">
            <v>Mid</v>
          </cell>
          <cell r="K316">
            <v>0</v>
          </cell>
          <cell r="L316" t="str">
            <v>N/A</v>
          </cell>
          <cell r="M316">
            <v>0.94810000000000005</v>
          </cell>
          <cell r="N316" t="str">
            <v>N/A</v>
          </cell>
          <cell r="O316">
            <v>0</v>
          </cell>
          <cell r="P316">
            <v>0</v>
          </cell>
          <cell r="Q316" t="str">
            <v>N/A</v>
          </cell>
          <cell r="R316" t="str">
            <v>N/A</v>
          </cell>
          <cell r="S316">
            <v>42734</v>
          </cell>
          <cell r="T316" t="str">
            <v>Reuters Price Provider</v>
          </cell>
          <cell r="W316" t="str">
            <v>Automatic</v>
          </cell>
          <cell r="X316" t="str">
            <v>Automatic</v>
          </cell>
          <cell r="Y316" t="str">
            <v>Mark-to-Model/Matrix</v>
          </cell>
        </row>
        <row r="317">
          <cell r="A317" t="str">
            <v>US44987CAM01</v>
          </cell>
          <cell r="B317" t="str">
            <v>ING    2.750 03/22/21</v>
          </cell>
          <cell r="C317" t="str">
            <v>ING BANK SER 144A 2.75% 22/03/2021</v>
          </cell>
          <cell r="D317" t="str">
            <v>USD</v>
          </cell>
          <cell r="E317" t="str">
            <v>USD</v>
          </cell>
          <cell r="F317" t="str">
            <v>TR PRICING SERVICE</v>
          </cell>
          <cell r="G317">
            <v>0</v>
          </cell>
          <cell r="H317">
            <v>1.0041164999999999</v>
          </cell>
          <cell r="I317">
            <v>1.004901</v>
          </cell>
          <cell r="J317" t="str">
            <v>Mid</v>
          </cell>
          <cell r="K317">
            <v>-7.8067391713232237E-2</v>
          </cell>
          <cell r="L317" t="str">
            <v>N/A</v>
          </cell>
          <cell r="M317">
            <v>1</v>
          </cell>
          <cell r="N317" t="str">
            <v>N/A</v>
          </cell>
          <cell r="O317">
            <v>0</v>
          </cell>
          <cell r="P317">
            <v>0</v>
          </cell>
          <cell r="Q317" t="str">
            <v>N/A</v>
          </cell>
          <cell r="R317" t="str">
            <v>N/A</v>
          </cell>
          <cell r="S317">
            <v>42734</v>
          </cell>
          <cell r="T317" t="str">
            <v>Reuters Price Provider</v>
          </cell>
          <cell r="W317" t="str">
            <v>Automatic</v>
          </cell>
          <cell r="X317" t="str">
            <v>Automatic</v>
          </cell>
          <cell r="Y317" t="str">
            <v>Mark-to-Model/Matrix</v>
          </cell>
        </row>
        <row r="318">
          <cell r="A318" t="str">
            <v>US45950VGD29</v>
          </cell>
          <cell r="B318" t="str">
            <v>IFC    6.450 10/30/18 MTN</v>
          </cell>
          <cell r="C318" t="str">
            <v>INTL FINANCE CORP SER gmTN 6.45% 30/10/2018</v>
          </cell>
          <cell r="D318" t="str">
            <v>INR</v>
          </cell>
          <cell r="E318" t="str">
            <v>INR</v>
          </cell>
          <cell r="F318" t="str">
            <v>TR PRICING SERVICE</v>
          </cell>
          <cell r="G318">
            <v>0</v>
          </cell>
          <cell r="H318">
            <v>1.0148439999999999</v>
          </cell>
          <cell r="I318">
            <v>1.0148439999999999</v>
          </cell>
          <cell r="J318" t="str">
            <v>Mid</v>
          </cell>
          <cell r="K318">
            <v>0</v>
          </cell>
          <cell r="L318" t="str">
            <v>N/A</v>
          </cell>
          <cell r="M318">
            <v>67.915000000000006</v>
          </cell>
          <cell r="N318" t="str">
            <v>N/A</v>
          </cell>
          <cell r="O318">
            <v>0</v>
          </cell>
          <cell r="P318">
            <v>0</v>
          </cell>
          <cell r="Q318" t="str">
            <v>N/A</v>
          </cell>
          <cell r="R318" t="str">
            <v>N/A</v>
          </cell>
          <cell r="S318">
            <v>42734</v>
          </cell>
          <cell r="T318" t="str">
            <v>Reuters Price Provider</v>
          </cell>
          <cell r="W318" t="str">
            <v>Automatic</v>
          </cell>
          <cell r="X318" t="str">
            <v>Automatic</v>
          </cell>
          <cell r="Y318" t="str">
            <v>Mark-to-Model/Matrix</v>
          </cell>
        </row>
        <row r="319">
          <cell r="A319" t="str">
            <v>XS0904228557</v>
          </cell>
          <cell r="B319" t="str">
            <v>INTSG  3.875 03/17/28 MTN</v>
          </cell>
          <cell r="C319" t="str">
            <v>INTU (SGS) FINANCE PLC SER EMTN (BR) (REG S) 3.875% 17/03/2023</v>
          </cell>
          <cell r="D319" t="str">
            <v>GBP</v>
          </cell>
          <cell r="E319" t="str">
            <v>GBP</v>
          </cell>
          <cell r="F319" t="str">
            <v>TR PRICING SERVICE</v>
          </cell>
          <cell r="G319">
            <v>0</v>
          </cell>
          <cell r="H319">
            <v>1.0804400000000001</v>
          </cell>
          <cell r="I319">
            <v>1.0804400000000001</v>
          </cell>
          <cell r="J319" t="str">
            <v>Mid</v>
          </cell>
          <cell r="K319">
            <v>0</v>
          </cell>
          <cell r="L319" t="str">
            <v>N/A</v>
          </cell>
          <cell r="M319">
            <v>0.80889999999999995</v>
          </cell>
          <cell r="N319" t="str">
            <v>N/A</v>
          </cell>
          <cell r="O319">
            <v>0</v>
          </cell>
          <cell r="P319">
            <v>0</v>
          </cell>
          <cell r="Q319" t="str">
            <v>N/A</v>
          </cell>
          <cell r="R319" t="str">
            <v>N/A</v>
          </cell>
          <cell r="S319">
            <v>42734</v>
          </cell>
          <cell r="T319" t="str">
            <v>Reuters Price Provider</v>
          </cell>
          <cell r="W319" t="str">
            <v>Automatic</v>
          </cell>
          <cell r="X319" t="str">
            <v>Automatic</v>
          </cell>
          <cell r="Y319" t="str">
            <v>Mark-to-Model/Matrix</v>
          </cell>
        </row>
        <row r="320">
          <cell r="A320" t="str">
            <v>US46556MAF95</v>
          </cell>
          <cell r="B320" t="str">
            <v>ITUB   5.650 03/19/22 MTN</v>
          </cell>
          <cell r="C320" t="str">
            <v>ITAU UNIBANCO HOLDING (REGS) 5.65% 19/03/2022</v>
          </cell>
          <cell r="D320" t="str">
            <v>USD</v>
          </cell>
          <cell r="E320" t="str">
            <v>USD</v>
          </cell>
          <cell r="F320" t="str">
            <v>TR PRICING SERVICE</v>
          </cell>
          <cell r="G320">
            <v>0</v>
          </cell>
          <cell r="H320">
            <v>1.03074</v>
          </cell>
          <cell r="I320">
            <v>1.0313699999999999</v>
          </cell>
          <cell r="J320" t="str">
            <v>Mid</v>
          </cell>
          <cell r="K320">
            <v>-6.1083801157674589E-2</v>
          </cell>
          <cell r="L320" t="str">
            <v>N/A</v>
          </cell>
          <cell r="M320">
            <v>1</v>
          </cell>
          <cell r="N320" t="str">
            <v>N/A</v>
          </cell>
          <cell r="O320">
            <v>0</v>
          </cell>
          <cell r="P320">
            <v>0</v>
          </cell>
          <cell r="Q320" t="str">
            <v>N/A</v>
          </cell>
          <cell r="R320" t="str">
            <v>N/A</v>
          </cell>
          <cell r="S320">
            <v>42734</v>
          </cell>
          <cell r="T320" t="str">
            <v>Reuters Price Provider</v>
          </cell>
          <cell r="W320" t="str">
            <v>Automatic</v>
          </cell>
          <cell r="X320" t="str">
            <v>Automatic</v>
          </cell>
          <cell r="Y320" t="str">
            <v>Mark-to-Model/Matrix</v>
          </cell>
        </row>
        <row r="321">
          <cell r="A321" t="str">
            <v>USN4717BAC02</v>
          </cell>
          <cell r="B321" t="str">
            <v>KIJA   7.500 09/24/19 '17</v>
          </cell>
          <cell r="C321" t="str">
            <v>JABABEKA INTERNATIONAL (REG S) 7.5% 24/09/2019</v>
          </cell>
          <cell r="D321" t="str">
            <v>USD</v>
          </cell>
          <cell r="E321" t="str">
            <v>USD</v>
          </cell>
          <cell r="F321" t="str">
            <v>TR PRICING SERVICE</v>
          </cell>
          <cell r="G321">
            <v>0</v>
          </cell>
          <cell r="H321">
            <v>1.0562499999999999</v>
          </cell>
          <cell r="I321">
            <v>1.0562499999999999</v>
          </cell>
          <cell r="J321" t="str">
            <v>Mid</v>
          </cell>
          <cell r="K321">
            <v>0</v>
          </cell>
          <cell r="L321" t="str">
            <v>N/A</v>
          </cell>
          <cell r="M321">
            <v>1</v>
          </cell>
          <cell r="N321" t="str">
            <v>N/A</v>
          </cell>
          <cell r="O321">
            <v>0</v>
          </cell>
          <cell r="P321">
            <v>0</v>
          </cell>
          <cell r="Q321" t="str">
            <v>N/A</v>
          </cell>
          <cell r="R321" t="str">
            <v>N/A</v>
          </cell>
          <cell r="S321">
            <v>42734</v>
          </cell>
          <cell r="T321" t="str">
            <v>Reuters Price Provider</v>
          </cell>
          <cell r="W321" t="str">
            <v>Automatic</v>
          </cell>
          <cell r="X321" t="str">
            <v>Automatic</v>
          </cell>
          <cell r="Y321" t="str">
            <v>Mark-to-Model/Matrix</v>
          </cell>
        </row>
        <row r="322">
          <cell r="A322" t="str">
            <v>XS0794821453</v>
          </cell>
          <cell r="B322" t="str">
            <v>JAFZU  7.000 06/19/19</v>
          </cell>
          <cell r="C322" t="str">
            <v>JAFZ SUKUK LTD (REG S) (REG) 7% 19/06/2019</v>
          </cell>
          <cell r="D322" t="str">
            <v>USD</v>
          </cell>
          <cell r="E322" t="str">
            <v>USD</v>
          </cell>
          <cell r="F322" t="str">
            <v>TR PRICING SERVICE</v>
          </cell>
          <cell r="G322">
            <v>0</v>
          </cell>
          <cell r="H322">
            <v>1.09799</v>
          </cell>
          <cell r="I322">
            <v>1.09799</v>
          </cell>
          <cell r="J322" t="str">
            <v>Mid</v>
          </cell>
          <cell r="K322">
            <v>0</v>
          </cell>
          <cell r="L322" t="str">
            <v>N/A</v>
          </cell>
          <cell r="M322">
            <v>1</v>
          </cell>
          <cell r="N322" t="str">
            <v>N/A</v>
          </cell>
          <cell r="O322">
            <v>0</v>
          </cell>
          <cell r="P322">
            <v>0</v>
          </cell>
          <cell r="Q322" t="str">
            <v>N/A</v>
          </cell>
          <cell r="R322" t="str">
            <v>N/A</v>
          </cell>
          <cell r="S322">
            <v>42734</v>
          </cell>
          <cell r="T322" t="str">
            <v>Reuters Price Provider</v>
          </cell>
          <cell r="W322" t="str">
            <v>Automatic</v>
          </cell>
          <cell r="X322" t="str">
            <v>Automatic</v>
          </cell>
          <cell r="Y322" t="str">
            <v>Mark-to-Model/Matrix</v>
          </cell>
        </row>
        <row r="323">
          <cell r="A323" t="str">
            <v>JP1103341E67</v>
          </cell>
          <cell r="B323" t="str">
            <v>JPGV   0.600 06/20/24</v>
          </cell>
          <cell r="C323" t="str">
            <v>JAPAN (GOVT OF) (10 YEAR ISSUE) SER 334 0.6% 20/06/2024</v>
          </cell>
          <cell r="D323" t="str">
            <v>JPY</v>
          </cell>
          <cell r="E323" t="str">
            <v>JPY</v>
          </cell>
          <cell r="F323" t="str">
            <v>TR PRICING SERVICE</v>
          </cell>
          <cell r="G323">
            <v>0</v>
          </cell>
          <cell r="H323">
            <v>1.0480200000000002</v>
          </cell>
          <cell r="I323">
            <v>1.04796</v>
          </cell>
          <cell r="J323" t="str">
            <v>Mid</v>
          </cell>
          <cell r="K323">
            <v>5.7254093667860441E-3</v>
          </cell>
          <cell r="L323" t="str">
            <v>N/A</v>
          </cell>
          <cell r="M323">
            <v>116.63</v>
          </cell>
          <cell r="N323" t="str">
            <v>N/A</v>
          </cell>
          <cell r="O323">
            <v>0</v>
          </cell>
          <cell r="P323">
            <v>0</v>
          </cell>
          <cell r="Q323" t="str">
            <v>N/A</v>
          </cell>
          <cell r="R323" t="str">
            <v>N/A</v>
          </cell>
          <cell r="S323">
            <v>42734</v>
          </cell>
          <cell r="T323" t="str">
            <v>Reuters Price Provider</v>
          </cell>
          <cell r="W323" t="str">
            <v>Automatic</v>
          </cell>
          <cell r="X323" t="str">
            <v>Automatic</v>
          </cell>
          <cell r="Y323" t="str">
            <v>Mark-to-Model/Matrix</v>
          </cell>
        </row>
        <row r="324">
          <cell r="A324" t="str">
            <v>JP1103411FC6</v>
          </cell>
          <cell r="B324" t="str">
            <v>JPGV   0.300 12/20/25</v>
          </cell>
          <cell r="C324" t="str">
            <v>JAPAN (GOVT OF) (10YR ISSUE) SER 341 0.3% 20/12/2025</v>
          </cell>
          <cell r="D324" t="str">
            <v>JPY</v>
          </cell>
          <cell r="E324" t="str">
            <v>JPY</v>
          </cell>
          <cell r="F324" t="str">
            <v>TR PRICING SERVICE</v>
          </cell>
          <cell r="G324">
            <v>0</v>
          </cell>
          <cell r="H324">
            <v>1.02705</v>
          </cell>
          <cell r="I324">
            <v>1.0272250000000001</v>
          </cell>
          <cell r="J324" t="str">
            <v>Mid</v>
          </cell>
          <cell r="K324">
            <v>-1.7036189734482343E-2</v>
          </cell>
          <cell r="L324" t="str">
            <v>N/A</v>
          </cell>
          <cell r="M324">
            <v>116.63</v>
          </cell>
          <cell r="N324" t="str">
            <v>N/A</v>
          </cell>
          <cell r="O324">
            <v>0</v>
          </cell>
          <cell r="P324">
            <v>0</v>
          </cell>
          <cell r="Q324" t="str">
            <v>N/A</v>
          </cell>
          <cell r="R324" t="str">
            <v>N/A</v>
          </cell>
          <cell r="S324">
            <v>42734</v>
          </cell>
          <cell r="T324" t="str">
            <v>Reuters Price Provider</v>
          </cell>
          <cell r="W324" t="str">
            <v>Automatic</v>
          </cell>
          <cell r="X324" t="str">
            <v>Automatic</v>
          </cell>
          <cell r="Y324" t="str">
            <v>Mark-to-Model/Matrix</v>
          </cell>
        </row>
        <row r="325">
          <cell r="A325" t="str">
            <v>JP1300031000</v>
          </cell>
          <cell r="B325" t="str">
            <v>JPGV   2.300 05/20/30</v>
          </cell>
          <cell r="C325" t="str">
            <v>JAPAN (GOVT OF) (30 YEAR ISSUE) SER 3 2.3% 20/05/2030</v>
          </cell>
          <cell r="D325" t="str">
            <v>JPY</v>
          </cell>
          <cell r="E325" t="str">
            <v>JPY</v>
          </cell>
          <cell r="F325" t="str">
            <v>TOKYO STOCK EXCHANGE</v>
          </cell>
          <cell r="G325">
            <v>0</v>
          </cell>
          <cell r="H325">
            <v>1.279785</v>
          </cell>
          <cell r="I325">
            <v>1.2807650000000002</v>
          </cell>
          <cell r="J325" t="str">
            <v>Mid</v>
          </cell>
          <cell r="K325">
            <v>-7.6516769274629054E-2</v>
          </cell>
          <cell r="L325" t="str">
            <v>N/A</v>
          </cell>
          <cell r="M325">
            <v>116.63</v>
          </cell>
          <cell r="N325" t="str">
            <v>N/A</v>
          </cell>
          <cell r="O325">
            <v>0</v>
          </cell>
          <cell r="P325">
            <v>0</v>
          </cell>
          <cell r="Q325" t="str">
            <v>N/A</v>
          </cell>
          <cell r="R325" t="str">
            <v>N/A</v>
          </cell>
          <cell r="S325">
            <v>42734</v>
          </cell>
          <cell r="T325" t="str">
            <v>Reuters Price Provider</v>
          </cell>
          <cell r="W325" t="str">
            <v>Automatic</v>
          </cell>
          <cell r="X325" t="str">
            <v>Automatic</v>
          </cell>
          <cell r="Y325" t="str">
            <v>Mark-to-Market prices</v>
          </cell>
        </row>
        <row r="326">
          <cell r="A326" t="str">
            <v>JP1051061C92</v>
          </cell>
          <cell r="B326" t="str">
            <v>JPGV   0.200 09/20/17</v>
          </cell>
          <cell r="C326" t="str">
            <v>JAPAN (GOVT OF) (5YR ISSUE) SER 106 0.2% 20/09/2017</v>
          </cell>
          <cell r="D326" t="str">
            <v>JPY</v>
          </cell>
          <cell r="E326" t="str">
            <v>JPY</v>
          </cell>
          <cell r="F326" t="str">
            <v>TOKYO STOCK EXCHANGE</v>
          </cell>
          <cell r="G326">
            <v>0</v>
          </cell>
          <cell r="H326">
            <v>1.00369</v>
          </cell>
          <cell r="I326">
            <v>1.0036799999999999</v>
          </cell>
          <cell r="J326" t="str">
            <v>Mid</v>
          </cell>
          <cell r="K326">
            <v>9.9633349275321959E-4</v>
          </cell>
          <cell r="L326" t="str">
            <v>N/A</v>
          </cell>
          <cell r="M326">
            <v>116.63</v>
          </cell>
          <cell r="N326" t="str">
            <v>N/A</v>
          </cell>
          <cell r="O326">
            <v>0</v>
          </cell>
          <cell r="P326">
            <v>0</v>
          </cell>
          <cell r="Q326" t="str">
            <v>N/A</v>
          </cell>
          <cell r="R326" t="str">
            <v>N/A</v>
          </cell>
          <cell r="S326">
            <v>42734</v>
          </cell>
          <cell r="T326" t="str">
            <v>Reuters Price Provider</v>
          </cell>
          <cell r="W326" t="str">
            <v>Automatic</v>
          </cell>
          <cell r="X326" t="str">
            <v>Automatic</v>
          </cell>
          <cell r="Y326" t="str">
            <v>Mark-to-Market prices</v>
          </cell>
        </row>
        <row r="327">
          <cell r="A327" t="str">
            <v>JP1300101357</v>
          </cell>
          <cell r="B327" t="str">
            <v>JPGV   1.100 03/20/33</v>
          </cell>
          <cell r="C327" t="str">
            <v>JAPAN (GOVT OF) 10 (30YR) SER 10 1.1% 20/03/2033</v>
          </cell>
          <cell r="D327" t="str">
            <v>JPY</v>
          </cell>
          <cell r="E327" t="str">
            <v>JPY</v>
          </cell>
          <cell r="F327" t="str">
            <v>TOKYO STOCK EXCHANGE</v>
          </cell>
          <cell r="G327">
            <v>0</v>
          </cell>
          <cell r="H327">
            <v>1.116865</v>
          </cell>
          <cell r="I327">
            <v>1.1178950000000001</v>
          </cell>
          <cell r="J327" t="str">
            <v>Mid</v>
          </cell>
          <cell r="K327">
            <v>-9.2137454769910074E-2</v>
          </cell>
          <cell r="L327" t="str">
            <v>N/A</v>
          </cell>
          <cell r="M327">
            <v>116.63</v>
          </cell>
          <cell r="N327" t="str">
            <v>N/A</v>
          </cell>
          <cell r="O327">
            <v>0</v>
          </cell>
          <cell r="P327">
            <v>0</v>
          </cell>
          <cell r="Q327" t="str">
            <v>N/A</v>
          </cell>
          <cell r="R327" t="str">
            <v>N/A</v>
          </cell>
          <cell r="S327">
            <v>42734</v>
          </cell>
          <cell r="T327" t="str">
            <v>Reuters Price Provider</v>
          </cell>
          <cell r="W327" t="str">
            <v>Automatic</v>
          </cell>
          <cell r="X327" t="str">
            <v>Automatic</v>
          </cell>
          <cell r="Y327" t="str">
            <v>Mark-to-Market prices</v>
          </cell>
        </row>
        <row r="328">
          <cell r="A328" t="str">
            <v>JP1102941877</v>
          </cell>
          <cell r="B328" t="str">
            <v>JPGV   1.700 06/20/18</v>
          </cell>
          <cell r="C328" t="str">
            <v>JAPAN (GOVT OF) SER 294 1.7% 20/06/2018</v>
          </cell>
          <cell r="D328" t="str">
            <v>JPY</v>
          </cell>
          <cell r="E328" t="str">
            <v>JPY</v>
          </cell>
          <cell r="F328" t="str">
            <v>TR PRICING SERVICE</v>
          </cell>
          <cell r="G328">
            <v>0</v>
          </cell>
          <cell r="H328">
            <v>1.028205</v>
          </cell>
          <cell r="I328">
            <v>1.0282500000000001</v>
          </cell>
          <cell r="J328" t="str">
            <v>Mid</v>
          </cell>
          <cell r="K328">
            <v>-4.3763676148867257E-3</v>
          </cell>
          <cell r="L328" t="str">
            <v>N/A</v>
          </cell>
          <cell r="M328">
            <v>116.63</v>
          </cell>
          <cell r="N328" t="str">
            <v>N/A</v>
          </cell>
          <cell r="O328">
            <v>0</v>
          </cell>
          <cell r="P328">
            <v>0</v>
          </cell>
          <cell r="Q328" t="str">
            <v>N/A</v>
          </cell>
          <cell r="R328" t="str">
            <v>N/A</v>
          </cell>
          <cell r="S328">
            <v>42734</v>
          </cell>
          <cell r="T328" t="str">
            <v>Reuters Price Provider</v>
          </cell>
          <cell r="W328" t="str">
            <v>Automatic</v>
          </cell>
          <cell r="X328" t="str">
            <v>Automatic</v>
          </cell>
          <cell r="Y328" t="str">
            <v>Mark-to-Model/Matrix</v>
          </cell>
        </row>
        <row r="329">
          <cell r="A329" t="str">
            <v>JP1103091A71</v>
          </cell>
          <cell r="B329" t="str">
            <v>JPGV   1.100 06/20/20</v>
          </cell>
          <cell r="C329" t="str">
            <v>JAPAN (GOVT OF) SER 309 1.1% 20/06/2020</v>
          </cell>
          <cell r="D329" t="str">
            <v>JPY</v>
          </cell>
          <cell r="E329" t="str">
            <v>JPY</v>
          </cell>
          <cell r="F329" t="str">
            <v>TR PRICING SERVICE</v>
          </cell>
          <cell r="G329">
            <v>0</v>
          </cell>
          <cell r="H329">
            <v>1.042845</v>
          </cell>
          <cell r="I329">
            <v>1.042905</v>
          </cell>
          <cell r="J329" t="str">
            <v>Mid</v>
          </cell>
          <cell r="K329">
            <v>-5.753160642623152E-3</v>
          </cell>
          <cell r="L329" t="str">
            <v>N/A</v>
          </cell>
          <cell r="M329">
            <v>116.63</v>
          </cell>
          <cell r="N329" t="str">
            <v>N/A</v>
          </cell>
          <cell r="O329">
            <v>0</v>
          </cell>
          <cell r="P329">
            <v>0</v>
          </cell>
          <cell r="Q329" t="str">
            <v>N/A</v>
          </cell>
          <cell r="R329" t="str">
            <v>N/A</v>
          </cell>
          <cell r="S329">
            <v>42734</v>
          </cell>
          <cell r="T329" t="str">
            <v>Reuters Price Provider</v>
          </cell>
          <cell r="W329" t="str">
            <v>Automatic</v>
          </cell>
          <cell r="X329" t="str">
            <v>Automatic</v>
          </cell>
          <cell r="Y329" t="str">
            <v>Mark-to-Model/Matrix</v>
          </cell>
        </row>
        <row r="330">
          <cell r="A330" t="str">
            <v>JP1300371C98</v>
          </cell>
          <cell r="B330" t="str">
            <v>JPGV   1.900 09/20/42</v>
          </cell>
          <cell r="C330" t="str">
            <v>JAPAN-37 (GOVT OF) (30 YEAR ISSUE) SER 37 1.9% 20/09/2042</v>
          </cell>
          <cell r="D330" t="str">
            <v>JPY</v>
          </cell>
          <cell r="E330" t="str">
            <v>JPY</v>
          </cell>
          <cell r="F330" t="str">
            <v>TR PRICING SERVICE</v>
          </cell>
          <cell r="G330">
            <v>0</v>
          </cell>
          <cell r="H330">
            <v>1.297215</v>
          </cell>
          <cell r="I330">
            <v>1.2957449999999999</v>
          </cell>
          <cell r="J330" t="str">
            <v>Mid</v>
          </cell>
          <cell r="K330">
            <v>0.11344824791915713</v>
          </cell>
          <cell r="L330" t="str">
            <v>N/A</v>
          </cell>
          <cell r="M330">
            <v>116.63</v>
          </cell>
          <cell r="N330" t="str">
            <v>N/A</v>
          </cell>
          <cell r="O330">
            <v>0</v>
          </cell>
          <cell r="P330">
            <v>0</v>
          </cell>
          <cell r="Q330" t="str">
            <v>N/A</v>
          </cell>
          <cell r="R330" t="str">
            <v>N/A</v>
          </cell>
          <cell r="S330">
            <v>42734</v>
          </cell>
          <cell r="T330" t="str">
            <v>Reuters Price Provider</v>
          </cell>
          <cell r="W330" t="str">
            <v>Automatic</v>
          </cell>
          <cell r="X330" t="str">
            <v>Automatic</v>
          </cell>
          <cell r="Y330" t="str">
            <v>Mark-to-Model/Matrix</v>
          </cell>
        </row>
        <row r="331">
          <cell r="A331" t="str">
            <v>US47215PAB22</v>
          </cell>
          <cell r="B331" t="str">
            <v>JD     3.125 04/29/21</v>
          </cell>
          <cell r="C331" t="str">
            <v>JD.COM INC (REG) 3.125% 29/04/2021</v>
          </cell>
          <cell r="D331" t="str">
            <v>USD</v>
          </cell>
          <cell r="E331" t="str">
            <v>USD</v>
          </cell>
          <cell r="F331" t="str">
            <v>TR PRICING SERVICE</v>
          </cell>
          <cell r="G331">
            <v>0</v>
          </cell>
          <cell r="H331">
            <v>0.98549149999999996</v>
          </cell>
          <cell r="I331">
            <v>0.98615549999999996</v>
          </cell>
          <cell r="J331" t="str">
            <v>Mid</v>
          </cell>
          <cell r="K331">
            <v>-6.7332180371148159E-2</v>
          </cell>
          <cell r="L331" t="str">
            <v>N/A</v>
          </cell>
          <cell r="M331">
            <v>1</v>
          </cell>
          <cell r="N331" t="str">
            <v>N/A</v>
          </cell>
          <cell r="O331">
            <v>0</v>
          </cell>
          <cell r="P331">
            <v>0</v>
          </cell>
          <cell r="Q331" t="str">
            <v>N/A</v>
          </cell>
          <cell r="R331" t="str">
            <v>N/A</v>
          </cell>
          <cell r="S331">
            <v>42734</v>
          </cell>
          <cell r="T331" t="str">
            <v>Reuters Price Provider</v>
          </cell>
          <cell r="W331" t="str">
            <v>Automatic</v>
          </cell>
          <cell r="X331" t="str">
            <v>Automatic</v>
          </cell>
          <cell r="Y331" t="str">
            <v>Mark-to-Model/Matrix</v>
          </cell>
        </row>
        <row r="332">
          <cell r="A332" t="str">
            <v>US47215PAC05</v>
          </cell>
          <cell r="B332" t="str">
            <v>JD     3.875 04/29/26</v>
          </cell>
          <cell r="C332" t="str">
            <v>JD.COM INC (REG) 3.875% 29/04/2026</v>
          </cell>
          <cell r="D332" t="str">
            <v>USD</v>
          </cell>
          <cell r="E332" t="str">
            <v>USD</v>
          </cell>
          <cell r="F332" t="str">
            <v>TR PRICING SERVICE</v>
          </cell>
          <cell r="G332">
            <v>0</v>
          </cell>
          <cell r="H332">
            <v>0.95834450000000004</v>
          </cell>
          <cell r="I332">
            <v>0.95969750000000009</v>
          </cell>
          <cell r="J332" t="str">
            <v>Mid</v>
          </cell>
          <cell r="K332">
            <v>-0.1409819239916795</v>
          </cell>
          <cell r="L332" t="str">
            <v>N/A</v>
          </cell>
          <cell r="M332">
            <v>1</v>
          </cell>
          <cell r="N332" t="str">
            <v>N/A</v>
          </cell>
          <cell r="O332">
            <v>0</v>
          </cell>
          <cell r="P332">
            <v>0</v>
          </cell>
          <cell r="Q332" t="str">
            <v>N/A</v>
          </cell>
          <cell r="R332" t="str">
            <v>N/A</v>
          </cell>
          <cell r="S332">
            <v>42734</v>
          </cell>
          <cell r="T332" t="str">
            <v>Reuters Price Provider</v>
          </cell>
          <cell r="W332" t="str">
            <v>Automatic</v>
          </cell>
          <cell r="X332" t="str">
            <v>Automatic</v>
          </cell>
          <cell r="Y332" t="str">
            <v>Mark-to-Model/Matrix</v>
          </cell>
        </row>
        <row r="333">
          <cell r="A333" t="str">
            <v>HK0000206091</v>
          </cell>
          <cell r="B333" t="str">
            <v>JCHGC  4.750 07/17/17</v>
          </cell>
          <cell r="C333" t="str">
            <v>JINCHUAN GROUP (REG S) 4.75% 17/07/2017</v>
          </cell>
          <cell r="D333" t="str">
            <v>CNY</v>
          </cell>
          <cell r="E333" t="str">
            <v>CNY</v>
          </cell>
          <cell r="F333" t="str">
            <v>TR PRICING SERVICE</v>
          </cell>
          <cell r="G333">
            <v>0</v>
          </cell>
          <cell r="H333">
            <v>0.95138999999999996</v>
          </cell>
          <cell r="I333">
            <v>0.95138999999999996</v>
          </cell>
          <cell r="J333" t="str">
            <v>Mid</v>
          </cell>
          <cell r="K333">
            <v>0</v>
          </cell>
          <cell r="L333" t="str">
            <v>N/A</v>
          </cell>
          <cell r="M333">
            <v>6.944</v>
          </cell>
          <cell r="N333" t="str">
            <v>N/A</v>
          </cell>
          <cell r="O333">
            <v>0</v>
          </cell>
          <cell r="P333">
            <v>0</v>
          </cell>
          <cell r="Q333" t="str">
            <v>N/A</v>
          </cell>
          <cell r="R333" t="str">
            <v>N/A</v>
          </cell>
          <cell r="S333">
            <v>42734</v>
          </cell>
          <cell r="T333" t="str">
            <v>Reuters Price Provider</v>
          </cell>
          <cell r="W333" t="str">
            <v>Automatic</v>
          </cell>
          <cell r="X333" t="str">
            <v>Automatic</v>
          </cell>
          <cell r="Y333" t="str">
            <v>Mark-to-Model/Matrix</v>
          </cell>
        </row>
        <row r="334">
          <cell r="A334" t="str">
            <v>US478160BV55</v>
          </cell>
          <cell r="B334" t="str">
            <v>JNJ    3.700 03/01/46 '45</v>
          </cell>
          <cell r="C334" t="str">
            <v>JOHNSON &amp; JOHNSON (REG) 3.7% 01/03/2046</v>
          </cell>
          <cell r="D334" t="str">
            <v>USD</v>
          </cell>
          <cell r="E334" t="str">
            <v>USD</v>
          </cell>
          <cell r="F334" t="str">
            <v>TR PRICING SERVICE</v>
          </cell>
          <cell r="G334">
            <v>0</v>
          </cell>
          <cell r="H334">
            <v>0.98367800000000005</v>
          </cell>
          <cell r="I334">
            <v>0.98535399999999995</v>
          </cell>
          <cell r="J334" t="str">
            <v>Mid</v>
          </cell>
          <cell r="K334">
            <v>-0.17009115505695413</v>
          </cell>
          <cell r="L334" t="str">
            <v>N/A</v>
          </cell>
          <cell r="M334">
            <v>1</v>
          </cell>
          <cell r="N334" t="str">
            <v>N/A</v>
          </cell>
          <cell r="O334">
            <v>0</v>
          </cell>
          <cell r="P334">
            <v>0</v>
          </cell>
          <cell r="Q334" t="str">
            <v>N/A</v>
          </cell>
          <cell r="R334" t="str">
            <v>N/A</v>
          </cell>
          <cell r="S334">
            <v>42734</v>
          </cell>
          <cell r="T334" t="str">
            <v>Reuters Price Provider</v>
          </cell>
          <cell r="W334" t="str">
            <v>Automatic</v>
          </cell>
          <cell r="X334" t="str">
            <v>Automatic</v>
          </cell>
          <cell r="Y334" t="str">
            <v>Mark-to-Model/Matrix</v>
          </cell>
        </row>
        <row r="335">
          <cell r="A335" t="str">
            <v>SG6Q04972148</v>
          </cell>
          <cell r="B335" t="str">
            <v>CKONG  3.408 07/20/18</v>
          </cell>
          <cell r="C335" t="str">
            <v>JOYNOTE LTD (BR) 3.408% 20/07/2018</v>
          </cell>
          <cell r="D335" t="str">
            <v>SGD</v>
          </cell>
          <cell r="E335" t="str">
            <v>SGD</v>
          </cell>
          <cell r="F335" t="str">
            <v>TR PRICING SERVICE</v>
          </cell>
          <cell r="G335">
            <v>0</v>
          </cell>
          <cell r="H335">
            <v>1.0163800000000001</v>
          </cell>
          <cell r="I335">
            <v>1.0163800000000001</v>
          </cell>
          <cell r="J335" t="str">
            <v>Mid</v>
          </cell>
          <cell r="K335">
            <v>0</v>
          </cell>
          <cell r="L335" t="str">
            <v>N/A</v>
          </cell>
          <cell r="M335">
            <v>1.44455</v>
          </cell>
          <cell r="N335" t="str">
            <v>N/A</v>
          </cell>
          <cell r="O335">
            <v>0</v>
          </cell>
          <cell r="P335">
            <v>0</v>
          </cell>
          <cell r="Q335" t="str">
            <v>N/A</v>
          </cell>
          <cell r="R335" t="str">
            <v>N/A</v>
          </cell>
          <cell r="S335">
            <v>42734</v>
          </cell>
          <cell r="T335" t="str">
            <v>Reuters Price Provider</v>
          </cell>
          <cell r="W335" t="str">
            <v>Automatic</v>
          </cell>
          <cell r="X335" t="str">
            <v>Automatic</v>
          </cell>
          <cell r="Y335" t="str">
            <v>Mark-to-Model/Matrix</v>
          </cell>
        </row>
        <row r="336">
          <cell r="A336" t="str">
            <v>XS0897923719</v>
          </cell>
          <cell r="B336" t="str">
            <v>SHUNT  5.700 03/07/20 MTN</v>
          </cell>
          <cell r="C336" t="str">
            <v>JOYOUS GLORY GROUP (REG) (REG S) GMTN 5.7% 07/03/2020</v>
          </cell>
          <cell r="D336" t="str">
            <v>USD</v>
          </cell>
          <cell r="E336" t="str">
            <v>USD</v>
          </cell>
          <cell r="F336" t="str">
            <v>TR PRICING SERVICE</v>
          </cell>
          <cell r="G336">
            <v>0</v>
          </cell>
          <cell r="H336">
            <v>1.0638099999999999</v>
          </cell>
          <cell r="I336">
            <v>1.0638099999999999</v>
          </cell>
          <cell r="J336" t="str">
            <v>Mid</v>
          </cell>
          <cell r="K336">
            <v>0</v>
          </cell>
          <cell r="L336" t="str">
            <v>N/A</v>
          </cell>
          <cell r="M336">
            <v>1</v>
          </cell>
          <cell r="N336" t="str">
            <v>N/A</v>
          </cell>
          <cell r="O336">
            <v>0</v>
          </cell>
          <cell r="P336">
            <v>0</v>
          </cell>
          <cell r="Q336" t="str">
            <v>N/A</v>
          </cell>
          <cell r="R336" t="str">
            <v>N/A</v>
          </cell>
          <cell r="S336">
            <v>42734</v>
          </cell>
          <cell r="T336" t="str">
            <v>Reuters Price Provider</v>
          </cell>
          <cell r="W336" t="str">
            <v>Automatic</v>
          </cell>
          <cell r="X336" t="str">
            <v>Automatic</v>
          </cell>
          <cell r="Y336" t="str">
            <v>Mark-to-Model/Matrix</v>
          </cell>
        </row>
        <row r="337">
          <cell r="A337" t="str">
            <v>US46625HJX98</v>
          </cell>
          <cell r="B337" t="str">
            <v>JPM    3.625 05/13/24</v>
          </cell>
          <cell r="C337" t="str">
            <v>JP MORGAN CHASE &amp; CO (REG) 3.625% 13/05/2024</v>
          </cell>
          <cell r="D337" t="str">
            <v>USD</v>
          </cell>
          <cell r="E337" t="str">
            <v>USD</v>
          </cell>
          <cell r="F337" t="str">
            <v>TR PRICING SERVICE</v>
          </cell>
          <cell r="G337">
            <v>0</v>
          </cell>
          <cell r="H337">
            <v>1.0164774999999999</v>
          </cell>
          <cell r="I337">
            <v>1.017674</v>
          </cell>
          <cell r="J337" t="str">
            <v>Mid</v>
          </cell>
          <cell r="K337">
            <v>-0.1175720319080614</v>
          </cell>
          <cell r="L337" t="str">
            <v>N/A</v>
          </cell>
          <cell r="M337">
            <v>1</v>
          </cell>
          <cell r="N337" t="str">
            <v>N/A</v>
          </cell>
          <cell r="O337">
            <v>0</v>
          </cell>
          <cell r="P337">
            <v>0</v>
          </cell>
          <cell r="Q337" t="str">
            <v>N/A</v>
          </cell>
          <cell r="R337" t="str">
            <v>N/A</v>
          </cell>
          <cell r="S337">
            <v>42734</v>
          </cell>
          <cell r="T337" t="str">
            <v>Reuters Price Provider</v>
          </cell>
          <cell r="W337" t="str">
            <v>Automatic</v>
          </cell>
          <cell r="X337" t="str">
            <v>Automatic</v>
          </cell>
          <cell r="Y337" t="str">
            <v>Mark-to-Model/Matrix</v>
          </cell>
        </row>
        <row r="338">
          <cell r="A338" t="str">
            <v>US46625HRV41</v>
          </cell>
          <cell r="B338" t="str">
            <v>JPM    2.950 10/01/26 '26</v>
          </cell>
          <cell r="C338" t="str">
            <v>JPMORGAN CHASE &amp; CO (REG) 2.95% 01/10/2026</v>
          </cell>
          <cell r="D338" t="str">
            <v>USD</v>
          </cell>
          <cell r="E338" t="str">
            <v>USD</v>
          </cell>
          <cell r="F338" t="str">
            <v>TR PRICING SERVICE</v>
          </cell>
          <cell r="G338">
            <v>0</v>
          </cell>
          <cell r="H338">
            <v>0.95532349999999999</v>
          </cell>
          <cell r="I338">
            <v>0.95678700000000005</v>
          </cell>
          <cell r="J338" t="str">
            <v>Mid</v>
          </cell>
          <cell r="K338">
            <v>-0.15295985417862723</v>
          </cell>
          <cell r="L338" t="str">
            <v>N/A</v>
          </cell>
          <cell r="M338">
            <v>1</v>
          </cell>
          <cell r="N338" t="str">
            <v>N/A</v>
          </cell>
          <cell r="O338">
            <v>0</v>
          </cell>
          <cell r="P338">
            <v>0</v>
          </cell>
          <cell r="Q338" t="str">
            <v>N/A</v>
          </cell>
          <cell r="R338" t="str">
            <v>N/A</v>
          </cell>
          <cell r="S338">
            <v>42734</v>
          </cell>
          <cell r="T338" t="str">
            <v>Reuters Price Provider</v>
          </cell>
          <cell r="W338" t="str">
            <v>Automatic</v>
          </cell>
          <cell r="X338" t="str">
            <v>Automatic</v>
          </cell>
          <cell r="Y338" t="str">
            <v>Mark-to-Model/Matrix</v>
          </cell>
        </row>
        <row r="339">
          <cell r="A339" t="str">
            <v>XS1456422135</v>
          </cell>
          <cell r="B339" t="str">
            <v>JPM    0.625 01/25/24 MTN</v>
          </cell>
          <cell r="C339" t="str">
            <v>JPMORGAN CHASE &amp; CO SER EMTN (REG) (REG S) 0.625% 25/01/2024</v>
          </cell>
          <cell r="D339" t="str">
            <v>EUR</v>
          </cell>
          <cell r="E339" t="str">
            <v>EUR</v>
          </cell>
          <cell r="F339" t="str">
            <v>TR PRICING SERVICE</v>
          </cell>
          <cell r="G339">
            <v>0</v>
          </cell>
          <cell r="H339">
            <v>0.97918000000000005</v>
          </cell>
          <cell r="I339">
            <v>0.97918000000000005</v>
          </cell>
          <cell r="J339" t="str">
            <v>Mid</v>
          </cell>
          <cell r="K339">
            <v>0</v>
          </cell>
          <cell r="L339" t="str">
            <v>N/A</v>
          </cell>
          <cell r="M339">
            <v>0.94810000000000005</v>
          </cell>
          <cell r="N339" t="str">
            <v>N/A</v>
          </cell>
          <cell r="O339">
            <v>0</v>
          </cell>
          <cell r="P339">
            <v>0</v>
          </cell>
          <cell r="Q339" t="str">
            <v>N/A</v>
          </cell>
          <cell r="R339" t="str">
            <v>N/A</v>
          </cell>
          <cell r="S339">
            <v>42734</v>
          </cell>
          <cell r="T339" t="str">
            <v>Reuters Price Provider</v>
          </cell>
          <cell r="W339" t="str">
            <v>Automatic</v>
          </cell>
          <cell r="X339" t="str">
            <v>Automatic</v>
          </cell>
          <cell r="Y339" t="str">
            <v>Mark-to-Model/Matrix</v>
          </cell>
        </row>
        <row r="340">
          <cell r="A340" t="str">
            <v>XS1133588233</v>
          </cell>
          <cell r="B340" t="str">
            <v>JSTL   4.750 11/12/19</v>
          </cell>
          <cell r="C340" t="str">
            <v>JSW STEEL LTD (REG S) (REG) 4.75% 12/11/2019</v>
          </cell>
          <cell r="D340" t="str">
            <v>USD</v>
          </cell>
          <cell r="E340" t="str">
            <v>USD</v>
          </cell>
          <cell r="F340" t="str">
            <v>TR PRICING SERVICE</v>
          </cell>
          <cell r="G340">
            <v>0</v>
          </cell>
          <cell r="H340">
            <v>0.98875000000000002</v>
          </cell>
          <cell r="I340">
            <v>0.98875000000000002</v>
          </cell>
          <cell r="J340" t="str">
            <v>Mid</v>
          </cell>
          <cell r="K340">
            <v>0</v>
          </cell>
          <cell r="L340" t="str">
            <v>N/A</v>
          </cell>
          <cell r="M340">
            <v>1</v>
          </cell>
          <cell r="N340" t="str">
            <v>N/A</v>
          </cell>
          <cell r="O340">
            <v>0</v>
          </cell>
          <cell r="P340">
            <v>0</v>
          </cell>
          <cell r="Q340" t="str">
            <v>N/A</v>
          </cell>
          <cell r="R340" t="str">
            <v>N/A</v>
          </cell>
          <cell r="S340">
            <v>42734</v>
          </cell>
          <cell r="T340" t="str">
            <v>Reuters Price Provider</v>
          </cell>
          <cell r="W340" t="str">
            <v>Automatic</v>
          </cell>
          <cell r="X340" t="str">
            <v>Automatic</v>
          </cell>
          <cell r="Y340" t="str">
            <v>Mark-to-Model/Matrix</v>
          </cell>
        </row>
        <row r="341">
          <cell r="A341" t="str">
            <v>XS0556885753</v>
          </cell>
          <cell r="B341" t="str">
            <v>SMRKA  6.375 04/09/21 MTN</v>
          </cell>
          <cell r="C341" t="str">
            <v>KAZMUNAIGAZ FINANCE SUB (REG S) 6.375% 09/04/2021</v>
          </cell>
          <cell r="D341" t="str">
            <v>USD</v>
          </cell>
          <cell r="E341" t="str">
            <v>USD</v>
          </cell>
          <cell r="F341" t="str">
            <v>TR PRICING SERVICE</v>
          </cell>
          <cell r="G341">
            <v>0</v>
          </cell>
          <cell r="H341">
            <v>1.095</v>
          </cell>
          <cell r="I341">
            <v>1.095</v>
          </cell>
          <cell r="J341" t="str">
            <v>Mid</v>
          </cell>
          <cell r="K341">
            <v>0</v>
          </cell>
          <cell r="L341" t="str">
            <v>N/A</v>
          </cell>
          <cell r="M341">
            <v>1</v>
          </cell>
          <cell r="N341" t="str">
            <v>N/A</v>
          </cell>
          <cell r="O341">
            <v>0</v>
          </cell>
          <cell r="P341">
            <v>0</v>
          </cell>
          <cell r="Q341" t="str">
            <v>N/A</v>
          </cell>
          <cell r="R341" t="str">
            <v>N/A</v>
          </cell>
          <cell r="S341">
            <v>42734</v>
          </cell>
          <cell r="T341" t="str">
            <v>Reuters Price Provider</v>
          </cell>
          <cell r="W341" t="str">
            <v>Automatic</v>
          </cell>
          <cell r="X341" t="str">
            <v>Automatic</v>
          </cell>
          <cell r="Y341" t="str">
            <v>Mark-to-Model/Matrix</v>
          </cell>
        </row>
        <row r="342">
          <cell r="A342" t="str">
            <v>XS0373641009</v>
          </cell>
          <cell r="B342" t="str">
            <v>KMGFN  9.125 07/02/18 MTN</v>
          </cell>
          <cell r="C342" t="str">
            <v>KAZMUNAIGAZ FINANCE SUB (REGS) (REG) 9.125% 02/07/2018</v>
          </cell>
          <cell r="D342" t="str">
            <v>USD</v>
          </cell>
          <cell r="E342" t="str">
            <v>USD</v>
          </cell>
          <cell r="F342" t="str">
            <v>TR PRICING SERVICE</v>
          </cell>
          <cell r="G342">
            <v>0</v>
          </cell>
          <cell r="H342">
            <v>1.0885</v>
          </cell>
          <cell r="I342">
            <v>1.0885</v>
          </cell>
          <cell r="J342" t="str">
            <v>Mid</v>
          </cell>
          <cell r="K342">
            <v>0</v>
          </cell>
          <cell r="L342" t="str">
            <v>N/A</v>
          </cell>
          <cell r="M342">
            <v>1</v>
          </cell>
          <cell r="N342" t="str">
            <v>N/A</v>
          </cell>
          <cell r="O342">
            <v>0</v>
          </cell>
          <cell r="P342">
            <v>0</v>
          </cell>
          <cell r="Q342" t="str">
            <v>N/A</v>
          </cell>
          <cell r="R342" t="str">
            <v>N/A</v>
          </cell>
          <cell r="S342">
            <v>42734</v>
          </cell>
          <cell r="T342" t="str">
            <v>Reuters Price Provider</v>
          </cell>
          <cell r="W342" t="str">
            <v>Automatic</v>
          </cell>
          <cell r="X342" t="str">
            <v>Automatic</v>
          </cell>
          <cell r="Y342" t="str">
            <v>Mark-to-Model/Matrix</v>
          </cell>
        </row>
        <row r="343">
          <cell r="A343" t="str">
            <v>XS1120608713</v>
          </cell>
          <cell r="B343" t="str">
            <v>KORBK  4.250 10/14/24</v>
          </cell>
          <cell r="C343" t="str">
            <v>KEB HANA BANK (REG S) (REG) 4.25% 14/10/2024</v>
          </cell>
          <cell r="D343" t="str">
            <v>USD</v>
          </cell>
          <cell r="E343" t="str">
            <v>USD</v>
          </cell>
          <cell r="F343" t="str">
            <v>TR PRICING SERVICE</v>
          </cell>
          <cell r="G343">
            <v>0</v>
          </cell>
          <cell r="H343">
            <v>1.007725</v>
          </cell>
          <cell r="I343">
            <v>1.007725</v>
          </cell>
          <cell r="J343" t="str">
            <v>Mid</v>
          </cell>
          <cell r="K343">
            <v>0</v>
          </cell>
          <cell r="L343" t="str">
            <v>N/A</v>
          </cell>
          <cell r="M343">
            <v>1</v>
          </cell>
          <cell r="N343" t="str">
            <v>N/A</v>
          </cell>
          <cell r="O343">
            <v>0</v>
          </cell>
          <cell r="P343">
            <v>0</v>
          </cell>
          <cell r="Q343" t="str">
            <v>N/A</v>
          </cell>
          <cell r="R343" t="str">
            <v>N/A</v>
          </cell>
          <cell r="S343">
            <v>42734</v>
          </cell>
          <cell r="T343" t="str">
            <v>Reuters Price Provider</v>
          </cell>
          <cell r="W343" t="str">
            <v>Automatic</v>
          </cell>
          <cell r="X343" t="str">
            <v>Automatic</v>
          </cell>
          <cell r="Y343" t="str">
            <v>Mark-to-Model/Matrix</v>
          </cell>
        </row>
        <row r="344">
          <cell r="A344" t="str">
            <v>XS0907884422</v>
          </cell>
          <cell r="B344" t="str">
            <v>KORBK  2.000 04/02/18 MTN</v>
          </cell>
          <cell r="C344" t="str">
            <v>KEB HANA BANK SER EMTN (REG S) (BR) 2% 02/04/2018</v>
          </cell>
          <cell r="D344" t="str">
            <v>USD</v>
          </cell>
          <cell r="E344" t="str">
            <v>USD</v>
          </cell>
          <cell r="F344" t="str">
            <v>TR PRICING SERVICE</v>
          </cell>
          <cell r="G344">
            <v>0</v>
          </cell>
          <cell r="H344">
            <v>0.99921499999999996</v>
          </cell>
          <cell r="I344">
            <v>0.99921499999999996</v>
          </cell>
          <cell r="J344" t="str">
            <v>Mid</v>
          </cell>
          <cell r="K344">
            <v>0</v>
          </cell>
          <cell r="L344" t="str">
            <v>N/A</v>
          </cell>
          <cell r="M344">
            <v>1</v>
          </cell>
          <cell r="N344" t="str">
            <v>N/A</v>
          </cell>
          <cell r="O344">
            <v>0</v>
          </cell>
          <cell r="P344">
            <v>0</v>
          </cell>
          <cell r="Q344" t="str">
            <v>N/A</v>
          </cell>
          <cell r="R344" t="str">
            <v>N/A</v>
          </cell>
          <cell r="S344">
            <v>42734</v>
          </cell>
          <cell r="T344" t="str">
            <v>Reuters Price Provider</v>
          </cell>
          <cell r="W344" t="str">
            <v>Automatic</v>
          </cell>
          <cell r="X344" t="str">
            <v>Automatic</v>
          </cell>
          <cell r="Y344" t="str">
            <v>Mark-to-Model/Matrix</v>
          </cell>
        </row>
        <row r="345">
          <cell r="A345" t="str">
            <v>US500769GQ12</v>
          </cell>
          <cell r="B345" t="str">
            <v>KFW    2.000 05/02/25</v>
          </cell>
          <cell r="C345" t="str">
            <v>KFW 2% 02/05/2025</v>
          </cell>
          <cell r="D345" t="str">
            <v>USD</v>
          </cell>
          <cell r="E345" t="str">
            <v>USD</v>
          </cell>
          <cell r="F345" t="str">
            <v>TR PRICING SERVICE</v>
          </cell>
          <cell r="G345">
            <v>0</v>
          </cell>
          <cell r="H345">
            <v>0.95588849999999992</v>
          </cell>
          <cell r="I345">
            <v>0.95721850000000008</v>
          </cell>
          <cell r="J345" t="str">
            <v>Mid</v>
          </cell>
          <cell r="K345">
            <v>-0.13894424313781695</v>
          </cell>
          <cell r="L345" t="str">
            <v>N/A</v>
          </cell>
          <cell r="M345">
            <v>1</v>
          </cell>
          <cell r="N345" t="str">
            <v>N/A</v>
          </cell>
          <cell r="O345">
            <v>0</v>
          </cell>
          <cell r="P345">
            <v>0</v>
          </cell>
          <cell r="Q345" t="str">
            <v>N/A</v>
          </cell>
          <cell r="R345" t="str">
            <v>N/A</v>
          </cell>
          <cell r="S345">
            <v>42734</v>
          </cell>
          <cell r="T345" t="str">
            <v>Reuters Price Provider</v>
          </cell>
          <cell r="W345" t="str">
            <v>Automatic</v>
          </cell>
          <cell r="X345" t="str">
            <v>Automatic</v>
          </cell>
          <cell r="Y345" t="str">
            <v>Mark-to-Model/Matrix</v>
          </cell>
        </row>
        <row r="346">
          <cell r="A346" t="str">
            <v>USY47606AE16</v>
          </cell>
          <cell r="B346" t="str">
            <v>KIAMO  3.250 04/21/26</v>
          </cell>
          <cell r="C346" t="str">
            <v>KIA MOTORS CORP SER (REG S)_3.25% 21/04/2026</v>
          </cell>
          <cell r="D346" t="str">
            <v>USD</v>
          </cell>
          <cell r="E346" t="str">
            <v>USD</v>
          </cell>
          <cell r="F346" t="str">
            <v>TR PRICING SERVICE</v>
          </cell>
          <cell r="G346">
            <v>0</v>
          </cell>
          <cell r="H346">
            <v>0.97620999999999991</v>
          </cell>
          <cell r="I346">
            <v>0.97620999999999991</v>
          </cell>
          <cell r="J346" t="str">
            <v>Mid</v>
          </cell>
          <cell r="K346">
            <v>0</v>
          </cell>
          <cell r="L346" t="str">
            <v>N/A</v>
          </cell>
          <cell r="M346">
            <v>1</v>
          </cell>
          <cell r="N346" t="str">
            <v>N/A</v>
          </cell>
          <cell r="O346">
            <v>0</v>
          </cell>
          <cell r="P346">
            <v>0</v>
          </cell>
          <cell r="Q346" t="str">
            <v>N/A</v>
          </cell>
          <cell r="R346" t="str">
            <v>N/A</v>
          </cell>
          <cell r="S346">
            <v>42734</v>
          </cell>
          <cell r="T346" t="str">
            <v>Reuters Price Provider</v>
          </cell>
          <cell r="W346" t="str">
            <v>Automatic</v>
          </cell>
          <cell r="X346" t="str">
            <v>Automatic</v>
          </cell>
          <cell r="Y346" t="str">
            <v>Mark-to-Model/Matrix</v>
          </cell>
        </row>
        <row r="347">
          <cell r="A347" t="str">
            <v>US494368BR33</v>
          </cell>
          <cell r="B347" t="str">
            <v>KMB    3.050 08/15/25</v>
          </cell>
          <cell r="C347" t="str">
            <v>KIMBERLY-CLARK CORP 3.05% 15/08/2025</v>
          </cell>
          <cell r="D347" t="str">
            <v>USD</v>
          </cell>
          <cell r="E347" t="str">
            <v>USD</v>
          </cell>
          <cell r="F347" t="str">
            <v>TR PRICING SERVICE</v>
          </cell>
          <cell r="G347">
            <v>0</v>
          </cell>
          <cell r="H347">
            <v>0.99811700000000003</v>
          </cell>
          <cell r="I347">
            <v>0.99949299999999996</v>
          </cell>
          <cell r="J347" t="str">
            <v>Mid</v>
          </cell>
          <cell r="K347">
            <v>-0.13766979858787734</v>
          </cell>
          <cell r="L347" t="str">
            <v>N/A</v>
          </cell>
          <cell r="M347">
            <v>1</v>
          </cell>
          <cell r="N347" t="str">
            <v>N/A</v>
          </cell>
          <cell r="O347">
            <v>0</v>
          </cell>
          <cell r="P347">
            <v>0</v>
          </cell>
          <cell r="Q347" t="str">
            <v>N/A</v>
          </cell>
          <cell r="R347" t="str">
            <v>N/A</v>
          </cell>
          <cell r="S347">
            <v>42734</v>
          </cell>
          <cell r="T347" t="str">
            <v>Reuters Price Provider</v>
          </cell>
          <cell r="W347" t="str">
            <v>Automatic</v>
          </cell>
          <cell r="X347" t="str">
            <v>Automatic</v>
          </cell>
          <cell r="Y347" t="str">
            <v>Mark-to-Model/Matrix</v>
          </cell>
        </row>
        <row r="348">
          <cell r="A348" t="str">
            <v>XS1171709857</v>
          </cell>
          <cell r="B348" t="str">
            <v>SEGV   0.875 01/23/18 MTN</v>
          </cell>
          <cell r="C348" t="str">
            <v>KINGDOM OF SWEDEN SER REGS 0.875% 23/01/2018</v>
          </cell>
          <cell r="D348" t="str">
            <v>USD</v>
          </cell>
          <cell r="E348" t="str">
            <v>USD</v>
          </cell>
          <cell r="F348" t="str">
            <v>TR PRICING SERVICE</v>
          </cell>
          <cell r="G348">
            <v>0</v>
          </cell>
          <cell r="H348">
            <v>0.99694000000000005</v>
          </cell>
          <cell r="I348">
            <v>0.99694000000000005</v>
          </cell>
          <cell r="J348" t="str">
            <v>Mid</v>
          </cell>
          <cell r="K348">
            <v>0</v>
          </cell>
          <cell r="L348" t="str">
            <v>N/A</v>
          </cell>
          <cell r="M348">
            <v>1</v>
          </cell>
          <cell r="N348" t="str">
            <v>N/A</v>
          </cell>
          <cell r="O348">
            <v>0</v>
          </cell>
          <cell r="P348">
            <v>0</v>
          </cell>
          <cell r="Q348" t="str">
            <v>N/A</v>
          </cell>
          <cell r="R348" t="str">
            <v>N/A</v>
          </cell>
          <cell r="S348">
            <v>42734</v>
          </cell>
          <cell r="T348" t="str">
            <v>Reuters Price Provider</v>
          </cell>
          <cell r="W348" t="str">
            <v>Automatic</v>
          </cell>
          <cell r="X348" t="str">
            <v>Automatic</v>
          </cell>
          <cell r="Y348" t="str">
            <v>Mark-to-Model/Matrix</v>
          </cell>
        </row>
        <row r="349">
          <cell r="A349" t="str">
            <v>XS1100361085</v>
          </cell>
          <cell r="B349" t="str">
            <v>KOLAO  2.000 08/21/17</v>
          </cell>
          <cell r="C349" t="str">
            <v>KOLAO HOLDINGS EMTN (REG S) 2% 21/08/2017</v>
          </cell>
          <cell r="D349" t="str">
            <v>SGD</v>
          </cell>
          <cell r="E349" t="str">
            <v>SGD</v>
          </cell>
          <cell r="F349" t="str">
            <v>TR PRICING SERVICE</v>
          </cell>
          <cell r="G349">
            <v>0</v>
          </cell>
          <cell r="H349">
            <v>1.001225</v>
          </cell>
          <cell r="I349">
            <v>1.001225</v>
          </cell>
          <cell r="J349" t="str">
            <v>Mid</v>
          </cell>
          <cell r="K349">
            <v>0</v>
          </cell>
          <cell r="L349" t="str">
            <v>N/A</v>
          </cell>
          <cell r="M349">
            <v>1.44455</v>
          </cell>
          <cell r="N349" t="str">
            <v>N/A</v>
          </cell>
          <cell r="O349">
            <v>0</v>
          </cell>
          <cell r="P349">
            <v>0</v>
          </cell>
          <cell r="Q349" t="str">
            <v>N/A</v>
          </cell>
          <cell r="R349" t="str">
            <v>N/A</v>
          </cell>
          <cell r="S349">
            <v>42734</v>
          </cell>
          <cell r="T349" t="str">
            <v>Reuters Price Provider</v>
          </cell>
          <cell r="W349" t="str">
            <v>Automatic</v>
          </cell>
          <cell r="X349" t="str">
            <v>Automatic</v>
          </cell>
          <cell r="Y349" t="str">
            <v>Mark-to-Model/Matrix</v>
          </cell>
        </row>
        <row r="350">
          <cell r="A350" t="str">
            <v>US50050HAB24</v>
          </cell>
          <cell r="B350" t="str">
            <v>KBFNG  1.131 01/27/17 FRN MTN</v>
          </cell>
          <cell r="C350" t="str">
            <v>KOOKMIN BANK (REG S) FRN 27/01/2017</v>
          </cell>
          <cell r="D350" t="str">
            <v>USD</v>
          </cell>
          <cell r="E350" t="str">
            <v>USD</v>
          </cell>
          <cell r="F350" t="str">
            <v>TR PRICING SERVICE</v>
          </cell>
          <cell r="G350">
            <v>0</v>
          </cell>
          <cell r="H350">
            <v>0.99997849999999999</v>
          </cell>
          <cell r="I350">
            <v>0.99997849999999999</v>
          </cell>
          <cell r="J350" t="str">
            <v>Mid</v>
          </cell>
          <cell r="K350">
            <v>0</v>
          </cell>
          <cell r="L350" t="str">
            <v>N/A</v>
          </cell>
          <cell r="M350">
            <v>1</v>
          </cell>
          <cell r="N350" t="str">
            <v>N/A</v>
          </cell>
          <cell r="O350">
            <v>0</v>
          </cell>
          <cell r="P350">
            <v>0</v>
          </cell>
          <cell r="Q350" t="str">
            <v>N/A</v>
          </cell>
          <cell r="R350" t="str">
            <v>N/A</v>
          </cell>
          <cell r="S350">
            <v>42734</v>
          </cell>
          <cell r="T350" t="str">
            <v>Reuters Price Provider</v>
          </cell>
          <cell r="W350" t="str">
            <v>Automatic</v>
          </cell>
          <cell r="X350" t="str">
            <v>Automatic</v>
          </cell>
          <cell r="Y350" t="str">
            <v>Mark-to-Model/Matrix</v>
          </cell>
        </row>
        <row r="351">
          <cell r="A351" t="str">
            <v>US500630CH97</v>
          </cell>
          <cell r="B351" t="str">
            <v>KDB --- 2 1/2 % Notes 2016-13.1.21</v>
          </cell>
          <cell r="C351" t="str">
            <v>KOREA DEVELOPMENT BANK (REG) 2.5% 13/01/2021</v>
          </cell>
          <cell r="D351" t="str">
            <v>USD</v>
          </cell>
          <cell r="E351" t="str">
            <v>USD</v>
          </cell>
          <cell r="F351" t="str">
            <v>TR PRICING SERVICE</v>
          </cell>
          <cell r="G351">
            <v>0</v>
          </cell>
          <cell r="H351">
            <v>99.145700000000005</v>
          </cell>
          <cell r="I351">
            <v>99.220150000000004</v>
          </cell>
          <cell r="J351" t="str">
            <v>Mid</v>
          </cell>
          <cell r="K351">
            <v>-7.5035161708583181E-2</v>
          </cell>
          <cell r="L351" t="str">
            <v>N/A</v>
          </cell>
          <cell r="M351">
            <v>1</v>
          </cell>
          <cell r="N351" t="str">
            <v>N/A</v>
          </cell>
          <cell r="O351">
            <v>0</v>
          </cell>
          <cell r="P351">
            <v>0</v>
          </cell>
          <cell r="Q351" t="str">
            <v>N/A</v>
          </cell>
          <cell r="R351" t="str">
            <v>N/A</v>
          </cell>
          <cell r="S351">
            <v>42734</v>
          </cell>
          <cell r="T351" t="str">
            <v>Reuters Price Provider</v>
          </cell>
          <cell r="W351" t="str">
            <v>Automatic</v>
          </cell>
          <cell r="X351" t="str">
            <v>Automatic</v>
          </cell>
          <cell r="Y351" t="str">
            <v>Mark-to-Model/Matrix</v>
          </cell>
        </row>
        <row r="352">
          <cell r="A352" t="str">
            <v>US500630CG15</v>
          </cell>
          <cell r="B352" t="str">
            <v>KDB    3.375 09/16/25</v>
          </cell>
          <cell r="C352" t="str">
            <v>KOREA DEVELOPMENT BANK (REG) 3.375% 16/09/2025</v>
          </cell>
          <cell r="D352" t="str">
            <v>USD</v>
          </cell>
          <cell r="E352" t="str">
            <v>USD</v>
          </cell>
          <cell r="F352" t="str">
            <v>TR PRICING SERVICE</v>
          </cell>
          <cell r="G352">
            <v>0</v>
          </cell>
          <cell r="H352">
            <v>1.0048585000000001</v>
          </cell>
          <cell r="I352">
            <v>1.006238</v>
          </cell>
          <cell r="J352" t="str">
            <v>Mid</v>
          </cell>
          <cell r="K352">
            <v>-0.13709480262123544</v>
          </cell>
          <cell r="L352" t="str">
            <v>N/A</v>
          </cell>
          <cell r="M352">
            <v>1</v>
          </cell>
          <cell r="N352" t="str">
            <v>N/A</v>
          </cell>
          <cell r="O352">
            <v>0</v>
          </cell>
          <cell r="P352">
            <v>0</v>
          </cell>
          <cell r="Q352" t="str">
            <v>N/A</v>
          </cell>
          <cell r="R352" t="str">
            <v>N/A</v>
          </cell>
          <cell r="S352">
            <v>42734</v>
          </cell>
          <cell r="T352" t="str">
            <v>Reuters Price Provider</v>
          </cell>
          <cell r="W352" t="str">
            <v>Automatic</v>
          </cell>
          <cell r="X352" t="str">
            <v>Automatic</v>
          </cell>
          <cell r="Y352" t="str">
            <v>Mark-to-Model/Matrix</v>
          </cell>
        </row>
        <row r="353">
          <cell r="A353" t="str">
            <v>US500630CE66</v>
          </cell>
          <cell r="B353" t="str">
            <v>KDB    2.250 05/18/20</v>
          </cell>
          <cell r="C353" t="str">
            <v>KOREA DEVELOPMENT BANK (REG_) 2.25% 18/05/2020</v>
          </cell>
          <cell r="D353" t="str">
            <v>USD</v>
          </cell>
          <cell r="E353" t="str">
            <v>USD</v>
          </cell>
          <cell r="F353" t="str">
            <v>TR PRICING SERVICE</v>
          </cell>
          <cell r="G353">
            <v>0</v>
          </cell>
          <cell r="H353">
            <v>0.98874600000000001</v>
          </cell>
          <cell r="I353">
            <v>0.98937549999999996</v>
          </cell>
          <cell r="J353" t="str">
            <v>Mid</v>
          </cell>
          <cell r="K353">
            <v>-6.3625994377256107E-2</v>
          </cell>
          <cell r="L353" t="str">
            <v>N/A</v>
          </cell>
          <cell r="M353">
            <v>1</v>
          </cell>
          <cell r="N353" t="str">
            <v>N/A</v>
          </cell>
          <cell r="O353">
            <v>0</v>
          </cell>
          <cell r="P353">
            <v>0</v>
          </cell>
          <cell r="Q353" t="str">
            <v>N/A</v>
          </cell>
          <cell r="R353" t="str">
            <v>N/A</v>
          </cell>
          <cell r="S353">
            <v>42734</v>
          </cell>
          <cell r="T353" t="str">
            <v>Reuters Price Provider</v>
          </cell>
          <cell r="W353" t="str">
            <v>Automatic</v>
          </cell>
          <cell r="X353" t="str">
            <v>Automatic</v>
          </cell>
          <cell r="Y353" t="str">
            <v>Mark-to-Model/Matrix</v>
          </cell>
        </row>
        <row r="354">
          <cell r="A354" t="str">
            <v>US500630CC01</v>
          </cell>
          <cell r="B354" t="str">
            <v>KDB    3.750 01/22/24</v>
          </cell>
          <cell r="C354" t="str">
            <v>KOREA DEVELOPMENT BANK 3.75% 22/01/2024</v>
          </cell>
          <cell r="D354" t="str">
            <v>USD</v>
          </cell>
          <cell r="E354" t="str">
            <v>USD</v>
          </cell>
          <cell r="F354" t="str">
            <v>TR PRICING SERVICE</v>
          </cell>
          <cell r="G354">
            <v>0</v>
          </cell>
          <cell r="H354">
            <v>1.0296750000000001</v>
          </cell>
          <cell r="I354">
            <v>1.0308405</v>
          </cell>
          <cell r="J354" t="str">
            <v>Mid</v>
          </cell>
          <cell r="K354">
            <v>-0.11306307813865778</v>
          </cell>
          <cell r="L354" t="str">
            <v>N/A</v>
          </cell>
          <cell r="M354">
            <v>1</v>
          </cell>
          <cell r="N354" t="str">
            <v>N/A</v>
          </cell>
          <cell r="O354">
            <v>0</v>
          </cell>
          <cell r="P354">
            <v>0</v>
          </cell>
          <cell r="Q354" t="str">
            <v>N/A</v>
          </cell>
          <cell r="R354" t="str">
            <v>N/A</v>
          </cell>
          <cell r="S354">
            <v>42734</v>
          </cell>
          <cell r="T354" t="str">
            <v>Reuters Price Provider</v>
          </cell>
          <cell r="W354" t="str">
            <v>Automatic</v>
          </cell>
          <cell r="X354" t="str">
            <v>Automatic</v>
          </cell>
          <cell r="Y354" t="str">
            <v>Mark-to-Model/Matrix</v>
          </cell>
        </row>
        <row r="355">
          <cell r="A355" t="str">
            <v>XS1263888023</v>
          </cell>
          <cell r="B355" t="str">
            <v>KDB    2.050 07/23/18 MTN</v>
          </cell>
          <cell r="C355" t="str">
            <v>KOREA DEVELOPMENT BANK SER GMTN (REG S) (REG) 2.05% 23/07/2018</v>
          </cell>
          <cell r="D355" t="str">
            <v>SGD</v>
          </cell>
          <cell r="E355" t="str">
            <v>SGD</v>
          </cell>
          <cell r="F355" t="str">
            <v>TR PRICING SERVICE</v>
          </cell>
          <cell r="G355">
            <v>0</v>
          </cell>
          <cell r="H355">
            <v>1.00048</v>
          </cell>
          <cell r="I355">
            <v>1.00048</v>
          </cell>
          <cell r="J355" t="str">
            <v>Mid</v>
          </cell>
          <cell r="K355">
            <v>0</v>
          </cell>
          <cell r="L355" t="str">
            <v>N/A</v>
          </cell>
          <cell r="M355">
            <v>1.44455</v>
          </cell>
          <cell r="N355" t="str">
            <v>N/A</v>
          </cell>
          <cell r="O355">
            <v>0</v>
          </cell>
          <cell r="P355">
            <v>0</v>
          </cell>
          <cell r="Q355" t="str">
            <v>N/A</v>
          </cell>
          <cell r="R355" t="str">
            <v>N/A</v>
          </cell>
          <cell r="S355">
            <v>42734</v>
          </cell>
          <cell r="T355" t="str">
            <v>Reuters Price Provider</v>
          </cell>
          <cell r="W355" t="str">
            <v>Automatic</v>
          </cell>
          <cell r="X355" t="str">
            <v>Automatic</v>
          </cell>
          <cell r="Y355" t="str">
            <v>Mark-to-Model/Matrix</v>
          </cell>
        </row>
        <row r="356">
          <cell r="A356" t="str">
            <v>XS1329465824</v>
          </cell>
          <cell r="B356" t="str">
            <v>KDB    2.650 12/03/18 MTN</v>
          </cell>
          <cell r="C356" t="str">
            <v>KOREA DEVELOPMENT BANK SER GMTN (REG S) (REG) 2.65% 03/12/2018</v>
          </cell>
          <cell r="D356" t="str">
            <v>SGD</v>
          </cell>
          <cell r="E356" t="str">
            <v>SGD</v>
          </cell>
          <cell r="F356" t="str">
            <v>TR PRICING SERVICE</v>
          </cell>
          <cell r="G356">
            <v>0</v>
          </cell>
          <cell r="H356">
            <v>1.0098449999999999</v>
          </cell>
          <cell r="I356">
            <v>1.0098449999999999</v>
          </cell>
          <cell r="J356" t="str">
            <v>Mid</v>
          </cell>
          <cell r="K356">
            <v>0</v>
          </cell>
          <cell r="L356" t="str">
            <v>N/A</v>
          </cell>
          <cell r="M356">
            <v>1.44455</v>
          </cell>
          <cell r="N356" t="str">
            <v>N/A</v>
          </cell>
          <cell r="O356">
            <v>0</v>
          </cell>
          <cell r="P356">
            <v>0</v>
          </cell>
          <cell r="Q356" t="str">
            <v>N/A</v>
          </cell>
          <cell r="R356" t="str">
            <v>N/A</v>
          </cell>
          <cell r="S356">
            <v>42734</v>
          </cell>
          <cell r="T356" t="str">
            <v>Reuters Price Provider</v>
          </cell>
          <cell r="W356" t="str">
            <v>Automatic</v>
          </cell>
          <cell r="X356" t="str">
            <v>Automatic</v>
          </cell>
          <cell r="Y356" t="str">
            <v>Mark-to-Model/Matrix</v>
          </cell>
        </row>
        <row r="357">
          <cell r="A357" t="str">
            <v>USY4836TAG68</v>
          </cell>
          <cell r="B357" t="str">
            <v>KEPCO  2.500 07/16/17</v>
          </cell>
          <cell r="C357" t="str">
            <v>KOREA EAST-WEST POWER CO (REG S) 2.5% 16/07/2017</v>
          </cell>
          <cell r="D357" t="str">
            <v>USD</v>
          </cell>
          <cell r="E357" t="str">
            <v>USD</v>
          </cell>
          <cell r="F357" t="str">
            <v>TR PRICING SERVICE</v>
          </cell>
          <cell r="G357">
            <v>0</v>
          </cell>
          <cell r="H357">
            <v>1.0026105000000001</v>
          </cell>
          <cell r="I357">
            <v>1.0026105000000001</v>
          </cell>
          <cell r="J357" t="str">
            <v>Mid</v>
          </cell>
          <cell r="K357">
            <v>0</v>
          </cell>
          <cell r="L357" t="str">
            <v>N/A</v>
          </cell>
          <cell r="M357">
            <v>1</v>
          </cell>
          <cell r="N357" t="str">
            <v>N/A</v>
          </cell>
          <cell r="O357">
            <v>0</v>
          </cell>
          <cell r="P357">
            <v>0</v>
          </cell>
          <cell r="Q357" t="str">
            <v>N/A</v>
          </cell>
          <cell r="R357" t="str">
            <v>N/A</v>
          </cell>
          <cell r="S357">
            <v>42734</v>
          </cell>
          <cell r="T357" t="str">
            <v>Reuters Price Provider</v>
          </cell>
          <cell r="W357" t="str">
            <v>Automatic</v>
          </cell>
          <cell r="X357" t="str">
            <v>Automatic</v>
          </cell>
          <cell r="Y357" t="str">
            <v>Mark-to-Model/Matrix</v>
          </cell>
        </row>
        <row r="358">
          <cell r="A358" t="str">
            <v>USY4836TBB62</v>
          </cell>
          <cell r="B358" t="str">
            <v>KEPCO  2.500 06/02/20</v>
          </cell>
          <cell r="C358" t="str">
            <v>KOREA EAST-WEST POWER CO LTD (REG S) 2.5% 02/06/2020</v>
          </cell>
          <cell r="D358" t="str">
            <v>USD</v>
          </cell>
          <cell r="E358" t="str">
            <v>USD</v>
          </cell>
          <cell r="F358" t="str">
            <v>TR PRICING SERVICE</v>
          </cell>
          <cell r="G358">
            <v>0</v>
          </cell>
          <cell r="H358">
            <v>0.99328000000000005</v>
          </cell>
          <cell r="I358">
            <v>0.99328000000000005</v>
          </cell>
          <cell r="J358" t="str">
            <v>Mid</v>
          </cell>
          <cell r="K358">
            <v>0</v>
          </cell>
          <cell r="L358" t="str">
            <v>N/A</v>
          </cell>
          <cell r="M358">
            <v>1</v>
          </cell>
          <cell r="N358" t="str">
            <v>N/A</v>
          </cell>
          <cell r="O358">
            <v>0</v>
          </cell>
          <cell r="P358">
            <v>0</v>
          </cell>
          <cell r="Q358" t="str">
            <v>N/A</v>
          </cell>
          <cell r="R358" t="str">
            <v>N/A</v>
          </cell>
          <cell r="S358">
            <v>42734</v>
          </cell>
          <cell r="T358" t="str">
            <v>Reuters Price Provider</v>
          </cell>
          <cell r="W358" t="str">
            <v>Automatic</v>
          </cell>
          <cell r="X358" t="str">
            <v>Automatic</v>
          </cell>
          <cell r="Y358" t="str">
            <v>Mark-to-Model/Matrix</v>
          </cell>
        </row>
        <row r="359">
          <cell r="A359" t="str">
            <v>USY4872AAX55</v>
          </cell>
          <cell r="B359" t="str">
            <v>KRHIW  1.875 10/22/17 MTN</v>
          </cell>
          <cell r="C359" t="str">
            <v>KOREA EXPRESSWAY CORP (REG S) 1.875% 22/10/2017</v>
          </cell>
          <cell r="D359" t="str">
            <v>USD</v>
          </cell>
          <cell r="E359" t="str">
            <v>USD</v>
          </cell>
          <cell r="F359" t="str">
            <v>TR PRICING SERVICE</v>
          </cell>
          <cell r="G359">
            <v>0</v>
          </cell>
          <cell r="H359">
            <v>0.99909949999999992</v>
          </cell>
          <cell r="I359">
            <v>0.99909949999999992</v>
          </cell>
          <cell r="J359" t="str">
            <v>Mid</v>
          </cell>
          <cell r="K359">
            <v>0</v>
          </cell>
          <cell r="L359" t="str">
            <v>N/A</v>
          </cell>
          <cell r="M359">
            <v>1</v>
          </cell>
          <cell r="N359" t="str">
            <v>N/A</v>
          </cell>
          <cell r="O359">
            <v>0</v>
          </cell>
          <cell r="P359">
            <v>0</v>
          </cell>
          <cell r="Q359" t="str">
            <v>N/A</v>
          </cell>
          <cell r="R359" t="str">
            <v>N/A</v>
          </cell>
          <cell r="S359">
            <v>42734</v>
          </cell>
          <cell r="T359" t="str">
            <v>Reuters Price Provider</v>
          </cell>
          <cell r="W359" t="str">
            <v>Automatic</v>
          </cell>
          <cell r="X359" t="str">
            <v>Automatic</v>
          </cell>
          <cell r="Y359" t="str">
            <v>Mark-to-Model/Matrix</v>
          </cell>
        </row>
        <row r="360">
          <cell r="A360" t="str">
            <v>US50065TAD54</v>
          </cell>
          <cell r="B360" t="str">
            <v>KOFC   2.250 08/07/17</v>
          </cell>
          <cell r="C360" t="str">
            <v>KOREA FINANCE CORP (REG) 2.25% 07/08/2017</v>
          </cell>
          <cell r="D360" t="str">
            <v>USD</v>
          </cell>
          <cell r="E360" t="str">
            <v>USD</v>
          </cell>
          <cell r="F360" t="str">
            <v>TR PRICING SERVICE</v>
          </cell>
          <cell r="G360">
            <v>0</v>
          </cell>
          <cell r="H360">
            <v>1.0027679999999999</v>
          </cell>
          <cell r="I360">
            <v>1.0027679999999999</v>
          </cell>
          <cell r="J360" t="str">
            <v>Mid</v>
          </cell>
          <cell r="K360">
            <v>0</v>
          </cell>
          <cell r="L360" t="str">
            <v>N/A</v>
          </cell>
          <cell r="M360">
            <v>1</v>
          </cell>
          <cell r="N360" t="str">
            <v>N/A</v>
          </cell>
          <cell r="O360">
            <v>0</v>
          </cell>
          <cell r="P360">
            <v>0</v>
          </cell>
          <cell r="Q360" t="str">
            <v>N/A</v>
          </cell>
          <cell r="R360" t="str">
            <v>N/A</v>
          </cell>
          <cell r="S360">
            <v>42734</v>
          </cell>
          <cell r="T360" t="str">
            <v>Reuters Price Provider</v>
          </cell>
          <cell r="W360" t="str">
            <v>Automatic</v>
          </cell>
          <cell r="X360" t="str">
            <v>Automatic</v>
          </cell>
          <cell r="Y360" t="str">
            <v>Mark-to-Model/Matrix</v>
          </cell>
        </row>
        <row r="361">
          <cell r="A361" t="str">
            <v>US50066CAE93</v>
          </cell>
          <cell r="B361" t="str">
            <v>KRGAS  2.250 07/25/17 MTN</v>
          </cell>
          <cell r="C361" t="str">
            <v>KOREA GAS CORP (REG S) 2.25% 25/07/2017</v>
          </cell>
          <cell r="D361" t="str">
            <v>USD</v>
          </cell>
          <cell r="E361" t="str">
            <v>USD</v>
          </cell>
          <cell r="F361" t="str">
            <v>TR PRICING SERVICE</v>
          </cell>
          <cell r="G361">
            <v>0</v>
          </cell>
          <cell r="H361">
            <v>1.0025895</v>
          </cell>
          <cell r="I361">
            <v>1.0025895</v>
          </cell>
          <cell r="J361" t="str">
            <v>Mid</v>
          </cell>
          <cell r="K361">
            <v>0</v>
          </cell>
          <cell r="L361" t="str">
            <v>N/A</v>
          </cell>
          <cell r="M361">
            <v>1</v>
          </cell>
          <cell r="N361" t="str">
            <v>N/A</v>
          </cell>
          <cell r="O361">
            <v>0</v>
          </cell>
          <cell r="P361">
            <v>0</v>
          </cell>
          <cell r="Q361" t="str">
            <v>N/A</v>
          </cell>
          <cell r="R361" t="str">
            <v>N/A</v>
          </cell>
          <cell r="S361">
            <v>42734</v>
          </cell>
          <cell r="T361" t="str">
            <v>Reuters Price Provider</v>
          </cell>
          <cell r="W361" t="str">
            <v>Automatic</v>
          </cell>
          <cell r="X361" t="str">
            <v>Automatic</v>
          </cell>
          <cell r="Y361" t="str">
            <v>Mark-to-Model/Matrix</v>
          </cell>
        </row>
        <row r="362">
          <cell r="A362" t="str">
            <v>US50066CAF68</v>
          </cell>
          <cell r="B362" t="str">
            <v>KRGAS  2.875 07/29/18 MTN</v>
          </cell>
          <cell r="C362" t="str">
            <v>KOREA GAS CORP (REG S) 2.875% 29/07/2018</v>
          </cell>
          <cell r="D362" t="str">
            <v>USD</v>
          </cell>
          <cell r="E362" t="str">
            <v>USD</v>
          </cell>
          <cell r="F362" t="str">
            <v>TR PRICING SERVICE</v>
          </cell>
          <cell r="G362">
            <v>0</v>
          </cell>
          <cell r="H362">
            <v>1.0148634999999999</v>
          </cell>
          <cell r="I362">
            <v>1.0148634999999999</v>
          </cell>
          <cell r="J362" t="str">
            <v>Mid</v>
          </cell>
          <cell r="K362">
            <v>0</v>
          </cell>
          <cell r="L362" t="str">
            <v>N/A</v>
          </cell>
          <cell r="M362">
            <v>1</v>
          </cell>
          <cell r="N362" t="str">
            <v>N/A</v>
          </cell>
          <cell r="O362">
            <v>0</v>
          </cell>
          <cell r="P362">
            <v>0</v>
          </cell>
          <cell r="Q362" t="str">
            <v>N/A</v>
          </cell>
          <cell r="R362" t="str">
            <v>N/A</v>
          </cell>
          <cell r="S362">
            <v>42734</v>
          </cell>
          <cell r="T362" t="str">
            <v>Reuters Price Provider</v>
          </cell>
          <cell r="W362" t="str">
            <v>Automatic</v>
          </cell>
          <cell r="X362" t="str">
            <v>Automatic</v>
          </cell>
          <cell r="Y362" t="str">
            <v>Mark-to-Model/Matrix</v>
          </cell>
        </row>
        <row r="363">
          <cell r="A363" t="str">
            <v>XS0981596819</v>
          </cell>
          <cell r="B363" t="str">
            <v>KRGAS  2.375 04/15/19 MTN</v>
          </cell>
          <cell r="C363" t="str">
            <v>KOREA GAS CORP SER GMTN (REG S) 15/04/2019</v>
          </cell>
          <cell r="D363" t="str">
            <v>EUR</v>
          </cell>
          <cell r="E363" t="str">
            <v>EUR</v>
          </cell>
          <cell r="F363" t="str">
            <v>TR PRICING SERVICE</v>
          </cell>
          <cell r="G363">
            <v>0</v>
          </cell>
          <cell r="H363">
            <v>1.0528</v>
          </cell>
          <cell r="I363">
            <v>1.0528</v>
          </cell>
          <cell r="J363" t="str">
            <v>Mid</v>
          </cell>
          <cell r="K363">
            <v>0</v>
          </cell>
          <cell r="L363" t="str">
            <v>N/A</v>
          </cell>
          <cell r="M363">
            <v>0.94810000000000005</v>
          </cell>
          <cell r="N363" t="str">
            <v>N/A</v>
          </cell>
          <cell r="O363">
            <v>0</v>
          </cell>
          <cell r="P363">
            <v>0</v>
          </cell>
          <cell r="Q363" t="str">
            <v>N/A</v>
          </cell>
          <cell r="R363" t="str">
            <v>N/A</v>
          </cell>
          <cell r="S363">
            <v>42734</v>
          </cell>
          <cell r="T363" t="str">
            <v>Reuters Price Provider</v>
          </cell>
          <cell r="W363" t="str">
            <v>Automatic</v>
          </cell>
          <cell r="X363" t="str">
            <v>Automatic</v>
          </cell>
          <cell r="Y363" t="str">
            <v>Mark-to-Model/Matrix</v>
          </cell>
        </row>
        <row r="364">
          <cell r="A364" t="str">
            <v>USY4841JQW99</v>
          </cell>
          <cell r="B364" t="str">
            <v>KOMOC  1.625 09/15/18</v>
          </cell>
          <cell r="C364" t="str">
            <v>KOREA HOUSING FINANCE CO (REGS) 1.625% 15/09/2018</v>
          </cell>
          <cell r="D364" t="str">
            <v>USD</v>
          </cell>
          <cell r="E364" t="str">
            <v>USD</v>
          </cell>
          <cell r="F364" t="str">
            <v>TR PRICING SERVICE</v>
          </cell>
          <cell r="G364">
            <v>0</v>
          </cell>
          <cell r="H364">
            <v>0.99192550000000002</v>
          </cell>
          <cell r="I364">
            <v>0.99192550000000002</v>
          </cell>
          <cell r="J364" t="str">
            <v>Mid</v>
          </cell>
          <cell r="K364">
            <v>0</v>
          </cell>
          <cell r="L364" t="str">
            <v>N/A</v>
          </cell>
          <cell r="M364">
            <v>1</v>
          </cell>
          <cell r="N364" t="str">
            <v>N/A</v>
          </cell>
          <cell r="O364">
            <v>0</v>
          </cell>
          <cell r="P364">
            <v>0</v>
          </cell>
          <cell r="Q364" t="str">
            <v>N/A</v>
          </cell>
          <cell r="R364" t="str">
            <v>N/A</v>
          </cell>
          <cell r="S364">
            <v>42734</v>
          </cell>
          <cell r="T364" t="str">
            <v>Reuters Price Provider</v>
          </cell>
          <cell r="W364" t="str">
            <v>Automatic</v>
          </cell>
          <cell r="X364" t="str">
            <v>Automatic</v>
          </cell>
          <cell r="Y364" t="str">
            <v>Mark-to-Model/Matrix</v>
          </cell>
        </row>
        <row r="365">
          <cell r="A365" t="str">
            <v>USY4841KYV97</v>
          </cell>
          <cell r="B365" t="str">
            <v>KOMOC  2.500 11/15/20</v>
          </cell>
          <cell r="C365" t="str">
            <v>KOREA HOUSING FINANCE CO SER (REGS) (REG) 2.5% 15/11/2020</v>
          </cell>
          <cell r="D365" t="str">
            <v>USD</v>
          </cell>
          <cell r="E365" t="str">
            <v>USD</v>
          </cell>
          <cell r="F365" t="str">
            <v>TR PRICING SERVICE</v>
          </cell>
          <cell r="G365">
            <v>0</v>
          </cell>
          <cell r="H365">
            <v>0.98882000000000003</v>
          </cell>
          <cell r="I365">
            <v>0.98882000000000003</v>
          </cell>
          <cell r="J365" t="str">
            <v>Mid</v>
          </cell>
          <cell r="K365">
            <v>0</v>
          </cell>
          <cell r="L365" t="str">
            <v>N/A</v>
          </cell>
          <cell r="M365">
            <v>1</v>
          </cell>
          <cell r="N365" t="str">
            <v>N/A</v>
          </cell>
          <cell r="O365">
            <v>0</v>
          </cell>
          <cell r="P365">
            <v>0</v>
          </cell>
          <cell r="Q365" t="str">
            <v>N/A</v>
          </cell>
          <cell r="R365" t="str">
            <v>N/A</v>
          </cell>
          <cell r="S365">
            <v>42734</v>
          </cell>
          <cell r="T365" t="str">
            <v>Reuters Price Provider</v>
          </cell>
          <cell r="W365" t="str">
            <v>Automatic</v>
          </cell>
          <cell r="X365" t="str">
            <v>Automatic</v>
          </cell>
          <cell r="Y365" t="str">
            <v>Mark-to-Model/Matrix</v>
          </cell>
        </row>
        <row r="366">
          <cell r="A366" t="str">
            <v>USY4899GAW34</v>
          </cell>
          <cell r="B366" t="str">
            <v>KEPCO  3.000 09/19/22 MTN</v>
          </cell>
          <cell r="C366" t="str">
            <v>KOREA HYDRO &amp; NUCLEAR POWER (REG S) 3% 19/09/2022</v>
          </cell>
          <cell r="D366" t="str">
            <v>USD</v>
          </cell>
          <cell r="E366" t="str">
            <v>USD</v>
          </cell>
          <cell r="F366" t="str">
            <v>TR PRICING SERVICE</v>
          </cell>
          <cell r="G366">
            <v>0</v>
          </cell>
          <cell r="H366">
            <v>1.0056175000000001</v>
          </cell>
          <cell r="I366">
            <v>1.0056175000000001</v>
          </cell>
          <cell r="J366" t="str">
            <v>Mid</v>
          </cell>
          <cell r="K366">
            <v>0</v>
          </cell>
          <cell r="L366" t="str">
            <v>N/A</v>
          </cell>
          <cell r="M366">
            <v>1</v>
          </cell>
          <cell r="N366" t="str">
            <v>N/A</v>
          </cell>
          <cell r="O366">
            <v>0</v>
          </cell>
          <cell r="P366">
            <v>0</v>
          </cell>
          <cell r="Q366" t="str">
            <v>N/A</v>
          </cell>
          <cell r="R366" t="str">
            <v>N/A</v>
          </cell>
          <cell r="S366">
            <v>42734</v>
          </cell>
          <cell r="T366" t="str">
            <v>Reuters Price Provider</v>
          </cell>
          <cell r="W366" t="str">
            <v>Automatic</v>
          </cell>
          <cell r="X366" t="str">
            <v>Automatic</v>
          </cell>
          <cell r="Y366" t="str">
            <v>Mark-to-Model/Matrix</v>
          </cell>
        </row>
        <row r="367">
          <cell r="A367" t="str">
            <v>US50066NAA37</v>
          </cell>
          <cell r="B367" t="str">
            <v>KORLH  1.875 08/02/17 MTN</v>
          </cell>
          <cell r="C367" t="str">
            <v>KOREA LAND &amp; HOUSING CORP (REG S) 1.875% 02/08/2017</v>
          </cell>
          <cell r="D367" t="str">
            <v>USD</v>
          </cell>
          <cell r="E367" t="str">
            <v>USD</v>
          </cell>
          <cell r="F367" t="str">
            <v>TR PRICING SERVICE</v>
          </cell>
          <cell r="G367">
            <v>0</v>
          </cell>
          <cell r="H367">
            <v>1.000205</v>
          </cell>
          <cell r="I367">
            <v>1.000205</v>
          </cell>
          <cell r="J367" t="str">
            <v>Mid</v>
          </cell>
          <cell r="K367">
            <v>0</v>
          </cell>
          <cell r="L367" t="str">
            <v>N/A</v>
          </cell>
          <cell r="M367">
            <v>1</v>
          </cell>
          <cell r="N367" t="str">
            <v>N/A</v>
          </cell>
          <cell r="O367">
            <v>0</v>
          </cell>
          <cell r="P367">
            <v>0</v>
          </cell>
          <cell r="Q367" t="str">
            <v>N/A</v>
          </cell>
          <cell r="R367" t="str">
            <v>N/A</v>
          </cell>
          <cell r="S367">
            <v>42734</v>
          </cell>
          <cell r="T367" t="str">
            <v>Reuters Price Provider</v>
          </cell>
          <cell r="W367" t="str">
            <v>Automatic</v>
          </cell>
          <cell r="X367" t="str">
            <v>Automatic</v>
          </cell>
          <cell r="Y367" t="str">
            <v>Mark-to-Model/Matrix</v>
          </cell>
        </row>
        <row r="368">
          <cell r="A368" t="str">
            <v>XS1341490602</v>
          </cell>
          <cell r="B368" t="str">
            <v>KEPCO  2.500 07/21/21 MTN</v>
          </cell>
          <cell r="C368" t="str">
            <v>KOREA MIDLAND POWER CO (REG S) (REG) 2.5% 21/07/2021</v>
          </cell>
          <cell r="D368" t="str">
            <v>USD</v>
          </cell>
          <cell r="E368" t="str">
            <v>USD</v>
          </cell>
          <cell r="F368" t="str">
            <v>TR PRICING SERVICE</v>
          </cell>
          <cell r="G368">
            <v>0</v>
          </cell>
          <cell r="H368">
            <v>0.98760000000000003</v>
          </cell>
          <cell r="I368">
            <v>0.98760000000000003</v>
          </cell>
          <cell r="J368" t="str">
            <v>Mid</v>
          </cell>
          <cell r="K368">
            <v>0</v>
          </cell>
          <cell r="L368" t="str">
            <v>N/A</v>
          </cell>
          <cell r="M368">
            <v>1</v>
          </cell>
          <cell r="N368" t="str">
            <v>N/A</v>
          </cell>
          <cell r="O368">
            <v>0</v>
          </cell>
          <cell r="P368">
            <v>0</v>
          </cell>
          <cell r="Q368" t="str">
            <v>N/A</v>
          </cell>
          <cell r="R368" t="str">
            <v>N/A</v>
          </cell>
          <cell r="S368">
            <v>42734</v>
          </cell>
          <cell r="T368" t="str">
            <v>Reuters Price Provider</v>
          </cell>
          <cell r="W368" t="str">
            <v>Automatic</v>
          </cell>
          <cell r="X368" t="str">
            <v>Automatic</v>
          </cell>
          <cell r="Y368" t="str">
            <v>Mark-to-Model/Matrix</v>
          </cell>
        </row>
        <row r="369">
          <cell r="A369" t="str">
            <v>US50065XAG97</v>
          </cell>
          <cell r="B369" t="str">
            <v>KOILC  3.250 07/10/24 MTN</v>
          </cell>
          <cell r="C369" t="str">
            <v>KOREA NATIONAL OIL CORP SER REGS 3.25% 10/07/2024</v>
          </cell>
          <cell r="D369" t="str">
            <v>USD</v>
          </cell>
          <cell r="E369" t="str">
            <v>USD</v>
          </cell>
          <cell r="F369" t="str">
            <v>TR PRICING SERVICE</v>
          </cell>
          <cell r="G369">
            <v>0</v>
          </cell>
          <cell r="H369">
            <v>1.0031805</v>
          </cell>
          <cell r="I369">
            <v>1.0031805</v>
          </cell>
          <cell r="J369" t="str">
            <v>Mid</v>
          </cell>
          <cell r="K369">
            <v>0</v>
          </cell>
          <cell r="L369" t="str">
            <v>N/A</v>
          </cell>
          <cell r="M369">
            <v>1</v>
          </cell>
          <cell r="N369" t="str">
            <v>N/A</v>
          </cell>
          <cell r="O369">
            <v>0</v>
          </cell>
          <cell r="P369">
            <v>0</v>
          </cell>
          <cell r="Q369" t="str">
            <v>N/A</v>
          </cell>
          <cell r="R369" t="str">
            <v>N/A</v>
          </cell>
          <cell r="S369">
            <v>42734</v>
          </cell>
          <cell r="T369" t="str">
            <v>Reuters Price Provider</v>
          </cell>
          <cell r="W369" t="str">
            <v>Automatic</v>
          </cell>
          <cell r="X369" t="str">
            <v>Automatic</v>
          </cell>
          <cell r="Y369" t="str">
            <v>Mark-to-Model/Matrix</v>
          </cell>
        </row>
        <row r="370">
          <cell r="A370" t="str">
            <v>XS1389943686</v>
          </cell>
          <cell r="B370" t="str">
            <v>KOREC  2.250 04/19/21</v>
          </cell>
          <cell r="C370" t="str">
            <v>KOREA RESOURCES CORP (REG S) (REG) 2.25% 19/04/2021</v>
          </cell>
          <cell r="D370" t="str">
            <v>USD</v>
          </cell>
          <cell r="E370" t="str">
            <v>USD</v>
          </cell>
          <cell r="F370" t="str">
            <v>TR PRICING SERVICE</v>
          </cell>
          <cell r="G370">
            <v>0</v>
          </cell>
          <cell r="H370">
            <v>0.97224999999999995</v>
          </cell>
          <cell r="I370">
            <v>0.97224999999999995</v>
          </cell>
          <cell r="J370" t="str">
            <v>Mid</v>
          </cell>
          <cell r="K370">
            <v>0</v>
          </cell>
          <cell r="L370" t="str">
            <v>N/A</v>
          </cell>
          <cell r="M370">
            <v>1</v>
          </cell>
          <cell r="N370" t="str">
            <v>N/A</v>
          </cell>
          <cell r="O370">
            <v>0</v>
          </cell>
          <cell r="P370">
            <v>0</v>
          </cell>
          <cell r="Q370" t="str">
            <v>N/A</v>
          </cell>
          <cell r="R370" t="str">
            <v>N/A</v>
          </cell>
          <cell r="S370">
            <v>42734</v>
          </cell>
          <cell r="T370" t="str">
            <v>Reuters Price Provider</v>
          </cell>
          <cell r="W370" t="str">
            <v>Automatic</v>
          </cell>
          <cell r="X370" t="str">
            <v>Automatic</v>
          </cell>
          <cell r="Y370" t="str">
            <v>Mark-to-Model/Matrix</v>
          </cell>
        </row>
        <row r="371">
          <cell r="A371" t="str">
            <v>USY49140AA76</v>
          </cell>
          <cell r="B371" t="str">
            <v>KOREC  2.250 04/29/20</v>
          </cell>
          <cell r="C371" t="str">
            <v>KOREA RESOURCES CORP (REG S) 2.25% 29/04/2020</v>
          </cell>
          <cell r="D371" t="str">
            <v>USD</v>
          </cell>
          <cell r="E371" t="str">
            <v>USD</v>
          </cell>
          <cell r="F371" t="str">
            <v>TR PRICING SERVICE</v>
          </cell>
          <cell r="G371">
            <v>0</v>
          </cell>
          <cell r="H371">
            <v>0.98557500000000009</v>
          </cell>
          <cell r="I371">
            <v>0.98557500000000009</v>
          </cell>
          <cell r="J371" t="str">
            <v>Mid</v>
          </cell>
          <cell r="K371">
            <v>0</v>
          </cell>
          <cell r="L371" t="str">
            <v>N/A</v>
          </cell>
          <cell r="M371">
            <v>1</v>
          </cell>
          <cell r="N371" t="str">
            <v>N/A</v>
          </cell>
          <cell r="O371">
            <v>0</v>
          </cell>
          <cell r="P371">
            <v>0</v>
          </cell>
          <cell r="Q371" t="str">
            <v>N/A</v>
          </cell>
          <cell r="R371" t="str">
            <v>N/A</v>
          </cell>
          <cell r="S371">
            <v>42734</v>
          </cell>
          <cell r="T371" t="str">
            <v>Reuters Price Provider</v>
          </cell>
          <cell r="W371" t="str">
            <v>Automatic</v>
          </cell>
          <cell r="X371" t="str">
            <v>Automatic</v>
          </cell>
          <cell r="Y371" t="str">
            <v>Mark-to-Model/Matrix</v>
          </cell>
        </row>
        <row r="372">
          <cell r="A372" t="str">
            <v>US50066K2A89</v>
          </cell>
          <cell r="B372" t="str">
            <v>KOREC  2.125 05/02/18 MTN</v>
          </cell>
          <cell r="C372" t="str">
            <v>KOREA RESOURCES CORP (REGS) 2.125% 02/05/2018</v>
          </cell>
          <cell r="D372" t="str">
            <v>USD</v>
          </cell>
          <cell r="E372" t="str">
            <v>USD</v>
          </cell>
          <cell r="F372" t="str">
            <v>TR PRICING SERVICE</v>
          </cell>
          <cell r="G372">
            <v>0</v>
          </cell>
          <cell r="H372">
            <v>1.0005984999999999</v>
          </cell>
          <cell r="I372">
            <v>1.0005984999999999</v>
          </cell>
          <cell r="J372" t="str">
            <v>Mid</v>
          </cell>
          <cell r="K372">
            <v>0</v>
          </cell>
          <cell r="L372" t="str">
            <v>N/A</v>
          </cell>
          <cell r="M372">
            <v>1</v>
          </cell>
          <cell r="N372" t="str">
            <v>N/A</v>
          </cell>
          <cell r="O372">
            <v>0</v>
          </cell>
          <cell r="P372">
            <v>0</v>
          </cell>
          <cell r="Q372" t="str">
            <v>N/A</v>
          </cell>
          <cell r="R372" t="str">
            <v>N/A</v>
          </cell>
          <cell r="S372">
            <v>42734</v>
          </cell>
          <cell r="T372" t="str">
            <v>Reuters Price Provider</v>
          </cell>
          <cell r="W372" t="str">
            <v>Automatic</v>
          </cell>
          <cell r="X372" t="str">
            <v>Automatic</v>
          </cell>
          <cell r="Y372" t="str">
            <v>Mark-to-Model/Matrix</v>
          </cell>
        </row>
        <row r="373">
          <cell r="A373" t="str">
            <v>KR103502G669</v>
          </cell>
          <cell r="B373" t="str">
            <v>KRGV   1.875 06/10/26</v>
          </cell>
          <cell r="C373" t="str">
            <v>KOREA TREASURY BOND SER 2606 (BR) 1.875% 10/06/2026 (DIRTY)</v>
          </cell>
          <cell r="D373" t="str">
            <v>KRW</v>
          </cell>
          <cell r="E373" t="str">
            <v>KRW</v>
          </cell>
          <cell r="F373" t="str">
            <v>IDC evaluated price</v>
          </cell>
          <cell r="G373">
            <v>0</v>
          </cell>
          <cell r="H373">
            <v>0.98428499999999997</v>
          </cell>
          <cell r="I373">
            <v>0.985564</v>
          </cell>
          <cell r="J373" t="str">
            <v>Mid</v>
          </cell>
          <cell r="K373">
            <v>-0.12977340893133577</v>
          </cell>
          <cell r="L373" t="str">
            <v>N/A</v>
          </cell>
          <cell r="M373">
            <v>1204.6199999999999</v>
          </cell>
          <cell r="N373" t="str">
            <v>N/A</v>
          </cell>
          <cell r="O373">
            <v>0</v>
          </cell>
          <cell r="P373">
            <v>0</v>
          </cell>
          <cell r="Q373" t="str">
            <v>N/A</v>
          </cell>
          <cell r="R373" t="str">
            <v>N/A</v>
          </cell>
          <cell r="S373">
            <v>42734</v>
          </cell>
          <cell r="T373" t="str">
            <v>Interactive Data</v>
          </cell>
          <cell r="W373" t="str">
            <v>Manual</v>
          </cell>
          <cell r="X373" t="str">
            <v>Manual</v>
          </cell>
          <cell r="Y373" t="str">
            <v>Mark-to-Model/Matrix</v>
          </cell>
        </row>
        <row r="374">
          <cell r="A374" t="str">
            <v>XS1111470198</v>
          </cell>
          <cell r="B374" t="str">
            <v>KEPCO  2.625 09/22/19 MTN</v>
          </cell>
          <cell r="C374" t="str">
            <v>KOREA WESTERN POWER C0 GMTN (REG S) (REG) 2.625% 22/09/2019</v>
          </cell>
          <cell r="D374" t="str">
            <v>USD</v>
          </cell>
          <cell r="E374" t="str">
            <v>USD</v>
          </cell>
          <cell r="F374" t="str">
            <v>TR PRICING SERVICE</v>
          </cell>
          <cell r="G374">
            <v>0</v>
          </cell>
          <cell r="H374">
            <v>1.010405</v>
          </cell>
          <cell r="I374">
            <v>1.010405</v>
          </cell>
          <cell r="J374" t="str">
            <v>Mid</v>
          </cell>
          <cell r="K374">
            <v>0</v>
          </cell>
          <cell r="L374" t="str">
            <v>N/A</v>
          </cell>
          <cell r="M374">
            <v>1</v>
          </cell>
          <cell r="N374" t="str">
            <v>N/A</v>
          </cell>
          <cell r="O374">
            <v>0</v>
          </cell>
          <cell r="P374">
            <v>0</v>
          </cell>
          <cell r="Q374" t="str">
            <v>N/A</v>
          </cell>
          <cell r="R374" t="str">
            <v>N/A</v>
          </cell>
          <cell r="S374">
            <v>42734</v>
          </cell>
          <cell r="T374" t="str">
            <v>Reuters Price Provider</v>
          </cell>
          <cell r="W374" t="str">
            <v>Automatic</v>
          </cell>
          <cell r="X374" t="str">
            <v>Automatic</v>
          </cell>
          <cell r="Y374" t="str">
            <v>Mark-to-Model/Matrix</v>
          </cell>
        </row>
        <row r="375">
          <cell r="A375" t="str">
            <v>US50066EAB11</v>
          </cell>
          <cell r="B375" t="str">
            <v>KEPCO  2.875 10/10/18 MTN</v>
          </cell>
          <cell r="C375" t="str">
            <v>KOREA WESTERN POWER COMPANY (REG S) 2.875% 10/10/2018</v>
          </cell>
          <cell r="D375" t="str">
            <v>USD</v>
          </cell>
          <cell r="E375" t="str">
            <v>USD</v>
          </cell>
          <cell r="F375" t="str">
            <v>TR PRICING SERVICE</v>
          </cell>
          <cell r="G375">
            <v>0</v>
          </cell>
          <cell r="H375">
            <v>1.0135590000000001</v>
          </cell>
          <cell r="I375">
            <v>1.0135590000000001</v>
          </cell>
          <cell r="J375" t="str">
            <v>Mid</v>
          </cell>
          <cell r="K375">
            <v>0</v>
          </cell>
          <cell r="L375" t="str">
            <v>N/A</v>
          </cell>
          <cell r="M375">
            <v>1</v>
          </cell>
          <cell r="N375" t="str">
            <v>N/A</v>
          </cell>
          <cell r="O375">
            <v>0</v>
          </cell>
          <cell r="P375">
            <v>0</v>
          </cell>
          <cell r="Q375" t="str">
            <v>N/A</v>
          </cell>
          <cell r="R375" t="str">
            <v>N/A</v>
          </cell>
          <cell r="S375">
            <v>42734</v>
          </cell>
          <cell r="T375" t="str">
            <v>Reuters Price Provider</v>
          </cell>
          <cell r="W375" t="str">
            <v>Automatic</v>
          </cell>
          <cell r="X375" t="str">
            <v>Automatic</v>
          </cell>
          <cell r="Y375" t="str">
            <v>Mark-to-Model/Matrix</v>
          </cell>
        </row>
        <row r="376">
          <cell r="A376" t="str">
            <v>XS1076700175</v>
          </cell>
          <cell r="B376" t="str">
            <v>KWGPP  8.250 08/05/19 '17</v>
          </cell>
          <cell r="C376" t="str">
            <v>KWG PROPERTY HOLDING LTD (REG S) (REG) 8.25% 05/08/2019</v>
          </cell>
          <cell r="D376" t="str">
            <v>USD</v>
          </cell>
          <cell r="E376" t="str">
            <v>USD</v>
          </cell>
          <cell r="F376" t="str">
            <v>TR PRICING SERVICE</v>
          </cell>
          <cell r="G376">
            <v>0</v>
          </cell>
          <cell r="H376">
            <v>1.07125</v>
          </cell>
          <cell r="I376">
            <v>1.07125</v>
          </cell>
          <cell r="J376" t="str">
            <v>Mid</v>
          </cell>
          <cell r="K376">
            <v>0</v>
          </cell>
          <cell r="L376" t="str">
            <v>N/A</v>
          </cell>
          <cell r="M376">
            <v>1</v>
          </cell>
          <cell r="N376" t="str">
            <v>N/A</v>
          </cell>
          <cell r="O376">
            <v>0</v>
          </cell>
          <cell r="P376">
            <v>0</v>
          </cell>
          <cell r="Q376" t="str">
            <v>N/A</v>
          </cell>
          <cell r="R376" t="str">
            <v>N/A</v>
          </cell>
          <cell r="S376">
            <v>42734</v>
          </cell>
          <cell r="T376" t="str">
            <v>Reuters Price Provider</v>
          </cell>
          <cell r="W376" t="str">
            <v>Automatic</v>
          </cell>
          <cell r="X376" t="str">
            <v>Automatic</v>
          </cell>
          <cell r="Y376" t="str">
            <v>Mark-to-Model/Matrix</v>
          </cell>
        </row>
        <row r="377">
          <cell r="A377" t="str">
            <v>DE000LB01RW6</v>
          </cell>
          <cell r="B377" t="str">
            <v>LKBF   1.375 03/05/18 MTN</v>
          </cell>
          <cell r="C377" t="str">
            <v>LB BADEN-WUERTTEMBERG SER EMTN (REG S) (BR) 1.375% 05/03/2018</v>
          </cell>
          <cell r="D377" t="str">
            <v>USD</v>
          </cell>
          <cell r="E377" t="str">
            <v>USD</v>
          </cell>
          <cell r="F377" t="str">
            <v>TR PRICING SERVICE</v>
          </cell>
          <cell r="G377">
            <v>0</v>
          </cell>
          <cell r="H377">
            <v>0.99790499999999993</v>
          </cell>
          <cell r="I377">
            <v>0.99790499999999993</v>
          </cell>
          <cell r="J377" t="str">
            <v>Mid</v>
          </cell>
          <cell r="K377">
            <v>0</v>
          </cell>
          <cell r="L377" t="str">
            <v>N/A</v>
          </cell>
          <cell r="M377">
            <v>1</v>
          </cell>
          <cell r="N377" t="str">
            <v>N/A</v>
          </cell>
          <cell r="O377">
            <v>0</v>
          </cell>
          <cell r="P377">
            <v>0</v>
          </cell>
          <cell r="Q377" t="str">
            <v>N/A</v>
          </cell>
          <cell r="R377" t="str">
            <v>N/A</v>
          </cell>
          <cell r="S377">
            <v>42734</v>
          </cell>
          <cell r="T377" t="str">
            <v>Reuters Price Provider</v>
          </cell>
          <cell r="W377" t="str">
            <v>Manual</v>
          </cell>
          <cell r="X377" t="str">
            <v>Automatic</v>
          </cell>
          <cell r="Y377" t="str">
            <v>Mark-to-Model/Matrix</v>
          </cell>
        </row>
        <row r="378">
          <cell r="A378" t="str">
            <v>XS1453477181</v>
          </cell>
          <cell r="B378" t="str">
            <v>LNBAD  1.375 07/21/21</v>
          </cell>
          <cell r="C378" t="str">
            <v>L-BANK BW FOERDERBANK (SER EMTN) (REG S) (BR) 1.375% 21/07/2021</v>
          </cell>
          <cell r="D378" t="str">
            <v>USD</v>
          </cell>
          <cell r="E378" t="str">
            <v>USD</v>
          </cell>
          <cell r="F378" t="str">
            <v>TR PRICING SERVICE</v>
          </cell>
          <cell r="G378">
            <v>0</v>
          </cell>
          <cell r="H378">
            <v>0.96057500000000007</v>
          </cell>
          <cell r="I378">
            <v>0.96057500000000007</v>
          </cell>
          <cell r="J378" t="str">
            <v>Mid</v>
          </cell>
          <cell r="K378">
            <v>0</v>
          </cell>
          <cell r="L378" t="str">
            <v>N/A</v>
          </cell>
          <cell r="M378">
            <v>1</v>
          </cell>
          <cell r="N378" t="str">
            <v>N/A</v>
          </cell>
          <cell r="O378">
            <v>0</v>
          </cell>
          <cell r="P378">
            <v>0</v>
          </cell>
          <cell r="Q378" t="str">
            <v>N/A</v>
          </cell>
          <cell r="R378" t="str">
            <v>N/A</v>
          </cell>
          <cell r="S378">
            <v>42734</v>
          </cell>
          <cell r="T378" t="str">
            <v>Reuters Price Provider</v>
          </cell>
          <cell r="W378" t="str">
            <v>Automatic</v>
          </cell>
          <cell r="X378" t="str">
            <v>Automatic</v>
          </cell>
          <cell r="Y378" t="str">
            <v>Mark-to-Model/Matrix</v>
          </cell>
        </row>
        <row r="379">
          <cell r="A379" t="str">
            <v>XS0507147725</v>
          </cell>
          <cell r="B379" t="str">
            <v>LIFNG  5.250 05/13/20</v>
          </cell>
          <cell r="C379" t="str">
            <v>LI &amp; FUNG LTD (REG S) (REG) 5.25% 13/05/2020</v>
          </cell>
          <cell r="D379" t="str">
            <v>USD</v>
          </cell>
          <cell r="E379" t="str">
            <v>USD</v>
          </cell>
          <cell r="F379" t="str">
            <v>TR PRICING SERVICE</v>
          </cell>
          <cell r="G379">
            <v>0</v>
          </cell>
          <cell r="H379">
            <v>1.06599</v>
          </cell>
          <cell r="I379">
            <v>1.06599</v>
          </cell>
          <cell r="J379" t="str">
            <v>Mid</v>
          </cell>
          <cell r="K379">
            <v>0</v>
          </cell>
          <cell r="L379" t="str">
            <v>N/A</v>
          </cell>
          <cell r="M379">
            <v>1</v>
          </cell>
          <cell r="N379" t="str">
            <v>N/A</v>
          </cell>
          <cell r="O379">
            <v>0</v>
          </cell>
          <cell r="P379">
            <v>0</v>
          </cell>
          <cell r="Q379" t="str">
            <v>N/A</v>
          </cell>
          <cell r="R379" t="str">
            <v>N/A</v>
          </cell>
          <cell r="S379">
            <v>42734</v>
          </cell>
          <cell r="T379" t="str">
            <v>Reuters Price Provider</v>
          </cell>
          <cell r="W379" t="str">
            <v>Automatic</v>
          </cell>
          <cell r="X379" t="str">
            <v>Automatic</v>
          </cell>
          <cell r="Y379" t="str">
            <v>Mark-to-Model/Matrix</v>
          </cell>
        </row>
        <row r="380">
          <cell r="A380" t="str">
            <v>XS1389118453</v>
          </cell>
          <cell r="B380" t="str">
            <v>LIFNG  5.250 Perp     '21 MTN</v>
          </cell>
          <cell r="C380" t="str">
            <v>LI &amp; FUNG LTD (REG) (REG S) 5.25% 29/12/2049</v>
          </cell>
          <cell r="D380" t="str">
            <v>USD</v>
          </cell>
          <cell r="E380" t="str">
            <v>USD</v>
          </cell>
          <cell r="F380" t="str">
            <v>TR PRICING SERVICE</v>
          </cell>
          <cell r="G380">
            <v>0</v>
          </cell>
          <cell r="H380">
            <v>0.875</v>
          </cell>
          <cell r="I380">
            <v>0.875</v>
          </cell>
          <cell r="J380" t="str">
            <v>Mid</v>
          </cell>
          <cell r="K380">
            <v>0</v>
          </cell>
          <cell r="L380" t="str">
            <v>N/A</v>
          </cell>
          <cell r="M380">
            <v>1</v>
          </cell>
          <cell r="N380" t="str">
            <v>N/A</v>
          </cell>
          <cell r="O380">
            <v>0</v>
          </cell>
          <cell r="P380">
            <v>0</v>
          </cell>
          <cell r="Q380" t="str">
            <v>N/A</v>
          </cell>
          <cell r="R380" t="str">
            <v>N/A</v>
          </cell>
          <cell r="S380">
            <v>42734</v>
          </cell>
          <cell r="T380" t="str">
            <v>Reuters Price Provider</v>
          </cell>
          <cell r="W380" t="str">
            <v>Automatic</v>
          </cell>
          <cell r="X380" t="str">
            <v>Automatic</v>
          </cell>
          <cell r="Y380" t="str">
            <v>Mark-to-Model/Matrix</v>
          </cell>
        </row>
        <row r="381">
          <cell r="A381" t="str">
            <v>XS1105268228</v>
          </cell>
          <cell r="B381" t="str">
            <v>LREIT  3.600 09/03/24 MTN</v>
          </cell>
          <cell r="C381" t="str">
            <v>LINK FINANCE CAYMAN 2009 SER EMTN (REG S) (REG)3.6% 03/09/2024</v>
          </cell>
          <cell r="D381" t="str">
            <v>USD</v>
          </cell>
          <cell r="E381" t="str">
            <v>USD</v>
          </cell>
          <cell r="F381" t="str">
            <v>TR PRICING SERVICE</v>
          </cell>
          <cell r="G381">
            <v>0</v>
          </cell>
          <cell r="H381">
            <v>1.0051665000000001</v>
          </cell>
          <cell r="I381">
            <v>1.0051665000000001</v>
          </cell>
          <cell r="J381" t="str">
            <v>Mid</v>
          </cell>
          <cell r="K381">
            <v>0</v>
          </cell>
          <cell r="L381" t="str">
            <v>N/A</v>
          </cell>
          <cell r="M381">
            <v>1</v>
          </cell>
          <cell r="N381" t="str">
            <v>N/A</v>
          </cell>
          <cell r="O381">
            <v>0</v>
          </cell>
          <cell r="P381">
            <v>0</v>
          </cell>
          <cell r="Q381" t="str">
            <v>N/A</v>
          </cell>
          <cell r="R381" t="str">
            <v>N/A</v>
          </cell>
          <cell r="S381">
            <v>42734</v>
          </cell>
          <cell r="T381" t="str">
            <v>Reuters Price Provider</v>
          </cell>
          <cell r="W381" t="str">
            <v>Automatic</v>
          </cell>
          <cell r="X381" t="str">
            <v>Automatic</v>
          </cell>
          <cell r="Y381" t="str">
            <v>Mark-to-Model/Matrix</v>
          </cell>
        </row>
        <row r="382">
          <cell r="A382" t="str">
            <v>XS0395139354</v>
          </cell>
          <cell r="B382" t="str">
            <v>LLOY   6.750 10/24/18 MTN</v>
          </cell>
          <cell r="C382" t="str">
            <v>LLOYDS BANK PLC SER EMTN 6.75% 24/10/2018</v>
          </cell>
          <cell r="D382" t="str">
            <v>GBP</v>
          </cell>
          <cell r="E382" t="str">
            <v>GBP</v>
          </cell>
          <cell r="F382" t="str">
            <v>TR PRICING SERVICE</v>
          </cell>
          <cell r="G382">
            <v>0</v>
          </cell>
          <cell r="H382">
            <v>1.107955</v>
          </cell>
          <cell r="I382">
            <v>1.107955</v>
          </cell>
          <cell r="J382" t="str">
            <v>Mid</v>
          </cell>
          <cell r="K382">
            <v>0</v>
          </cell>
          <cell r="L382" t="str">
            <v>N/A</v>
          </cell>
          <cell r="M382">
            <v>0.80889999999999995</v>
          </cell>
          <cell r="N382" t="str">
            <v>N/A</v>
          </cell>
          <cell r="O382">
            <v>0</v>
          </cell>
          <cell r="P382">
            <v>0</v>
          </cell>
          <cell r="Q382" t="str">
            <v>N/A</v>
          </cell>
          <cell r="R382" t="str">
            <v>N/A</v>
          </cell>
          <cell r="S382">
            <v>42734</v>
          </cell>
          <cell r="T382" t="str">
            <v>Reuters Price Provider</v>
          </cell>
          <cell r="W382" t="str">
            <v>Automatic</v>
          </cell>
          <cell r="X382" t="str">
            <v>Automatic</v>
          </cell>
          <cell r="Y382" t="str">
            <v>Mark-to-Model/Matrix</v>
          </cell>
        </row>
        <row r="383">
          <cell r="A383" t="str">
            <v>XS1143878517</v>
          </cell>
          <cell r="B383" t="str">
            <v>LGPRH  9.750 12/08/17</v>
          </cell>
          <cell r="C383" t="str">
            <v>LOGAN PROPERTY HOLDINGS (REG S) (REG) 9.75% 08/12/2017</v>
          </cell>
          <cell r="D383" t="str">
            <v>USD</v>
          </cell>
          <cell r="E383" t="str">
            <v>USD</v>
          </cell>
          <cell r="F383" t="str">
            <v>TR PRICING SERVICE</v>
          </cell>
          <cell r="G383">
            <v>0</v>
          </cell>
          <cell r="H383">
            <v>1.0549999999999999</v>
          </cell>
          <cell r="I383">
            <v>1.0549999999999999</v>
          </cell>
          <cell r="J383" t="str">
            <v>Mid</v>
          </cell>
          <cell r="K383">
            <v>0</v>
          </cell>
          <cell r="L383" t="str">
            <v>N/A</v>
          </cell>
          <cell r="M383">
            <v>1</v>
          </cell>
          <cell r="N383" t="str">
            <v>N/A</v>
          </cell>
          <cell r="O383">
            <v>0</v>
          </cell>
          <cell r="P383">
            <v>0</v>
          </cell>
          <cell r="Q383" t="str">
            <v>N/A</v>
          </cell>
          <cell r="R383" t="str">
            <v>N/A</v>
          </cell>
          <cell r="S383">
            <v>42734</v>
          </cell>
          <cell r="T383" t="str">
            <v>Reuters Price Provider</v>
          </cell>
          <cell r="W383" t="str">
            <v>Automatic</v>
          </cell>
          <cell r="X383" t="str">
            <v>Automatic</v>
          </cell>
          <cell r="Y383" t="str">
            <v>Mark-to-Model/Matrix</v>
          </cell>
        </row>
        <row r="384">
          <cell r="A384" t="str">
            <v>XS1063367509</v>
          </cell>
          <cell r="B384" t="str">
            <v>LGPRH 11.250 06/04/19 '17</v>
          </cell>
          <cell r="C384" t="str">
            <v>LOGAN PROPERTY HOLDINGS SER REGS (REG) 11.25% 04/06/2019</v>
          </cell>
          <cell r="D384" t="str">
            <v>USD</v>
          </cell>
          <cell r="E384" t="str">
            <v>USD</v>
          </cell>
          <cell r="F384" t="str">
            <v>TR PRICING SERVICE</v>
          </cell>
          <cell r="G384">
            <v>0</v>
          </cell>
          <cell r="H384">
            <v>1.0874999999999999</v>
          </cell>
          <cell r="I384">
            <v>1.0874999999999999</v>
          </cell>
          <cell r="J384" t="str">
            <v>Mid</v>
          </cell>
          <cell r="K384">
            <v>0</v>
          </cell>
          <cell r="L384" t="str">
            <v>N/A</v>
          </cell>
          <cell r="M384">
            <v>1</v>
          </cell>
          <cell r="N384" t="str">
            <v>N/A</v>
          </cell>
          <cell r="O384">
            <v>0</v>
          </cell>
          <cell r="P384">
            <v>0</v>
          </cell>
          <cell r="Q384" t="str">
            <v>N/A</v>
          </cell>
          <cell r="R384" t="str">
            <v>N/A</v>
          </cell>
          <cell r="S384">
            <v>42734</v>
          </cell>
          <cell r="T384" t="str">
            <v>Reuters Price Provider</v>
          </cell>
          <cell r="W384" t="str">
            <v>Automatic</v>
          </cell>
          <cell r="X384" t="str">
            <v>Automatic</v>
          </cell>
          <cell r="Y384" t="str">
            <v>Mark-to-Model/Matrix</v>
          </cell>
        </row>
        <row r="385">
          <cell r="A385" t="str">
            <v>XS1068221230</v>
          </cell>
          <cell r="B385" t="str">
            <v>LGFOR  6.750 05/28/18</v>
          </cell>
          <cell r="C385" t="str">
            <v>LONGFOR PROPERTIES (REG S) (REG) 6.75% 28/05/2018</v>
          </cell>
          <cell r="D385" t="str">
            <v>CNY</v>
          </cell>
          <cell r="E385" t="str">
            <v>CNY</v>
          </cell>
          <cell r="F385" t="str">
            <v>TR PRICING SERVICE</v>
          </cell>
          <cell r="G385">
            <v>0</v>
          </cell>
          <cell r="H385">
            <v>0.99756</v>
          </cell>
          <cell r="I385">
            <v>0.99756</v>
          </cell>
          <cell r="J385" t="str">
            <v>Mid</v>
          </cell>
          <cell r="K385">
            <v>0</v>
          </cell>
          <cell r="L385" t="str">
            <v>N/A</v>
          </cell>
          <cell r="M385">
            <v>6.944</v>
          </cell>
          <cell r="N385" t="str">
            <v>N/A</v>
          </cell>
          <cell r="O385">
            <v>0</v>
          </cell>
          <cell r="P385">
            <v>0</v>
          </cell>
          <cell r="Q385" t="str">
            <v>N/A</v>
          </cell>
          <cell r="R385" t="str">
            <v>N/A</v>
          </cell>
          <cell r="S385">
            <v>42734</v>
          </cell>
          <cell r="T385" t="str">
            <v>Reuters Price Provider</v>
          </cell>
          <cell r="W385" t="str">
            <v>Automatic</v>
          </cell>
          <cell r="X385" t="str">
            <v>Automatic</v>
          </cell>
          <cell r="Y385" t="str">
            <v>Mark-to-Model/Matrix</v>
          </cell>
        </row>
        <row r="386">
          <cell r="A386" t="str">
            <v>XS0877742105</v>
          </cell>
          <cell r="B386" t="str">
            <v>LGFOR  6.750 01/29/23 '18</v>
          </cell>
          <cell r="C386" t="str">
            <v>LONGFOR PROPERTIES (REG S) (REG) 6.75% 29/01/2023</v>
          </cell>
          <cell r="D386" t="str">
            <v>USD</v>
          </cell>
          <cell r="E386" t="str">
            <v>USD</v>
          </cell>
          <cell r="F386" t="str">
            <v>TR PRICING SERVICE</v>
          </cell>
          <cell r="G386">
            <v>0</v>
          </cell>
          <cell r="H386">
            <v>1.07</v>
          </cell>
          <cell r="I386">
            <v>1.07</v>
          </cell>
          <cell r="J386" t="str">
            <v>Mid</v>
          </cell>
          <cell r="K386">
            <v>0</v>
          </cell>
          <cell r="L386" t="str">
            <v>N/A</v>
          </cell>
          <cell r="M386">
            <v>1</v>
          </cell>
          <cell r="N386" t="str">
            <v>N/A</v>
          </cell>
          <cell r="O386">
            <v>0</v>
          </cell>
          <cell r="P386">
            <v>0</v>
          </cell>
          <cell r="Q386" t="str">
            <v>N/A</v>
          </cell>
          <cell r="R386" t="str">
            <v>N/A</v>
          </cell>
          <cell r="S386">
            <v>42734</v>
          </cell>
          <cell r="T386" t="str">
            <v>Reuters Price Provider</v>
          </cell>
          <cell r="W386" t="str">
            <v>Automatic</v>
          </cell>
          <cell r="X386" t="str">
            <v>Automatic</v>
          </cell>
          <cell r="Y386" t="str">
            <v>Mark-to-Model/Matrix</v>
          </cell>
        </row>
        <row r="387">
          <cell r="A387" t="str">
            <v>US548661DN40</v>
          </cell>
          <cell r="B387" t="str">
            <v>LOW    3.700 04/15/46 '45</v>
          </cell>
          <cell r="C387" t="str">
            <v>LOWE'S COS INC (REG) 3.7% 15/04/2046</v>
          </cell>
          <cell r="D387" t="str">
            <v>USD</v>
          </cell>
          <cell r="E387" t="str">
            <v>USD</v>
          </cell>
          <cell r="F387" t="str">
            <v>TR PRICING SERVICE</v>
          </cell>
          <cell r="G387">
            <v>0</v>
          </cell>
          <cell r="H387">
            <v>0.93492199999999992</v>
          </cell>
          <cell r="I387">
            <v>0.93648949999999997</v>
          </cell>
          <cell r="J387" t="str">
            <v>Mid</v>
          </cell>
          <cell r="K387">
            <v>-0.16738041376865997</v>
          </cell>
          <cell r="L387" t="str">
            <v>N/A</v>
          </cell>
          <cell r="M387">
            <v>1</v>
          </cell>
          <cell r="N387" t="str">
            <v>N/A</v>
          </cell>
          <cell r="O387">
            <v>0</v>
          </cell>
          <cell r="P387">
            <v>0</v>
          </cell>
          <cell r="Q387" t="str">
            <v>N/A</v>
          </cell>
          <cell r="R387" t="str">
            <v>N/A</v>
          </cell>
          <cell r="S387">
            <v>42734</v>
          </cell>
          <cell r="T387" t="str">
            <v>Reuters Price Provider</v>
          </cell>
          <cell r="W387" t="str">
            <v>Automatic</v>
          </cell>
          <cell r="X387" t="str">
            <v>Automatic</v>
          </cell>
          <cell r="Y387" t="str">
            <v>Mark-to-Model/Matrix</v>
          </cell>
        </row>
        <row r="388">
          <cell r="A388" t="str">
            <v>XS0939678792</v>
          </cell>
          <cell r="B388" t="str">
            <v>MAAFU  7.125 Perp     '18 MTN</v>
          </cell>
          <cell r="C388" t="str">
            <v>MAF GLOBAL SECURITIES (REGS) VAR PERP</v>
          </cell>
          <cell r="D388" t="str">
            <v>USD</v>
          </cell>
          <cell r="E388" t="str">
            <v>USD</v>
          </cell>
          <cell r="F388" t="str">
            <v>TR PRICING SERVICE</v>
          </cell>
          <cell r="G388">
            <v>0</v>
          </cell>
          <cell r="H388">
            <v>1.0562499999999999</v>
          </cell>
          <cell r="I388">
            <v>1.0562499999999999</v>
          </cell>
          <cell r="J388" t="str">
            <v>Mid</v>
          </cell>
          <cell r="K388">
            <v>0</v>
          </cell>
          <cell r="L388" t="str">
            <v>N/A</v>
          </cell>
          <cell r="M388">
            <v>1</v>
          </cell>
          <cell r="N388" t="str">
            <v>N/A</v>
          </cell>
          <cell r="O388">
            <v>0</v>
          </cell>
          <cell r="P388">
            <v>0</v>
          </cell>
          <cell r="Q388" t="str">
            <v>N/A</v>
          </cell>
          <cell r="R388" t="str">
            <v>N/A</v>
          </cell>
          <cell r="S388">
            <v>42734</v>
          </cell>
          <cell r="T388" t="str">
            <v>Reuters Price Provider</v>
          </cell>
          <cell r="W388" t="str">
            <v>Automatic</v>
          </cell>
          <cell r="X388" t="str">
            <v>Automatic</v>
          </cell>
          <cell r="Y388" t="str">
            <v>Mark-to-Model/Matrix</v>
          </cell>
        </row>
        <row r="389">
          <cell r="A389" t="str">
            <v>USN54360AD95</v>
          </cell>
          <cell r="B389" t="str">
            <v>PLNEG  7.875 06/29/37</v>
          </cell>
          <cell r="C389" t="str">
            <v>MAJAPAHIT HOLDING (REG S) (REG) 7.875% 29/06/2037</v>
          </cell>
          <cell r="D389" t="str">
            <v>USD</v>
          </cell>
          <cell r="E389" t="str">
            <v>USD</v>
          </cell>
          <cell r="F389" t="str">
            <v>TR PRICING SERVICE</v>
          </cell>
          <cell r="G389">
            <v>0</v>
          </cell>
          <cell r="H389">
            <v>1.1879</v>
          </cell>
          <cell r="I389">
            <v>1.1879</v>
          </cell>
          <cell r="J389" t="str">
            <v>Mid</v>
          </cell>
          <cell r="K389">
            <v>0</v>
          </cell>
          <cell r="L389" t="str">
            <v>N/A</v>
          </cell>
          <cell r="M389">
            <v>1</v>
          </cell>
          <cell r="N389" t="str">
            <v>N/A</v>
          </cell>
          <cell r="O389">
            <v>0</v>
          </cell>
          <cell r="P389">
            <v>0</v>
          </cell>
          <cell r="Q389" t="str">
            <v>N/A</v>
          </cell>
          <cell r="R389" t="str">
            <v>N/A</v>
          </cell>
          <cell r="S389">
            <v>42734</v>
          </cell>
          <cell r="T389" t="str">
            <v>Reuters Price Provider</v>
          </cell>
          <cell r="W389" t="str">
            <v>Automatic</v>
          </cell>
          <cell r="X389" t="str">
            <v>Automatic</v>
          </cell>
          <cell r="Y389" t="str">
            <v>Mark-to-Model/Matrix</v>
          </cell>
        </row>
        <row r="390">
          <cell r="A390" t="str">
            <v>USN54360AF44</v>
          </cell>
          <cell r="B390" t="str">
            <v>PLNEG  7.750 01/20/20</v>
          </cell>
          <cell r="C390" t="str">
            <v>MAJAPAHIT HOLDING (REGS) 7.75% 20/01/2020</v>
          </cell>
          <cell r="D390" t="str">
            <v>USD</v>
          </cell>
          <cell r="E390" t="str">
            <v>USD</v>
          </cell>
          <cell r="F390" t="str">
            <v>FRANKFURT STOCK EXCHANGE</v>
          </cell>
          <cell r="G390">
            <v>0</v>
          </cell>
          <cell r="H390">
            <v>1.1283700000000001</v>
          </cell>
          <cell r="I390">
            <v>1.1283700000000001</v>
          </cell>
          <cell r="J390" t="str">
            <v>Mid</v>
          </cell>
          <cell r="K390">
            <v>0</v>
          </cell>
          <cell r="L390" t="str">
            <v>N/A</v>
          </cell>
          <cell r="M390">
            <v>1</v>
          </cell>
          <cell r="N390" t="str">
            <v>N/A</v>
          </cell>
          <cell r="O390">
            <v>0</v>
          </cell>
          <cell r="P390">
            <v>0</v>
          </cell>
          <cell r="Q390" t="str">
            <v>N/A</v>
          </cell>
          <cell r="R390" t="str">
            <v>N/A</v>
          </cell>
          <cell r="S390">
            <v>42734</v>
          </cell>
          <cell r="T390" t="str">
            <v>Reuters Price Provider</v>
          </cell>
          <cell r="W390" t="str">
            <v>Automatic</v>
          </cell>
          <cell r="X390" t="str">
            <v>Automatic</v>
          </cell>
          <cell r="Y390" t="str">
            <v>Mark-to-Market prices</v>
          </cell>
        </row>
        <row r="391">
          <cell r="A391" t="str">
            <v>MYBMJ1400047</v>
          </cell>
          <cell r="B391" t="str">
            <v>MYGV   3.654 10/31/19</v>
          </cell>
          <cell r="C391" t="str">
            <v>MALAYSIA (GOVT OF) SER 0414 3.654% 31/10/2019</v>
          </cell>
          <cell r="D391" t="str">
            <v>MYR</v>
          </cell>
          <cell r="E391" t="str">
            <v>MYR</v>
          </cell>
          <cell r="F391" t="str">
            <v>TR PRICING SERVICE</v>
          </cell>
          <cell r="G391">
            <v>0</v>
          </cell>
          <cell r="H391">
            <v>1.000515</v>
          </cell>
          <cell r="I391">
            <v>1.000515</v>
          </cell>
          <cell r="J391" t="str">
            <v>Mid</v>
          </cell>
          <cell r="K391">
            <v>0</v>
          </cell>
          <cell r="L391" t="str">
            <v>N/A</v>
          </cell>
          <cell r="M391">
            <v>4.4844999999999997</v>
          </cell>
          <cell r="N391" t="str">
            <v>N/A</v>
          </cell>
          <cell r="O391">
            <v>0</v>
          </cell>
          <cell r="P391">
            <v>0</v>
          </cell>
          <cell r="Q391" t="str">
            <v>N/A</v>
          </cell>
          <cell r="R391" t="str">
            <v>N/A</v>
          </cell>
          <cell r="S391">
            <v>42734</v>
          </cell>
          <cell r="T391" t="str">
            <v>Reuters Price Provider</v>
          </cell>
          <cell r="W391" t="str">
            <v>Automatic</v>
          </cell>
          <cell r="X391" t="str">
            <v>Automatic</v>
          </cell>
          <cell r="Y391" t="str">
            <v>Mark-to-Model/Matrix</v>
          </cell>
        </row>
        <row r="392">
          <cell r="A392" t="str">
            <v>SG7X74962599</v>
          </cell>
          <cell r="B392" t="str">
            <v>TEMSK  3.880 10/04/18 MTN</v>
          </cell>
          <cell r="C392" t="str">
            <v>MAPLETREE TREASURY SVCS MTN (BR) 3.88% 04/10/2018</v>
          </cell>
          <cell r="D392" t="str">
            <v>SGD</v>
          </cell>
          <cell r="E392" t="str">
            <v>SGD</v>
          </cell>
          <cell r="F392" t="str">
            <v>TR PRICING SERVICE</v>
          </cell>
          <cell r="G392">
            <v>0</v>
          </cell>
          <cell r="H392">
            <v>1.02579</v>
          </cell>
          <cell r="I392">
            <v>1.02579</v>
          </cell>
          <cell r="J392" t="str">
            <v>Mid</v>
          </cell>
          <cell r="K392">
            <v>0</v>
          </cell>
          <cell r="L392" t="str">
            <v>N/A</v>
          </cell>
          <cell r="M392">
            <v>1.44455</v>
          </cell>
          <cell r="N392" t="str">
            <v>N/A</v>
          </cell>
          <cell r="O392">
            <v>0</v>
          </cell>
          <cell r="P392">
            <v>0</v>
          </cell>
          <cell r="Q392" t="str">
            <v>N/A</v>
          </cell>
          <cell r="R392" t="str">
            <v>N/A</v>
          </cell>
          <cell r="S392">
            <v>42734</v>
          </cell>
          <cell r="T392" t="str">
            <v>Reuters Price Provider</v>
          </cell>
          <cell r="W392" t="str">
            <v>Automatic</v>
          </cell>
          <cell r="X392" t="str">
            <v>Automatic</v>
          </cell>
          <cell r="Y392" t="str">
            <v>Mark-to-Model/Matrix</v>
          </cell>
        </row>
        <row r="393">
          <cell r="A393" t="str">
            <v>SG70J3000007</v>
          </cell>
          <cell r="B393" t="str">
            <v>TEMSK  2.920 01/21/19 MTN</v>
          </cell>
          <cell r="C393" t="str">
            <v>MAPLETREE TREASURY SVCS SER MTN (REG S) 2.92% 21/01/2019</v>
          </cell>
          <cell r="D393" t="str">
            <v>SGD</v>
          </cell>
          <cell r="E393" t="str">
            <v>SGD</v>
          </cell>
          <cell r="F393" t="str">
            <v>TR PRICING SERVICE</v>
          </cell>
          <cell r="G393">
            <v>0</v>
          </cell>
          <cell r="H393">
            <v>1.00281</v>
          </cell>
          <cell r="I393">
            <v>1.00281</v>
          </cell>
          <cell r="J393" t="str">
            <v>Mid</v>
          </cell>
          <cell r="K393">
            <v>0</v>
          </cell>
          <cell r="L393" t="str">
            <v>N/A</v>
          </cell>
          <cell r="M393">
            <v>1.44455</v>
          </cell>
          <cell r="N393" t="str">
            <v>N/A</v>
          </cell>
          <cell r="O393">
            <v>0</v>
          </cell>
          <cell r="P393">
            <v>0</v>
          </cell>
          <cell r="Q393" t="str">
            <v>N/A</v>
          </cell>
          <cell r="R393" t="str">
            <v>N/A</v>
          </cell>
          <cell r="S393">
            <v>42734</v>
          </cell>
          <cell r="T393" t="str">
            <v>Reuters Price Provider</v>
          </cell>
          <cell r="W393" t="str">
            <v>Automatic</v>
          </cell>
          <cell r="X393" t="str">
            <v>Automatic</v>
          </cell>
          <cell r="Y393" t="str">
            <v>Mark-to-Model/Matrix</v>
          </cell>
        </row>
        <row r="394">
          <cell r="A394" t="str">
            <v>USN54468AD05</v>
          </cell>
          <cell r="B394" t="str">
            <v>MRFGC  6.875 06/24/19 '17</v>
          </cell>
          <cell r="C394" t="str">
            <v>MARFRIG HOLDING EUROPE B (REG S) 6.875% 24/06/2019</v>
          </cell>
          <cell r="D394" t="str">
            <v>USD</v>
          </cell>
          <cell r="E394" t="str">
            <v>USD</v>
          </cell>
          <cell r="F394" t="str">
            <v>TR PRICING SERVICE</v>
          </cell>
          <cell r="G394">
            <v>0</v>
          </cell>
          <cell r="H394">
            <v>1.0349999999999999</v>
          </cell>
          <cell r="I394">
            <v>1.0349999999999999</v>
          </cell>
          <cell r="J394" t="str">
            <v>Mid</v>
          </cell>
          <cell r="K394">
            <v>0</v>
          </cell>
          <cell r="L394" t="str">
            <v>N/A</v>
          </cell>
          <cell r="M394">
            <v>1</v>
          </cell>
          <cell r="N394" t="str">
            <v>N/A</v>
          </cell>
          <cell r="O394">
            <v>0</v>
          </cell>
          <cell r="P394">
            <v>0</v>
          </cell>
          <cell r="Q394" t="str">
            <v>N/A</v>
          </cell>
          <cell r="R394" t="str">
            <v>N/A</v>
          </cell>
          <cell r="S394">
            <v>42734</v>
          </cell>
          <cell r="T394" t="str">
            <v>Reuters Price Provider</v>
          </cell>
          <cell r="W394" t="str">
            <v>Automatic</v>
          </cell>
          <cell r="X394" t="str">
            <v>Automatic</v>
          </cell>
          <cell r="Y394" t="str">
            <v>Mark-to-Model/Matrix</v>
          </cell>
        </row>
        <row r="395">
          <cell r="A395" t="str">
            <v>USN54468AF52</v>
          </cell>
          <cell r="B395" t="str">
            <v>MRFGC  8.000 06/08/23 '19</v>
          </cell>
          <cell r="C395" t="str">
            <v>MARFRIG HOLDING EUROPE B SER REGS 8% 08/06/2023</v>
          </cell>
          <cell r="D395" t="str">
            <v>USD</v>
          </cell>
          <cell r="E395" t="str">
            <v>USD</v>
          </cell>
          <cell r="F395" t="str">
            <v>TR PRICING SERVICE</v>
          </cell>
          <cell r="G395">
            <v>0</v>
          </cell>
          <cell r="H395">
            <v>1.0387500000000001</v>
          </cell>
          <cell r="I395">
            <v>1.0387500000000001</v>
          </cell>
          <cell r="J395" t="str">
            <v>Mid</v>
          </cell>
          <cell r="K395">
            <v>0</v>
          </cell>
          <cell r="L395" t="str">
            <v>N/A</v>
          </cell>
          <cell r="M395">
            <v>1</v>
          </cell>
          <cell r="N395" t="str">
            <v>N/A</v>
          </cell>
          <cell r="O395">
            <v>0</v>
          </cell>
          <cell r="P395">
            <v>0</v>
          </cell>
          <cell r="Q395" t="str">
            <v>N/A</v>
          </cell>
          <cell r="R395" t="str">
            <v>N/A</v>
          </cell>
          <cell r="S395">
            <v>42734</v>
          </cell>
          <cell r="T395" t="str">
            <v>Reuters Price Provider</v>
          </cell>
          <cell r="W395" t="str">
            <v>Automatic</v>
          </cell>
          <cell r="X395" t="str">
            <v>Automatic</v>
          </cell>
          <cell r="Y395" t="str">
            <v>Mark-to-Model/Matrix</v>
          </cell>
        </row>
        <row r="396">
          <cell r="A396" t="str">
            <v>SG72J1000005</v>
          </cell>
          <cell r="B396" t="str">
            <v>MOYTA        03/10/17</v>
          </cell>
          <cell r="C396" t="str">
            <v>MAS BILL SER 84 ZCP 10/03/2017</v>
          </cell>
          <cell r="D396" t="str">
            <v>SGD</v>
          </cell>
          <cell r="E396" t="str">
            <v>SGD</v>
          </cell>
          <cell r="F396" t="str">
            <v>TR PRICING SERVICE</v>
          </cell>
          <cell r="G396">
            <v>0</v>
          </cell>
          <cell r="H396">
            <v>0.99799592000000004</v>
          </cell>
          <cell r="I396">
            <v>0.99822999999999995</v>
          </cell>
          <cell r="J396" t="str">
            <v>Mid</v>
          </cell>
          <cell r="K396">
            <v>-2.3449505624947596E-2</v>
          </cell>
          <cell r="L396" t="str">
            <v>N/A</v>
          </cell>
          <cell r="M396">
            <v>1.44455</v>
          </cell>
          <cell r="N396" t="str">
            <v>N/A</v>
          </cell>
          <cell r="O396">
            <v>0</v>
          </cell>
          <cell r="P396">
            <v>0</v>
          </cell>
          <cell r="Q396" t="str">
            <v>N/A</v>
          </cell>
          <cell r="R396" t="str">
            <v>N/A</v>
          </cell>
          <cell r="S396">
            <v>42734</v>
          </cell>
          <cell r="T396" t="str">
            <v>Reuters Price Provider</v>
          </cell>
          <cell r="W396" t="str">
            <v>Automatic</v>
          </cell>
          <cell r="X396" t="str">
            <v>Automatic</v>
          </cell>
          <cell r="Y396" t="str">
            <v>Mark-to-Model/Matrix</v>
          </cell>
        </row>
        <row r="397">
          <cell r="A397" t="str">
            <v>SG72I6000002</v>
          </cell>
          <cell r="B397" t="str">
            <v>MOYTA        02/03/17</v>
          </cell>
          <cell r="C397" t="str">
            <v>MAS BILLS (SER 84) ZCP 03/02/2017</v>
          </cell>
          <cell r="D397" t="str">
            <v>SGD</v>
          </cell>
          <cell r="E397" t="str">
            <v>SGD</v>
          </cell>
          <cell r="F397" t="str">
            <v>TR PRICING SERVICE</v>
          </cell>
          <cell r="G397">
            <v>0</v>
          </cell>
          <cell r="H397">
            <v>0.99934389999999995</v>
          </cell>
          <cell r="I397">
            <v>0.99921000000000004</v>
          </cell>
          <cell r="J397" t="str">
            <v>Mid</v>
          </cell>
          <cell r="K397">
            <v>1.3400586463296912E-2</v>
          </cell>
          <cell r="L397" t="str">
            <v>N/A</v>
          </cell>
          <cell r="M397">
            <v>1.44455</v>
          </cell>
          <cell r="N397" t="str">
            <v>N/A</v>
          </cell>
          <cell r="O397">
            <v>0</v>
          </cell>
          <cell r="P397">
            <v>0</v>
          </cell>
          <cell r="Q397" t="str">
            <v>N/A</v>
          </cell>
          <cell r="R397" t="str">
            <v>N/A</v>
          </cell>
          <cell r="S397">
            <v>42734</v>
          </cell>
          <cell r="T397" t="str">
            <v>Reuters Price Provider</v>
          </cell>
          <cell r="W397" t="str">
            <v>Automatic</v>
          </cell>
          <cell r="X397" t="str">
            <v>Automatic</v>
          </cell>
          <cell r="Y397" t="str">
            <v>Mark-to-Model/Matrix</v>
          </cell>
        </row>
        <row r="398">
          <cell r="A398" t="str">
            <v>SG72J7000009</v>
          </cell>
          <cell r="B398" t="str">
            <v>MOYTA        01/31/17 MATd</v>
          </cell>
          <cell r="C398" t="str">
            <v>MAS BILLS SER 168 ZCP 31/01/2017</v>
          </cell>
          <cell r="D398" t="str">
            <v>SGD</v>
          </cell>
          <cell r="E398" t="str">
            <v>SGD</v>
          </cell>
          <cell r="F398" t="str">
            <v>TR PRICING SERVICE</v>
          </cell>
          <cell r="G398">
            <v>0</v>
          </cell>
          <cell r="H398">
            <v>0.99932811999999993</v>
          </cell>
          <cell r="I398">
            <v>0.99929000000000001</v>
          </cell>
          <cell r="J398" t="str">
            <v>Mid</v>
          </cell>
          <cell r="K398">
            <v>3.8147084429864535E-3</v>
          </cell>
          <cell r="L398" t="str">
            <v>N/A</v>
          </cell>
          <cell r="M398">
            <v>1.44455</v>
          </cell>
          <cell r="N398" t="str">
            <v>N/A</v>
          </cell>
          <cell r="O398">
            <v>0</v>
          </cell>
          <cell r="P398">
            <v>0</v>
          </cell>
          <cell r="Q398" t="str">
            <v>N/A</v>
          </cell>
          <cell r="R398" t="str">
            <v>N/A</v>
          </cell>
          <cell r="S398">
            <v>42734</v>
          </cell>
          <cell r="T398" t="str">
            <v>Reuters Price Provider</v>
          </cell>
          <cell r="W398" t="str">
            <v>Automatic</v>
          </cell>
          <cell r="X398" t="str">
            <v>Automatic</v>
          </cell>
          <cell r="Y398" t="str">
            <v>Mark-to-Model/Matrix</v>
          </cell>
        </row>
        <row r="399">
          <cell r="A399" t="str">
            <v>SG72I7000001</v>
          </cell>
          <cell r="B399" t="str">
            <v>MOYTA        02/10/17</v>
          </cell>
          <cell r="C399" t="str">
            <v>MAS BILLS SER 84 ZCP 10/02/2017</v>
          </cell>
          <cell r="D399" t="str">
            <v>SGD</v>
          </cell>
          <cell r="E399" t="str">
            <v>SGD</v>
          </cell>
          <cell r="F399" t="str">
            <v>TR PRICING SERVICE</v>
          </cell>
          <cell r="G399">
            <v>0</v>
          </cell>
          <cell r="H399">
            <v>0.99922162999999997</v>
          </cell>
          <cell r="I399">
            <v>0.99902000000000002</v>
          </cell>
          <cell r="J399" t="str">
            <v>Mid</v>
          </cell>
          <cell r="K399">
            <v>2.0182779123536332E-2</v>
          </cell>
          <cell r="L399" t="str">
            <v>N/A</v>
          </cell>
          <cell r="M399">
            <v>1.44455</v>
          </cell>
          <cell r="N399" t="str">
            <v>N/A</v>
          </cell>
          <cell r="O399">
            <v>0</v>
          </cell>
          <cell r="P399">
            <v>0</v>
          </cell>
          <cell r="Q399" t="str">
            <v>N/A</v>
          </cell>
          <cell r="R399" t="str">
            <v>N/A</v>
          </cell>
          <cell r="S399">
            <v>42734</v>
          </cell>
          <cell r="T399" t="str">
            <v>Reuters Price Provider</v>
          </cell>
          <cell r="W399" t="str">
            <v>Automatic</v>
          </cell>
          <cell r="X399" t="str">
            <v>Automatic</v>
          </cell>
          <cell r="Y399" t="str">
            <v>Mark-to-Model/Matrix</v>
          </cell>
        </row>
        <row r="400">
          <cell r="A400" t="str">
            <v>USG59301AB01</v>
          </cell>
          <cell r="B400" t="str">
            <v>MPEL   5.000 02/15/21 '16</v>
          </cell>
          <cell r="C400" t="str">
            <v>MCE FINANCE LTD (REG S) 5% 15/02/2021</v>
          </cell>
          <cell r="D400" t="str">
            <v>USD</v>
          </cell>
          <cell r="E400" t="str">
            <v>USD</v>
          </cell>
          <cell r="F400" t="str">
            <v>TR PRICING SERVICE</v>
          </cell>
          <cell r="G400">
            <v>0</v>
          </cell>
          <cell r="H400">
            <v>1.0075000000000001</v>
          </cell>
          <cell r="I400">
            <v>1.0075000000000001</v>
          </cell>
          <cell r="J400" t="str">
            <v>Mid</v>
          </cell>
          <cell r="K400">
            <v>0</v>
          </cell>
          <cell r="L400" t="str">
            <v>N/A</v>
          </cell>
          <cell r="M400">
            <v>1</v>
          </cell>
          <cell r="N400" t="str">
            <v>N/A</v>
          </cell>
          <cell r="O400">
            <v>0</v>
          </cell>
          <cell r="P400">
            <v>0</v>
          </cell>
          <cell r="Q400" t="str">
            <v>N/A</v>
          </cell>
          <cell r="R400" t="str">
            <v>N/A</v>
          </cell>
          <cell r="S400">
            <v>42734</v>
          </cell>
          <cell r="T400" t="str">
            <v>Reuters Price Provider</v>
          </cell>
          <cell r="W400" t="str">
            <v>Automatic</v>
          </cell>
          <cell r="X400" t="str">
            <v>Automatic</v>
          </cell>
          <cell r="Y400" t="str">
            <v>Mark-to-Model/Matrix</v>
          </cell>
        </row>
        <row r="401">
          <cell r="A401" t="str">
            <v>US585055BR69</v>
          </cell>
          <cell r="B401" t="str">
            <v>MDT    3.150 03/15/22</v>
          </cell>
          <cell r="C401" t="str">
            <v>MEDTRONIC INC (REG) 3.15% 15/03/2022</v>
          </cell>
          <cell r="D401" t="str">
            <v>USD</v>
          </cell>
          <cell r="E401" t="str">
            <v>USD</v>
          </cell>
          <cell r="F401" t="str">
            <v>TR PRICING SERVICE</v>
          </cell>
          <cell r="G401">
            <v>0</v>
          </cell>
          <cell r="H401">
            <v>1.0226645000000001</v>
          </cell>
          <cell r="I401">
            <v>1.023487</v>
          </cell>
          <cell r="J401" t="str">
            <v>Mid</v>
          </cell>
          <cell r="K401">
            <v>-8.0362525366706974E-2</v>
          </cell>
          <cell r="L401" t="str">
            <v>N/A</v>
          </cell>
          <cell r="M401">
            <v>1</v>
          </cell>
          <cell r="N401" t="str">
            <v>N/A</v>
          </cell>
          <cell r="O401">
            <v>0</v>
          </cell>
          <cell r="P401">
            <v>0</v>
          </cell>
          <cell r="Q401" t="str">
            <v>N/A</v>
          </cell>
          <cell r="R401" t="str">
            <v>N/A</v>
          </cell>
          <cell r="S401">
            <v>42734</v>
          </cell>
          <cell r="T401" t="str">
            <v>Reuters Price Provider</v>
          </cell>
          <cell r="W401" t="str">
            <v>Automatic</v>
          </cell>
          <cell r="X401" t="str">
            <v>Automatic</v>
          </cell>
          <cell r="Y401" t="str">
            <v>Mark-to-Model/Matrix</v>
          </cell>
        </row>
        <row r="402">
          <cell r="A402" t="str">
            <v>XS0908792277</v>
          </cell>
          <cell r="B402" t="str">
            <v>MEGX   4.250 04/17/23</v>
          </cell>
          <cell r="C402" t="str">
            <v>MEGAWORLD CORP (REG S) (REG) 4.25% 17/04/2023</v>
          </cell>
          <cell r="D402" t="str">
            <v>USD</v>
          </cell>
          <cell r="E402" t="str">
            <v>USD</v>
          </cell>
          <cell r="F402" t="str">
            <v>TR PRICING SERVICE</v>
          </cell>
          <cell r="G402">
            <v>0</v>
          </cell>
          <cell r="H402">
            <v>0.99639999999999995</v>
          </cell>
          <cell r="I402">
            <v>0.99639999999999995</v>
          </cell>
          <cell r="J402" t="str">
            <v>Mid</v>
          </cell>
          <cell r="K402">
            <v>0</v>
          </cell>
          <cell r="L402" t="str">
            <v>N/A</v>
          </cell>
          <cell r="M402">
            <v>1</v>
          </cell>
          <cell r="N402" t="str">
            <v>N/A</v>
          </cell>
          <cell r="O402">
            <v>0</v>
          </cell>
          <cell r="P402">
            <v>0</v>
          </cell>
          <cell r="Q402" t="str">
            <v>N/A</v>
          </cell>
          <cell r="R402" t="str">
            <v>N/A</v>
          </cell>
          <cell r="S402">
            <v>42734</v>
          </cell>
          <cell r="T402" t="str">
            <v>Reuters Price Provider</v>
          </cell>
          <cell r="W402" t="str">
            <v>Automatic</v>
          </cell>
          <cell r="X402" t="str">
            <v>Automatic</v>
          </cell>
          <cell r="Y402" t="str">
            <v>Mark-to-Model/Matrix</v>
          </cell>
        </row>
        <row r="403">
          <cell r="A403" t="str">
            <v>US58933YAR62</v>
          </cell>
          <cell r="B403" t="str">
            <v>MRKX   2.750 02/10/25 '24</v>
          </cell>
          <cell r="C403" t="str">
            <v>MERCK &amp; CO. INC (REG) 2.75% 10/02/2025</v>
          </cell>
          <cell r="D403" t="str">
            <v>USD</v>
          </cell>
          <cell r="E403" t="str">
            <v>USD</v>
          </cell>
          <cell r="F403" t="str">
            <v>TR PRICING SERVICE</v>
          </cell>
          <cell r="G403">
            <v>0</v>
          </cell>
          <cell r="H403">
            <v>0.97931950000000001</v>
          </cell>
          <cell r="I403">
            <v>0.98061149999999997</v>
          </cell>
          <cell r="J403" t="str">
            <v>Mid</v>
          </cell>
          <cell r="K403">
            <v>-0.13175452256066342</v>
          </cell>
          <cell r="L403" t="str">
            <v>N/A</v>
          </cell>
          <cell r="M403">
            <v>1</v>
          </cell>
          <cell r="N403" t="str">
            <v>N/A</v>
          </cell>
          <cell r="O403">
            <v>0</v>
          </cell>
          <cell r="P403">
            <v>0</v>
          </cell>
          <cell r="Q403" t="str">
            <v>N/A</v>
          </cell>
          <cell r="R403" t="str">
            <v>N/A</v>
          </cell>
          <cell r="S403">
            <v>42734</v>
          </cell>
          <cell r="T403" t="str">
            <v>Reuters Price Provider</v>
          </cell>
          <cell r="W403" t="str">
            <v>Automatic</v>
          </cell>
          <cell r="X403" t="str">
            <v>Automatic</v>
          </cell>
          <cell r="Y403" t="str">
            <v>Mark-to-Model/Matrix</v>
          </cell>
        </row>
        <row r="404">
          <cell r="A404" t="str">
            <v>US59217GBY44</v>
          </cell>
          <cell r="B404" t="str">
            <v>METLF  3.450 12/18/26 MTN</v>
          </cell>
          <cell r="C404" t="str">
            <v>MET LIFE GLOB FUNDING I SER 144A (REG) 3.45% 18/12/2026</v>
          </cell>
          <cell r="D404" t="str">
            <v>USD</v>
          </cell>
          <cell r="E404" t="str">
            <v>USD</v>
          </cell>
          <cell r="F404" t="str">
            <v>TR PRICING SERVICE</v>
          </cell>
          <cell r="G404">
            <v>0</v>
          </cell>
          <cell r="H404">
            <v>1.007565</v>
          </cell>
          <cell r="I404">
            <v>1.0091115000000002</v>
          </cell>
          <cell r="J404" t="str">
            <v>Mid</v>
          </cell>
          <cell r="K404">
            <v>-0.15325362955432745</v>
          </cell>
          <cell r="L404" t="str">
            <v>N/A</v>
          </cell>
          <cell r="M404">
            <v>1</v>
          </cell>
          <cell r="N404" t="str">
            <v>N/A</v>
          </cell>
          <cell r="O404">
            <v>0</v>
          </cell>
          <cell r="P404">
            <v>0</v>
          </cell>
          <cell r="Q404" t="str">
            <v>N/A</v>
          </cell>
          <cell r="R404" t="str">
            <v>N/A</v>
          </cell>
          <cell r="S404">
            <v>42734</v>
          </cell>
          <cell r="T404" t="str">
            <v>Reuters Price Provider</v>
          </cell>
          <cell r="W404" t="str">
            <v>Automatic</v>
          </cell>
          <cell r="X404" t="str">
            <v>Automatic</v>
          </cell>
          <cell r="Y404" t="str">
            <v>Mark-to-Model/Matrix</v>
          </cell>
        </row>
        <row r="405">
          <cell r="A405" t="str">
            <v>XS1001749289</v>
          </cell>
          <cell r="B405" t="str">
            <v>MSFT   3.125 12/06/28 '28</v>
          </cell>
          <cell r="C405" t="str">
            <v>MICROSOFT CORP (REG) 3.125% 16/12/2028</v>
          </cell>
          <cell r="D405" t="str">
            <v>EUR</v>
          </cell>
          <cell r="E405" t="str">
            <v>EUR</v>
          </cell>
          <cell r="F405" t="str">
            <v>IRISH STOCK EXCHANGE</v>
          </cell>
          <cell r="G405">
            <v>0</v>
          </cell>
          <cell r="H405">
            <v>1.2338200000000001</v>
          </cell>
          <cell r="I405">
            <v>1.2338200000000001</v>
          </cell>
          <cell r="J405" t="str">
            <v>Mid</v>
          </cell>
          <cell r="K405">
            <v>0</v>
          </cell>
          <cell r="L405" t="str">
            <v>N/A</v>
          </cell>
          <cell r="M405">
            <v>0.94810000000000005</v>
          </cell>
          <cell r="N405" t="str">
            <v>N/A</v>
          </cell>
          <cell r="O405">
            <v>0</v>
          </cell>
          <cell r="P405">
            <v>0</v>
          </cell>
          <cell r="Q405" t="str">
            <v>N/A</v>
          </cell>
          <cell r="R405" t="str">
            <v>N/A</v>
          </cell>
          <cell r="S405">
            <v>42734</v>
          </cell>
          <cell r="T405" t="str">
            <v>Reuters Price Provider</v>
          </cell>
          <cell r="W405" t="str">
            <v>Automatic</v>
          </cell>
          <cell r="X405" t="str">
            <v>Automatic</v>
          </cell>
          <cell r="Y405" t="str">
            <v>Mark-to-Market prices</v>
          </cell>
        </row>
        <row r="406">
          <cell r="A406" t="str">
            <v>XS1423709309</v>
          </cell>
          <cell r="B406" t="str">
            <v>MIDEA  2.375 06/03/19 MTN</v>
          </cell>
          <cell r="C406" t="str">
            <v>MIDEA INVST DEVELOPMENT SER EMTN (REG S) 2.375% 03/06/2019</v>
          </cell>
          <cell r="D406" t="str">
            <v>USD</v>
          </cell>
          <cell r="E406" t="str">
            <v>USD</v>
          </cell>
          <cell r="F406" t="str">
            <v>TR PRICING SERVICE</v>
          </cell>
          <cell r="G406">
            <v>0</v>
          </cell>
          <cell r="H406">
            <v>0.99620999999999993</v>
          </cell>
          <cell r="I406">
            <v>0.99620999999999993</v>
          </cell>
          <cell r="J406" t="str">
            <v>Mid</v>
          </cell>
          <cell r="K406">
            <v>0</v>
          </cell>
          <cell r="L406" t="str">
            <v>N/A</v>
          </cell>
          <cell r="M406">
            <v>1</v>
          </cell>
          <cell r="N406" t="str">
            <v>N/A</v>
          </cell>
          <cell r="O406">
            <v>0</v>
          </cell>
          <cell r="P406">
            <v>0</v>
          </cell>
          <cell r="Q406" t="str">
            <v>N/A</v>
          </cell>
          <cell r="R406" t="str">
            <v>N/A</v>
          </cell>
          <cell r="S406">
            <v>42734</v>
          </cell>
          <cell r="T406" t="str">
            <v>Reuters Price Provider</v>
          </cell>
          <cell r="W406" t="str">
            <v>Automatic</v>
          </cell>
          <cell r="X406" t="str">
            <v>Automatic</v>
          </cell>
          <cell r="Y406" t="str">
            <v>Mark-to-Model/Matrix</v>
          </cell>
        </row>
        <row r="407">
          <cell r="A407" t="str">
            <v>USL6401PAD52</v>
          </cell>
          <cell r="B407" t="str">
            <v>BEEFC  8.750 Perp     '19</v>
          </cell>
          <cell r="C407" t="str">
            <v>MINERVA LUXEMBURG (SER REG S) VAR PERPETUAL</v>
          </cell>
          <cell r="D407" t="str">
            <v>USD</v>
          </cell>
          <cell r="E407" t="str">
            <v>USD</v>
          </cell>
          <cell r="F407" t="str">
            <v>TR PRICING SERVICE</v>
          </cell>
          <cell r="G407">
            <v>0</v>
          </cell>
          <cell r="H407">
            <v>1.0287500000000001</v>
          </cell>
          <cell r="I407">
            <v>1.0287500000000001</v>
          </cell>
          <cell r="J407" t="str">
            <v>Mid</v>
          </cell>
          <cell r="K407">
            <v>0</v>
          </cell>
          <cell r="L407" t="str">
            <v>N/A</v>
          </cell>
          <cell r="M407">
            <v>1</v>
          </cell>
          <cell r="N407" t="str">
            <v>N/A</v>
          </cell>
          <cell r="O407">
            <v>0</v>
          </cell>
          <cell r="P407">
            <v>0</v>
          </cell>
          <cell r="Q407" t="str">
            <v>N/A</v>
          </cell>
          <cell r="R407" t="str">
            <v>N/A</v>
          </cell>
          <cell r="S407">
            <v>42734</v>
          </cell>
          <cell r="T407" t="str">
            <v>Reuters Price Provider</v>
          </cell>
          <cell r="W407" t="str">
            <v>Automatic</v>
          </cell>
          <cell r="X407" t="str">
            <v>Automatic</v>
          </cell>
          <cell r="Y407" t="str">
            <v>Mark-to-Model/Matrix</v>
          </cell>
        </row>
        <row r="408">
          <cell r="A408" t="str">
            <v>XS1265180643</v>
          </cell>
          <cell r="B408" t="str">
            <v>MINBO  4.750 07/30/25</v>
          </cell>
          <cell r="C408" t="str">
            <v>MINMETALS BOUNTEOUS FINANCE BVI LTD (REG S) (REG) 4.75% 30/07/2025</v>
          </cell>
          <cell r="D408" t="str">
            <v>USD</v>
          </cell>
          <cell r="E408" t="str">
            <v>USD</v>
          </cell>
          <cell r="F408" t="str">
            <v>TR PRICING SERVICE</v>
          </cell>
          <cell r="G408">
            <v>0</v>
          </cell>
          <cell r="H408">
            <v>1.014375</v>
          </cell>
          <cell r="I408">
            <v>1.014375</v>
          </cell>
          <cell r="J408" t="str">
            <v>Mid</v>
          </cell>
          <cell r="K408">
            <v>0</v>
          </cell>
          <cell r="L408" t="str">
            <v>N/A</v>
          </cell>
          <cell r="M408">
            <v>1</v>
          </cell>
          <cell r="N408" t="str">
            <v>N/A</v>
          </cell>
          <cell r="O408">
            <v>0</v>
          </cell>
          <cell r="P408">
            <v>0</v>
          </cell>
          <cell r="Q408" t="str">
            <v>N/A</v>
          </cell>
          <cell r="R408" t="str">
            <v>N/A</v>
          </cell>
          <cell r="S408">
            <v>42734</v>
          </cell>
          <cell r="T408" t="str">
            <v>Reuters Price Provider</v>
          </cell>
          <cell r="W408" t="str">
            <v>Automatic</v>
          </cell>
          <cell r="X408" t="str">
            <v>Automatic</v>
          </cell>
          <cell r="Y408" t="str">
            <v>Mark-to-Model/Matrix</v>
          </cell>
        </row>
        <row r="409">
          <cell r="A409" t="str">
            <v>XS1450332256</v>
          </cell>
          <cell r="B409" t="str">
            <v>MINBO  4.200 07/27/26</v>
          </cell>
          <cell r="C409" t="str">
            <v>MINMETALS BOUNTEOUS FINANCE BVI LTD SER REGS (REG) 4.2% 27/07/2026</v>
          </cell>
          <cell r="D409" t="str">
            <v>USD</v>
          </cell>
          <cell r="E409" t="str">
            <v>USD</v>
          </cell>
          <cell r="F409" t="str">
            <v>TR PRICING SERVICE</v>
          </cell>
          <cell r="G409">
            <v>0</v>
          </cell>
          <cell r="H409">
            <v>0.97036500000000003</v>
          </cell>
          <cell r="I409">
            <v>0.97036500000000003</v>
          </cell>
          <cell r="J409" t="str">
            <v>Mid</v>
          </cell>
          <cell r="K409">
            <v>0</v>
          </cell>
          <cell r="L409" t="str">
            <v>N/A</v>
          </cell>
          <cell r="M409">
            <v>1</v>
          </cell>
          <cell r="N409" t="str">
            <v>N/A</v>
          </cell>
          <cell r="O409">
            <v>0</v>
          </cell>
          <cell r="P409">
            <v>0</v>
          </cell>
          <cell r="Q409" t="str">
            <v>N/A</v>
          </cell>
          <cell r="R409" t="str">
            <v>N/A</v>
          </cell>
          <cell r="S409">
            <v>42734</v>
          </cell>
          <cell r="T409" t="str">
            <v>Reuters Price Provider</v>
          </cell>
          <cell r="W409" t="str">
            <v>Automatic</v>
          </cell>
          <cell r="X409" t="str">
            <v>Automatic</v>
          </cell>
          <cell r="Y409" t="str">
            <v>Mark-to-Model/Matrix</v>
          </cell>
        </row>
        <row r="410">
          <cell r="A410" t="str">
            <v>US60937GAA40</v>
          </cell>
          <cell r="B410" t="str">
            <v>MNGV   4.125 01/05/18 MTN</v>
          </cell>
          <cell r="C410" t="str">
            <v>MONGOLIA (REG S) 4.125% 05/01/2018</v>
          </cell>
          <cell r="D410" t="str">
            <v>USD</v>
          </cell>
          <cell r="E410" t="str">
            <v>USD</v>
          </cell>
          <cell r="F410" t="str">
            <v>TR PRICING SERVICE</v>
          </cell>
          <cell r="G410">
            <v>0</v>
          </cell>
          <cell r="H410">
            <v>0.97124999999999995</v>
          </cell>
          <cell r="I410">
            <v>0.97124999999999995</v>
          </cell>
          <cell r="J410" t="str">
            <v>Mid</v>
          </cell>
          <cell r="K410">
            <v>0</v>
          </cell>
          <cell r="L410" t="str">
            <v>N/A</v>
          </cell>
          <cell r="M410">
            <v>1</v>
          </cell>
          <cell r="N410" t="str">
            <v>N/A</v>
          </cell>
          <cell r="O410">
            <v>0</v>
          </cell>
          <cell r="P410">
            <v>0</v>
          </cell>
          <cell r="Q410" t="str">
            <v>N/A</v>
          </cell>
          <cell r="R410" t="str">
            <v>N/A</v>
          </cell>
          <cell r="S410">
            <v>42734</v>
          </cell>
          <cell r="T410" t="str">
            <v>Reuters Price Provider</v>
          </cell>
          <cell r="W410" t="str">
            <v>Automatic</v>
          </cell>
          <cell r="X410" t="str">
            <v>Automatic</v>
          </cell>
          <cell r="Y410" t="str">
            <v>Mark-to-Model/Matrix</v>
          </cell>
        </row>
        <row r="411">
          <cell r="A411" t="str">
            <v>XS1253962168</v>
          </cell>
          <cell r="B411" t="str">
            <v>MNGV   7.500 06/30/18 MTN</v>
          </cell>
          <cell r="C411" t="str">
            <v>MONGOLIAN SER GMTN (REG S) (REG) 7.5% 30/06/2018</v>
          </cell>
          <cell r="D411" t="str">
            <v>CNY</v>
          </cell>
          <cell r="E411" t="str">
            <v>CNY</v>
          </cell>
          <cell r="F411" t="str">
            <v>TR PRICING SERVICE</v>
          </cell>
          <cell r="G411">
            <v>0</v>
          </cell>
          <cell r="H411">
            <v>0.94302999999999992</v>
          </cell>
          <cell r="I411">
            <v>0.94302999999999992</v>
          </cell>
          <cell r="J411" t="str">
            <v>Mid</v>
          </cell>
          <cell r="K411">
            <v>0</v>
          </cell>
          <cell r="L411" t="str">
            <v>N/A</v>
          </cell>
          <cell r="M411">
            <v>6.944</v>
          </cell>
          <cell r="N411" t="str">
            <v>N/A</v>
          </cell>
          <cell r="O411">
            <v>0</v>
          </cell>
          <cell r="P411">
            <v>0</v>
          </cell>
          <cell r="Q411" t="str">
            <v>N/A</v>
          </cell>
          <cell r="R411" t="str">
            <v>N/A</v>
          </cell>
          <cell r="S411">
            <v>42734</v>
          </cell>
          <cell r="T411" t="str">
            <v>Reuters Price Provider</v>
          </cell>
          <cell r="W411" t="str">
            <v>Automatic</v>
          </cell>
          <cell r="X411" t="str">
            <v>Automatic</v>
          </cell>
          <cell r="Y411" t="str">
            <v>Mark-to-Model/Matrix</v>
          </cell>
        </row>
        <row r="412">
          <cell r="A412" t="str">
            <v>US63254AAR95</v>
          </cell>
          <cell r="B412" t="str">
            <v>NAB    1.875 07/12/21 MTN</v>
          </cell>
          <cell r="C412" t="str">
            <v>NATIONAL AUSTRALIA BANK LTD (REG) 1.875% 12/07/2021</v>
          </cell>
          <cell r="D412" t="str">
            <v>USD</v>
          </cell>
          <cell r="E412" t="str">
            <v>USD</v>
          </cell>
          <cell r="F412" t="str">
            <v>IDC evaluated price</v>
          </cell>
          <cell r="G412">
            <v>0</v>
          </cell>
          <cell r="H412">
            <v>0.96737499999999998</v>
          </cell>
          <cell r="I412">
            <v>0.96851500000000001</v>
          </cell>
          <cell r="J412" t="str">
            <v>Mid</v>
          </cell>
          <cell r="K412">
            <v>-0.11770597254560124</v>
          </cell>
          <cell r="L412" t="str">
            <v>N/A</v>
          </cell>
          <cell r="M412">
            <v>1</v>
          </cell>
          <cell r="N412" t="str">
            <v>N/A</v>
          </cell>
          <cell r="O412">
            <v>0</v>
          </cell>
          <cell r="P412">
            <v>0</v>
          </cell>
          <cell r="Q412" t="str">
            <v>N/A</v>
          </cell>
          <cell r="R412" t="str">
            <v>N/A</v>
          </cell>
          <cell r="S412">
            <v>42734</v>
          </cell>
          <cell r="T412" t="str">
            <v>Interactive Data</v>
          </cell>
          <cell r="W412" t="str">
            <v>Manual</v>
          </cell>
          <cell r="X412" t="str">
            <v>Manual</v>
          </cell>
          <cell r="Y412" t="str">
            <v>Mark-to-Model/Matrix</v>
          </cell>
        </row>
        <row r="413">
          <cell r="A413" t="str">
            <v>XS0878750248</v>
          </cell>
          <cell r="B413" t="str">
            <v>NETRI  1.000 12/07/17 MTN</v>
          </cell>
          <cell r="C413" t="str">
            <v>NETWORKS RAIL INFRA FIN SER (REG S) (BR) 1% 07/12/2017</v>
          </cell>
          <cell r="D413" t="str">
            <v>GBP</v>
          </cell>
          <cell r="E413" t="str">
            <v>GBP</v>
          </cell>
          <cell r="F413" t="str">
            <v>TR PRICING SERVICE</v>
          </cell>
          <cell r="G413">
            <v>0</v>
          </cell>
          <cell r="H413">
            <v>1.0068250000000001</v>
          </cell>
          <cell r="I413">
            <v>1.0068250000000001</v>
          </cell>
          <cell r="J413" t="str">
            <v>Mid</v>
          </cell>
          <cell r="K413">
            <v>0</v>
          </cell>
          <cell r="L413" t="str">
            <v>N/A</v>
          </cell>
          <cell r="M413">
            <v>0.80889999999999995</v>
          </cell>
          <cell r="N413" t="str">
            <v>N/A</v>
          </cell>
          <cell r="O413">
            <v>0</v>
          </cell>
          <cell r="P413">
            <v>0</v>
          </cell>
          <cell r="Q413" t="str">
            <v>N/A</v>
          </cell>
          <cell r="R413" t="str">
            <v>N/A</v>
          </cell>
          <cell r="S413">
            <v>42734</v>
          </cell>
          <cell r="T413" t="str">
            <v>Reuters Price Provider</v>
          </cell>
          <cell r="W413" t="str">
            <v>Automatic</v>
          </cell>
          <cell r="X413" t="str">
            <v>Automatic</v>
          </cell>
          <cell r="Y413" t="str">
            <v>Mark-to-Model/Matrix</v>
          </cell>
        </row>
        <row r="414">
          <cell r="A414" t="str">
            <v>XS1133586963</v>
          </cell>
          <cell r="B414" t="str">
            <v>NWCHI  5.375 11/06/19 MTN</v>
          </cell>
          <cell r="C414" t="str">
            <v>NEW WORLD CHINA LAND LIMITED SER EMTN (REG S) (REG) 5.375% 06/11/2019</v>
          </cell>
          <cell r="D414" t="str">
            <v>USD</v>
          </cell>
          <cell r="E414" t="str">
            <v>USD</v>
          </cell>
          <cell r="F414" t="str">
            <v>TR PRICING SERVICE</v>
          </cell>
          <cell r="G414">
            <v>0</v>
          </cell>
          <cell r="H414">
            <v>1.0425</v>
          </cell>
          <cell r="I414">
            <v>1.0425</v>
          </cell>
          <cell r="J414" t="str">
            <v>Mid</v>
          </cell>
          <cell r="K414">
            <v>0</v>
          </cell>
          <cell r="L414" t="str">
            <v>N/A</v>
          </cell>
          <cell r="M414">
            <v>1</v>
          </cell>
          <cell r="N414" t="str">
            <v>N/A</v>
          </cell>
          <cell r="O414">
            <v>0</v>
          </cell>
          <cell r="P414">
            <v>0</v>
          </cell>
          <cell r="Q414" t="str">
            <v>N/A</v>
          </cell>
          <cell r="R414" t="str">
            <v>N/A</v>
          </cell>
          <cell r="S414">
            <v>42734</v>
          </cell>
          <cell r="T414" t="str">
            <v>Reuters Price Provider</v>
          </cell>
          <cell r="W414" t="str">
            <v>Automatic</v>
          </cell>
          <cell r="X414" t="str">
            <v>Automatic</v>
          </cell>
          <cell r="Y414" t="str">
            <v>Mark-to-Model/Matrix</v>
          </cell>
        </row>
        <row r="415">
          <cell r="A415" t="str">
            <v>HK0000139235</v>
          </cell>
          <cell r="B415" t="str">
            <v>NWCHI  5.500 02/06/18</v>
          </cell>
          <cell r="C415" t="str">
            <v>NEW WORLD CHINA LAND LTD 5.5% 06/02/2018</v>
          </cell>
          <cell r="D415" t="str">
            <v>CNY</v>
          </cell>
          <cell r="E415" t="str">
            <v>CNY</v>
          </cell>
          <cell r="F415" t="str">
            <v>TR PRICING SERVICE</v>
          </cell>
          <cell r="G415">
            <v>0</v>
          </cell>
          <cell r="H415">
            <v>0.98762000000000005</v>
          </cell>
          <cell r="I415">
            <v>0.98762000000000005</v>
          </cell>
          <cell r="J415" t="str">
            <v>Mid</v>
          </cell>
          <cell r="K415">
            <v>0</v>
          </cell>
          <cell r="L415" t="str">
            <v>N/A</v>
          </cell>
          <cell r="M415">
            <v>6.944</v>
          </cell>
          <cell r="N415" t="str">
            <v>N/A</v>
          </cell>
          <cell r="O415">
            <v>0</v>
          </cell>
          <cell r="P415">
            <v>0</v>
          </cell>
          <cell r="Q415" t="str">
            <v>N/A</v>
          </cell>
          <cell r="R415" t="str">
            <v>N/A</v>
          </cell>
          <cell r="S415">
            <v>42734</v>
          </cell>
          <cell r="T415" t="str">
            <v>Reuters Price Provider</v>
          </cell>
          <cell r="W415" t="str">
            <v>Automatic</v>
          </cell>
          <cell r="X415" t="str">
            <v>Automatic</v>
          </cell>
          <cell r="Y415" t="str">
            <v>Mark-to-Model/Matrix</v>
          </cell>
        </row>
        <row r="416">
          <cell r="A416" t="str">
            <v>XS1037253645</v>
          </cell>
          <cell r="B416" t="str">
            <v>NEWDV  5.250 02/26/21 MTN</v>
          </cell>
          <cell r="C416" t="str">
            <v>NEW WORLD DEVELOPMENT COMPANY (REG S) 5.25% 26/02/2021</v>
          </cell>
          <cell r="D416" t="str">
            <v>USD</v>
          </cell>
          <cell r="E416" t="str">
            <v>USD</v>
          </cell>
          <cell r="F416" t="str">
            <v>TR PRICING SERVICE</v>
          </cell>
          <cell r="G416">
            <v>0</v>
          </cell>
          <cell r="H416">
            <v>1.05009</v>
          </cell>
          <cell r="I416">
            <v>1.05009</v>
          </cell>
          <cell r="J416" t="str">
            <v>Mid</v>
          </cell>
          <cell r="K416">
            <v>0</v>
          </cell>
          <cell r="L416" t="str">
            <v>N/A</v>
          </cell>
          <cell r="M416">
            <v>1</v>
          </cell>
          <cell r="N416" t="str">
            <v>N/A</v>
          </cell>
          <cell r="O416">
            <v>0</v>
          </cell>
          <cell r="P416">
            <v>0</v>
          </cell>
          <cell r="Q416" t="str">
            <v>N/A</v>
          </cell>
          <cell r="R416" t="str">
            <v>N/A</v>
          </cell>
          <cell r="S416">
            <v>42734</v>
          </cell>
          <cell r="T416" t="str">
            <v>Reuters Price Provider</v>
          </cell>
          <cell r="W416" t="str">
            <v>Automatic</v>
          </cell>
          <cell r="X416" t="str">
            <v>Automatic</v>
          </cell>
          <cell r="Y416" t="str">
            <v>Mark-to-Model/Matrix</v>
          </cell>
        </row>
        <row r="417">
          <cell r="A417" t="str">
            <v>USQ66511AC26</v>
          </cell>
          <cell r="B417" t="str">
            <v>NCM    4.200 10/01/22</v>
          </cell>
          <cell r="C417" t="str">
            <v>NEWCREST FINANCE PTY LTD (REG S) 4.2% 01/10/2022</v>
          </cell>
          <cell r="D417" t="str">
            <v>USD</v>
          </cell>
          <cell r="E417" t="str">
            <v>USD</v>
          </cell>
          <cell r="F417" t="str">
            <v>TR PRICING SERVICE</v>
          </cell>
          <cell r="G417">
            <v>0</v>
          </cell>
          <cell r="H417">
            <v>1.0077</v>
          </cell>
          <cell r="I417">
            <v>1.0077</v>
          </cell>
          <cell r="J417" t="str">
            <v>Mid</v>
          </cell>
          <cell r="K417">
            <v>0</v>
          </cell>
          <cell r="L417" t="str">
            <v>N/A</v>
          </cell>
          <cell r="M417">
            <v>1</v>
          </cell>
          <cell r="N417" t="str">
            <v>N/A</v>
          </cell>
          <cell r="O417">
            <v>0</v>
          </cell>
          <cell r="P417">
            <v>0</v>
          </cell>
          <cell r="Q417" t="str">
            <v>N/A</v>
          </cell>
          <cell r="R417" t="str">
            <v>N/A</v>
          </cell>
          <cell r="S417">
            <v>42734</v>
          </cell>
          <cell r="T417" t="str">
            <v>Reuters Price Provider</v>
          </cell>
          <cell r="W417" t="str">
            <v>Automatic</v>
          </cell>
          <cell r="X417" t="str">
            <v>Automatic</v>
          </cell>
          <cell r="Y417" t="str">
            <v>Mark-to-Model/Matrix</v>
          </cell>
        </row>
        <row r="418">
          <cell r="A418" t="str">
            <v>USQ66511AB43</v>
          </cell>
          <cell r="B418" t="str">
            <v>NCM    5.750 11/15/41</v>
          </cell>
          <cell r="C418" t="str">
            <v>NEWCREST FINANCE PTY LTD SER REGS (REG S)(REG) 5.75% 15/11/2041</v>
          </cell>
          <cell r="D418" t="str">
            <v>USD</v>
          </cell>
          <cell r="E418" t="str">
            <v>USD</v>
          </cell>
          <cell r="F418" t="str">
            <v>TR PRICING SERVICE</v>
          </cell>
          <cell r="G418">
            <v>0</v>
          </cell>
          <cell r="H418">
            <v>0.9425</v>
          </cell>
          <cell r="I418">
            <v>0.9425</v>
          </cell>
          <cell r="J418" t="str">
            <v>Mid</v>
          </cell>
          <cell r="K418">
            <v>0</v>
          </cell>
          <cell r="L418" t="str">
            <v>N/A</v>
          </cell>
          <cell r="M418">
            <v>1</v>
          </cell>
          <cell r="N418" t="str">
            <v>N/A</v>
          </cell>
          <cell r="O418">
            <v>0</v>
          </cell>
          <cell r="P418">
            <v>0</v>
          </cell>
          <cell r="Q418" t="str">
            <v>N/A</v>
          </cell>
          <cell r="R418" t="str">
            <v>N/A</v>
          </cell>
          <cell r="S418">
            <v>42734</v>
          </cell>
          <cell r="T418" t="str">
            <v>Reuters Price Provider</v>
          </cell>
          <cell r="W418" t="str">
            <v>Automatic</v>
          </cell>
          <cell r="X418" t="str">
            <v>Automatic</v>
          </cell>
          <cell r="Y418" t="str">
            <v>Mark-to-Model/Matrix</v>
          </cell>
        </row>
        <row r="419">
          <cell r="A419" t="str">
            <v>US65557CAS26</v>
          </cell>
          <cell r="B419" t="str">
            <v>NDA    2.250 05/27/21 MTN</v>
          </cell>
          <cell r="C419" t="str">
            <v>NORDEA BANK SER 144A 2.25% 27/05/2021</v>
          </cell>
          <cell r="D419" t="str">
            <v>USD</v>
          </cell>
          <cell r="E419" t="str">
            <v>USD</v>
          </cell>
          <cell r="F419" t="str">
            <v>TR PRICING SERVICE</v>
          </cell>
          <cell r="G419">
            <v>0</v>
          </cell>
          <cell r="H419">
            <v>0.98245300000000002</v>
          </cell>
          <cell r="I419">
            <v>0.98325950000000006</v>
          </cell>
          <cell r="J419" t="str">
            <v>Mid</v>
          </cell>
          <cell r="K419">
            <v>-8.2023107836745365E-2</v>
          </cell>
          <cell r="L419" t="str">
            <v>N/A</v>
          </cell>
          <cell r="M419">
            <v>1</v>
          </cell>
          <cell r="N419" t="str">
            <v>N/A</v>
          </cell>
          <cell r="O419">
            <v>0</v>
          </cell>
          <cell r="P419">
            <v>0</v>
          </cell>
          <cell r="Q419" t="str">
            <v>N/A</v>
          </cell>
          <cell r="R419" t="str">
            <v>N/A</v>
          </cell>
          <cell r="S419">
            <v>42734</v>
          </cell>
          <cell r="T419" t="str">
            <v>Reuters Price Provider</v>
          </cell>
          <cell r="W419" t="str">
            <v>Automatic</v>
          </cell>
          <cell r="X419" t="str">
            <v>Automatic</v>
          </cell>
          <cell r="Y419" t="str">
            <v>Mark-to-Model/Matrix</v>
          </cell>
        </row>
        <row r="420">
          <cell r="A420" t="str">
            <v>NO0010313356</v>
          </cell>
          <cell r="B420" t="str">
            <v>NOGV   4.250 05/19/17</v>
          </cell>
          <cell r="C420" t="str">
            <v>NORWEGIAN (GOVT OF) (REG) 4.25% 19/05/2017</v>
          </cell>
          <cell r="D420" t="str">
            <v>NOK</v>
          </cell>
          <cell r="E420" t="str">
            <v>NOK</v>
          </cell>
          <cell r="F420" t="str">
            <v>OSLO STOCK EXCHANGE</v>
          </cell>
          <cell r="G420">
            <v>0</v>
          </cell>
          <cell r="H420">
            <v>1.0138500000000001</v>
          </cell>
          <cell r="I420">
            <v>1.0138500000000001</v>
          </cell>
          <cell r="J420" t="str">
            <v>Mid</v>
          </cell>
          <cell r="K420">
            <v>0</v>
          </cell>
          <cell r="L420" t="str">
            <v>N/A</v>
          </cell>
          <cell r="M420">
            <v>8.6062100000000008</v>
          </cell>
          <cell r="N420" t="str">
            <v>N/A</v>
          </cell>
          <cell r="O420">
            <v>0</v>
          </cell>
          <cell r="P420">
            <v>0</v>
          </cell>
          <cell r="Q420" t="str">
            <v>N/A</v>
          </cell>
          <cell r="R420" t="str">
            <v>N/A</v>
          </cell>
          <cell r="S420">
            <v>42734</v>
          </cell>
          <cell r="T420" t="str">
            <v>Reuters Price Provider</v>
          </cell>
          <cell r="W420" t="str">
            <v>Automatic</v>
          </cell>
          <cell r="X420" t="str">
            <v>Automatic</v>
          </cell>
          <cell r="Y420" t="str">
            <v>Mark-to-Market prices</v>
          </cell>
        </row>
        <row r="421">
          <cell r="A421" t="str">
            <v>NO0010732555</v>
          </cell>
          <cell r="B421" t="str">
            <v>NOGV   1.750 03/13/25</v>
          </cell>
          <cell r="C421" t="str">
            <v>NORWEGIAN (GOVT OF) SER 477 (REG S) 1.75% 13/03/2025</v>
          </cell>
          <cell r="D421" t="str">
            <v>NOK</v>
          </cell>
          <cell r="E421" t="str">
            <v>NOK</v>
          </cell>
          <cell r="F421" t="str">
            <v>TR PRICING SERVICE</v>
          </cell>
          <cell r="G421">
            <v>0</v>
          </cell>
          <cell r="H421">
            <v>1.01485</v>
          </cell>
          <cell r="I421">
            <v>1.01485</v>
          </cell>
          <cell r="J421" t="str">
            <v>Mid</v>
          </cell>
          <cell r="K421">
            <v>0</v>
          </cell>
          <cell r="L421" t="str">
            <v>N/A</v>
          </cell>
          <cell r="M421">
            <v>8.6062100000000008</v>
          </cell>
          <cell r="N421" t="str">
            <v>N/A</v>
          </cell>
          <cell r="O421">
            <v>0</v>
          </cell>
          <cell r="P421">
            <v>0</v>
          </cell>
          <cell r="Q421" t="str">
            <v>N/A</v>
          </cell>
          <cell r="R421" t="str">
            <v>N/A</v>
          </cell>
          <cell r="S421">
            <v>42734</v>
          </cell>
          <cell r="T421" t="str">
            <v>Reuters Price Provider</v>
          </cell>
          <cell r="W421" t="str">
            <v>Manual</v>
          </cell>
          <cell r="X421" t="str">
            <v>Automatic</v>
          </cell>
          <cell r="Y421" t="str">
            <v>Mark-to-Model/Matrix</v>
          </cell>
        </row>
        <row r="422">
          <cell r="A422" t="str">
            <v>XS1492825481</v>
          </cell>
          <cell r="B422" t="str">
            <v>NOVNX  0.625 09/20/28</v>
          </cell>
          <cell r="C422" t="str">
            <v>NOVARTIS FINANCE (REGS) (BR) 0.625% 20/09/2028</v>
          </cell>
          <cell r="D422" t="str">
            <v>EUR</v>
          </cell>
          <cell r="E422" t="str">
            <v>EUR</v>
          </cell>
          <cell r="F422" t="str">
            <v>TR PRICING SERVICE</v>
          </cell>
          <cell r="G422">
            <v>0</v>
          </cell>
          <cell r="H422">
            <v>0.96252499999999996</v>
          </cell>
          <cell r="I422">
            <v>0.96252499999999996</v>
          </cell>
          <cell r="J422" t="str">
            <v>Mid</v>
          </cell>
          <cell r="K422">
            <v>0</v>
          </cell>
          <cell r="L422" t="str">
            <v>N/A</v>
          </cell>
          <cell r="M422">
            <v>0.94810000000000005</v>
          </cell>
          <cell r="N422" t="str">
            <v>N/A</v>
          </cell>
          <cell r="O422">
            <v>0</v>
          </cell>
          <cell r="P422">
            <v>0</v>
          </cell>
          <cell r="Q422" t="str">
            <v>N/A</v>
          </cell>
          <cell r="R422" t="str">
            <v>N/A</v>
          </cell>
          <cell r="S422">
            <v>42734</v>
          </cell>
          <cell r="T422" t="str">
            <v>Reuters Price Provider</v>
          </cell>
          <cell r="W422" t="str">
            <v>Automatic</v>
          </cell>
          <cell r="X422" t="str">
            <v>Automatic</v>
          </cell>
          <cell r="Y422" t="str">
            <v>Mark-to-Model/Matrix</v>
          </cell>
        </row>
        <row r="423">
          <cell r="A423" t="str">
            <v>SG6XA6000001</v>
          </cell>
          <cell r="B423" t="str">
            <v>NAUSG  2.200 05/27/20 MTN</v>
          </cell>
          <cell r="C423" t="str">
            <v>NTL UNI OF SINGAPORE SER MTN (REG S) 2.2% 27/05/2020</v>
          </cell>
          <cell r="D423" t="str">
            <v>SGD</v>
          </cell>
          <cell r="E423" t="str">
            <v>SGD</v>
          </cell>
          <cell r="F423" t="str">
            <v>TR PRICING SERVICE</v>
          </cell>
          <cell r="G423">
            <v>0</v>
          </cell>
          <cell r="H423">
            <v>1.0015399999999999</v>
          </cell>
          <cell r="I423">
            <v>1.0015399999999999</v>
          </cell>
          <cell r="J423" t="str">
            <v>Mid</v>
          </cell>
          <cell r="K423">
            <v>0</v>
          </cell>
          <cell r="L423" t="str">
            <v>N/A</v>
          </cell>
          <cell r="M423">
            <v>1.44455</v>
          </cell>
          <cell r="N423" t="str">
            <v>N/A</v>
          </cell>
          <cell r="O423">
            <v>0</v>
          </cell>
          <cell r="P423">
            <v>0</v>
          </cell>
          <cell r="Q423" t="str">
            <v>N/A</v>
          </cell>
          <cell r="R423" t="str">
            <v>N/A</v>
          </cell>
          <cell r="S423">
            <v>42734</v>
          </cell>
          <cell r="T423" t="str">
            <v>Reuters Price Provider</v>
          </cell>
          <cell r="W423" t="str">
            <v>Automatic</v>
          </cell>
          <cell r="X423" t="str">
            <v>Automatic</v>
          </cell>
          <cell r="Y423" t="str">
            <v>Mark-to-Model/Matrix</v>
          </cell>
        </row>
        <row r="424">
          <cell r="A424" t="str">
            <v>XS1372846003</v>
          </cell>
          <cell r="B424" t="str">
            <v>NTPC   4.250 02/26/26 MTN</v>
          </cell>
          <cell r="C424" t="str">
            <v>NTPC LTD SER EMTN (REG S) (REG) 4.25% 26/02/2026</v>
          </cell>
          <cell r="D424" t="str">
            <v>USD</v>
          </cell>
          <cell r="E424" t="str">
            <v>USD</v>
          </cell>
          <cell r="F424" t="str">
            <v>TR PRICING SERVICE</v>
          </cell>
          <cell r="G424">
            <v>0</v>
          </cell>
          <cell r="H424">
            <v>1.00583</v>
          </cell>
          <cell r="I424">
            <v>1.00583</v>
          </cell>
          <cell r="J424" t="str">
            <v>Mid</v>
          </cell>
          <cell r="K424">
            <v>0</v>
          </cell>
          <cell r="L424" t="str">
            <v>N/A</v>
          </cell>
          <cell r="M424">
            <v>1</v>
          </cell>
          <cell r="N424" t="str">
            <v>N/A</v>
          </cell>
          <cell r="O424">
            <v>0</v>
          </cell>
          <cell r="P424">
            <v>0</v>
          </cell>
          <cell r="Q424" t="str">
            <v>N/A</v>
          </cell>
          <cell r="R424" t="str">
            <v>N/A</v>
          </cell>
          <cell r="S424">
            <v>42734</v>
          </cell>
          <cell r="T424" t="str">
            <v>Reuters Price Provider</v>
          </cell>
          <cell r="W424" t="str">
            <v>Automatic</v>
          </cell>
          <cell r="X424" t="str">
            <v>Automatic</v>
          </cell>
          <cell r="Y424" t="str">
            <v>Mark-to-Model/Matrix</v>
          </cell>
        </row>
        <row r="425">
          <cell r="A425" t="str">
            <v>XS0835676353</v>
          </cell>
          <cell r="B425" t="str">
            <v>NTPC   4.750 10/03/22 MTN</v>
          </cell>
          <cell r="C425" t="str">
            <v>NTPC LTD SER EMTN (REG S) 4.75% 03/10/2022</v>
          </cell>
          <cell r="D425" t="str">
            <v>USD</v>
          </cell>
          <cell r="E425" t="str">
            <v>USD</v>
          </cell>
          <cell r="F425" t="str">
            <v>TR PRICING SERVICE</v>
          </cell>
          <cell r="G425">
            <v>0</v>
          </cell>
          <cell r="H425">
            <v>1.0611900000000001</v>
          </cell>
          <cell r="I425">
            <v>1.0611900000000001</v>
          </cell>
          <cell r="J425" t="str">
            <v>Mid</v>
          </cell>
          <cell r="K425">
            <v>0</v>
          </cell>
          <cell r="L425" t="str">
            <v>N/A</v>
          </cell>
          <cell r="M425">
            <v>1</v>
          </cell>
          <cell r="N425" t="str">
            <v>N/A</v>
          </cell>
          <cell r="O425">
            <v>0</v>
          </cell>
          <cell r="P425">
            <v>0</v>
          </cell>
          <cell r="Q425" t="str">
            <v>N/A</v>
          </cell>
          <cell r="R425" t="str">
            <v>N/A</v>
          </cell>
          <cell r="S425">
            <v>42734</v>
          </cell>
          <cell r="T425" t="str">
            <v>Reuters Price Provider</v>
          </cell>
          <cell r="W425" t="str">
            <v>Automatic</v>
          </cell>
          <cell r="X425" t="str">
            <v>Automatic</v>
          </cell>
          <cell r="Y425" t="str">
            <v>Mark-to-Model/Matrix</v>
          </cell>
        </row>
        <row r="426">
          <cell r="A426" t="str">
            <v>XS0648477593</v>
          </cell>
          <cell r="B426" t="str">
            <v>NTPC   5.625 07/14/21 MTN</v>
          </cell>
          <cell r="C426" t="str">
            <v>NTPC LTD SER EMTN 5.625% 14/07/2021</v>
          </cell>
          <cell r="D426" t="str">
            <v>USD</v>
          </cell>
          <cell r="E426" t="str">
            <v>USD</v>
          </cell>
          <cell r="F426" t="str">
            <v>TR PRICING SERVICE</v>
          </cell>
          <cell r="G426">
            <v>0</v>
          </cell>
          <cell r="H426">
            <v>1.0995200000000001</v>
          </cell>
          <cell r="I426">
            <v>1.0995200000000001</v>
          </cell>
          <cell r="J426" t="str">
            <v>Mid</v>
          </cell>
          <cell r="K426">
            <v>0</v>
          </cell>
          <cell r="L426" t="str">
            <v>N/A</v>
          </cell>
          <cell r="M426">
            <v>1</v>
          </cell>
          <cell r="N426" t="str">
            <v>N/A</v>
          </cell>
          <cell r="O426">
            <v>0</v>
          </cell>
          <cell r="P426">
            <v>0</v>
          </cell>
          <cell r="Q426" t="str">
            <v>N/A</v>
          </cell>
          <cell r="R426" t="str">
            <v>N/A</v>
          </cell>
          <cell r="S426">
            <v>42734</v>
          </cell>
          <cell r="T426" t="str">
            <v>Reuters Price Provider</v>
          </cell>
          <cell r="W426" t="str">
            <v>Automatic</v>
          </cell>
          <cell r="X426" t="str">
            <v>Automatic</v>
          </cell>
          <cell r="Y426" t="str">
            <v>Mark-to-Model/Matrix</v>
          </cell>
        </row>
        <row r="427">
          <cell r="A427" t="str">
            <v>SG6W16984513</v>
          </cell>
          <cell r="B427" t="str">
            <v>NTUCI  3.650 08/23/27 '22 FRN</v>
          </cell>
          <cell r="C427" t="str">
            <v>NTUC INCOME INSURANCE (REG) VAR 23/08/2027</v>
          </cell>
          <cell r="D427" t="str">
            <v>SGD</v>
          </cell>
          <cell r="E427" t="str">
            <v>SGD</v>
          </cell>
          <cell r="F427" t="str">
            <v>TR PRICING SERVICE</v>
          </cell>
          <cell r="G427">
            <v>0</v>
          </cell>
          <cell r="H427">
            <v>1.0422100000000001</v>
          </cell>
          <cell r="I427">
            <v>1.0422100000000001</v>
          </cell>
          <cell r="J427" t="str">
            <v>Mid</v>
          </cell>
          <cell r="K427">
            <v>0</v>
          </cell>
          <cell r="L427" t="str">
            <v>N/A</v>
          </cell>
          <cell r="M427">
            <v>1.44455</v>
          </cell>
          <cell r="N427" t="str">
            <v>N/A</v>
          </cell>
          <cell r="O427">
            <v>0</v>
          </cell>
          <cell r="P427">
            <v>0</v>
          </cell>
          <cell r="Q427" t="str">
            <v>N/A</v>
          </cell>
          <cell r="R427" t="str">
            <v>N/A</v>
          </cell>
          <cell r="S427">
            <v>42734</v>
          </cell>
          <cell r="T427" t="str">
            <v>Reuters Price Provider</v>
          </cell>
          <cell r="W427" t="str">
            <v>Automatic</v>
          </cell>
          <cell r="X427" t="str">
            <v>Automatic</v>
          </cell>
          <cell r="Y427" t="str">
            <v>Mark-to-Model/Matrix</v>
          </cell>
        </row>
        <row r="428">
          <cell r="A428" t="str">
            <v>XS1497605805</v>
          </cell>
          <cell r="B428" t="str">
            <v>NEWDV  5.750 Perp     '21</v>
          </cell>
          <cell r="C428" t="str">
            <v>NWD FINANCE (BVI) LTD (REG) (REGS) 5.75% PERP</v>
          </cell>
          <cell r="D428" t="str">
            <v>USD</v>
          </cell>
          <cell r="E428" t="str">
            <v>USD</v>
          </cell>
          <cell r="F428" t="str">
            <v>TR PRICING SERVICE</v>
          </cell>
          <cell r="G428">
            <v>0</v>
          </cell>
          <cell r="H428">
            <v>0.99041500000000005</v>
          </cell>
          <cell r="I428">
            <v>0.99041500000000005</v>
          </cell>
          <cell r="J428" t="str">
            <v>Mid</v>
          </cell>
          <cell r="K428">
            <v>0</v>
          </cell>
          <cell r="L428" t="str">
            <v>N/A</v>
          </cell>
          <cell r="M428">
            <v>1</v>
          </cell>
          <cell r="N428" t="str">
            <v>N/A</v>
          </cell>
          <cell r="O428">
            <v>0</v>
          </cell>
          <cell r="P428">
            <v>0</v>
          </cell>
          <cell r="Q428" t="str">
            <v>N/A</v>
          </cell>
          <cell r="R428" t="str">
            <v>N/A</v>
          </cell>
          <cell r="S428">
            <v>42734</v>
          </cell>
          <cell r="T428" t="str">
            <v>Reuters Price Provider</v>
          </cell>
          <cell r="W428" t="str">
            <v>Automatic</v>
          </cell>
          <cell r="X428" t="str">
            <v>Automatic</v>
          </cell>
          <cell r="Y428" t="str">
            <v>Mark-to-Model/Matrix</v>
          </cell>
        </row>
        <row r="429">
          <cell r="A429" t="str">
            <v>US674599CE35</v>
          </cell>
          <cell r="B429" t="str">
            <v>OXY    2.700 02/15/23 '22</v>
          </cell>
          <cell r="C429" t="str">
            <v>OCCIDENTAL PETROLEUM CORP (REG) 2.7% 15/02/2023</v>
          </cell>
          <cell r="D429" t="str">
            <v>USD</v>
          </cell>
          <cell r="E429" t="str">
            <v>USD</v>
          </cell>
          <cell r="F429" t="str">
            <v>TR PRICING SERVICE</v>
          </cell>
          <cell r="G429">
            <v>0</v>
          </cell>
          <cell r="H429">
            <v>0.99386600000000003</v>
          </cell>
          <cell r="I429">
            <v>0.99487899999999996</v>
          </cell>
          <cell r="J429" t="str">
            <v>Mid</v>
          </cell>
          <cell r="K429">
            <v>-0.10182142753037612</v>
          </cell>
          <cell r="L429" t="str">
            <v>N/A</v>
          </cell>
          <cell r="M429">
            <v>1</v>
          </cell>
          <cell r="N429" t="str">
            <v>N/A</v>
          </cell>
          <cell r="O429">
            <v>0</v>
          </cell>
          <cell r="P429">
            <v>0</v>
          </cell>
          <cell r="Q429" t="str">
            <v>N/A</v>
          </cell>
          <cell r="R429" t="str">
            <v>N/A</v>
          </cell>
          <cell r="S429">
            <v>42734</v>
          </cell>
          <cell r="T429" t="str">
            <v>Reuters Price Provider</v>
          </cell>
          <cell r="W429" t="str">
            <v>Automatic</v>
          </cell>
          <cell r="X429" t="str">
            <v>Automatic</v>
          </cell>
          <cell r="Y429" t="str">
            <v>Mark-to-Model/Matrix</v>
          </cell>
        </row>
        <row r="430">
          <cell r="A430" t="str">
            <v>US674599CG82</v>
          </cell>
          <cell r="B430" t="str">
            <v>OXY    3.500 06/15/25 '25</v>
          </cell>
          <cell r="C430" t="str">
            <v>OCCIDENTAL PETROLEUM CORP (REG) 3.5% 15/06/2025</v>
          </cell>
          <cell r="D430" t="str">
            <v>USD</v>
          </cell>
          <cell r="E430" t="str">
            <v>USD</v>
          </cell>
          <cell r="F430" t="str">
            <v>TR PRICING SERVICE</v>
          </cell>
          <cell r="G430">
            <v>0</v>
          </cell>
          <cell r="H430">
            <v>1.0196339999999999</v>
          </cell>
          <cell r="I430">
            <v>1.0209869999999999</v>
          </cell>
          <cell r="J430" t="str">
            <v>Mid</v>
          </cell>
          <cell r="K430">
            <v>-0.13251882736998</v>
          </cell>
          <cell r="L430" t="str">
            <v>N/A</v>
          </cell>
          <cell r="M430">
            <v>1</v>
          </cell>
          <cell r="N430" t="str">
            <v>N/A</v>
          </cell>
          <cell r="O430">
            <v>0</v>
          </cell>
          <cell r="P430">
            <v>0</v>
          </cell>
          <cell r="Q430" t="str">
            <v>N/A</v>
          </cell>
          <cell r="R430" t="str">
            <v>N/A</v>
          </cell>
          <cell r="S430">
            <v>42734</v>
          </cell>
          <cell r="T430" t="str">
            <v>Reuters Price Provider</v>
          </cell>
          <cell r="W430" t="str">
            <v>Automatic</v>
          </cell>
          <cell r="X430" t="str">
            <v>Automatic</v>
          </cell>
          <cell r="Y430" t="str">
            <v>Mark-to-Model/Matrix</v>
          </cell>
        </row>
        <row r="431">
          <cell r="A431" t="str">
            <v>US674599CM50</v>
          </cell>
          <cell r="B431" t="str">
            <v>OXY    3.000 02/15/27 '26</v>
          </cell>
          <cell r="C431" t="str">
            <v>OCCIDENTAL PETROLEUM CORP (REG)_ 3% 15/02/2027</v>
          </cell>
          <cell r="D431" t="str">
            <v>USD</v>
          </cell>
          <cell r="E431" t="str">
            <v>USD</v>
          </cell>
          <cell r="F431" t="str">
            <v>TR PRICING SERVICE</v>
          </cell>
          <cell r="G431">
            <v>0</v>
          </cell>
          <cell r="H431">
            <v>0.96798699999999993</v>
          </cell>
          <cell r="I431">
            <v>0.9695180000000001</v>
          </cell>
          <cell r="J431" t="str">
            <v>Mid</v>
          </cell>
          <cell r="K431">
            <v>-0.15791351991403677</v>
          </cell>
          <cell r="L431" t="str">
            <v>N/A</v>
          </cell>
          <cell r="M431">
            <v>1</v>
          </cell>
          <cell r="N431" t="str">
            <v>N/A</v>
          </cell>
          <cell r="O431">
            <v>0</v>
          </cell>
          <cell r="P431">
            <v>0</v>
          </cell>
          <cell r="Q431" t="str">
            <v>N/A</v>
          </cell>
          <cell r="R431" t="str">
            <v>N/A</v>
          </cell>
          <cell r="S431">
            <v>42734</v>
          </cell>
          <cell r="T431" t="str">
            <v>Reuters Price Provider</v>
          </cell>
          <cell r="W431" t="str">
            <v>Automatic</v>
          </cell>
          <cell r="X431" t="str">
            <v>Automatic</v>
          </cell>
          <cell r="Y431" t="str">
            <v>Mark-to-Model/Matrix</v>
          </cell>
        </row>
        <row r="432">
          <cell r="A432" t="str">
            <v>XS1056232322</v>
          </cell>
          <cell r="B432" t="str">
            <v>OILI   5.375 04/17/24</v>
          </cell>
          <cell r="C432" t="str">
            <v>OIL INDIA LTD (REG S) (REG) 5.375% 17/04/2024</v>
          </cell>
          <cell r="D432" t="str">
            <v>USD</v>
          </cell>
          <cell r="E432" t="str">
            <v>USD</v>
          </cell>
          <cell r="F432" t="str">
            <v>TR PRICING SERVICE</v>
          </cell>
          <cell r="G432">
            <v>0</v>
          </cell>
          <cell r="H432">
            <v>1.0625</v>
          </cell>
          <cell r="I432">
            <v>1.0625</v>
          </cell>
          <cell r="J432" t="str">
            <v>Mid</v>
          </cell>
          <cell r="K432">
            <v>0</v>
          </cell>
          <cell r="L432" t="str">
            <v>N/A</v>
          </cell>
          <cell r="M432">
            <v>1</v>
          </cell>
          <cell r="N432" t="str">
            <v>N/A</v>
          </cell>
          <cell r="O432">
            <v>0</v>
          </cell>
          <cell r="P432">
            <v>0</v>
          </cell>
          <cell r="Q432" t="str">
            <v>N/A</v>
          </cell>
          <cell r="R432" t="str">
            <v>N/A</v>
          </cell>
          <cell r="S432">
            <v>42734</v>
          </cell>
          <cell r="T432" t="str">
            <v>Reuters Price Provider</v>
          </cell>
          <cell r="W432" t="str">
            <v>Automatic</v>
          </cell>
          <cell r="X432" t="str">
            <v>Automatic</v>
          </cell>
          <cell r="Y432" t="str">
            <v>Mark-to-Model/Matrix</v>
          </cell>
        </row>
        <row r="433">
          <cell r="A433" t="str">
            <v>XS1057074871</v>
          </cell>
          <cell r="B433" t="str">
            <v>OILI   3.875 04/17/19</v>
          </cell>
          <cell r="C433" t="str">
            <v>OIL INDIA LTD (REG S) 3.875% 17/04/2019</v>
          </cell>
          <cell r="D433" t="str">
            <v>USD</v>
          </cell>
          <cell r="E433" t="str">
            <v>USD</v>
          </cell>
          <cell r="F433" t="str">
            <v>TR PRICING SERVICE</v>
          </cell>
          <cell r="G433">
            <v>0</v>
          </cell>
          <cell r="H433">
            <v>1.0287500000000001</v>
          </cell>
          <cell r="I433">
            <v>1.0287500000000001</v>
          </cell>
          <cell r="J433" t="str">
            <v>Mid</v>
          </cell>
          <cell r="K433">
            <v>0</v>
          </cell>
          <cell r="L433" t="str">
            <v>N/A</v>
          </cell>
          <cell r="M433">
            <v>1</v>
          </cell>
          <cell r="N433" t="str">
            <v>N/A</v>
          </cell>
          <cell r="O433">
            <v>0</v>
          </cell>
          <cell r="P433">
            <v>0</v>
          </cell>
          <cell r="Q433" t="str">
            <v>N/A</v>
          </cell>
          <cell r="R433" t="str">
            <v>N/A</v>
          </cell>
          <cell r="S433">
            <v>42734</v>
          </cell>
          <cell r="T433" t="str">
            <v>Reuters Price Provider</v>
          </cell>
          <cell r="W433" t="str">
            <v>Automatic</v>
          </cell>
          <cell r="X433" t="str">
            <v>Automatic</v>
          </cell>
          <cell r="Y433" t="str">
            <v>Mark-to-Model/Matrix</v>
          </cell>
        </row>
        <row r="434">
          <cell r="A434" t="str">
            <v>XS1084957155</v>
          </cell>
          <cell r="B434" t="str">
            <v>ONGC   3.250 07/15/19</v>
          </cell>
          <cell r="C434" t="str">
            <v>ONGC VIDESH LTD (REG S) 3.25% 15/07/2019</v>
          </cell>
          <cell r="D434" t="str">
            <v>USD</v>
          </cell>
          <cell r="E434" t="str">
            <v>USD</v>
          </cell>
          <cell r="F434" t="str">
            <v>TR PRICING SERVICE</v>
          </cell>
          <cell r="G434">
            <v>0</v>
          </cell>
          <cell r="H434">
            <v>1.0166200000000001</v>
          </cell>
          <cell r="I434">
            <v>1.0166200000000001</v>
          </cell>
          <cell r="J434" t="str">
            <v>Mid</v>
          </cell>
          <cell r="K434">
            <v>0</v>
          </cell>
          <cell r="L434" t="str">
            <v>N/A</v>
          </cell>
          <cell r="M434">
            <v>1</v>
          </cell>
          <cell r="N434" t="str">
            <v>N/A</v>
          </cell>
          <cell r="O434">
            <v>0</v>
          </cell>
          <cell r="P434">
            <v>0</v>
          </cell>
          <cell r="Q434" t="str">
            <v>N/A</v>
          </cell>
          <cell r="R434" t="str">
            <v>N/A</v>
          </cell>
          <cell r="S434">
            <v>42734</v>
          </cell>
          <cell r="T434" t="str">
            <v>Reuters Price Provider</v>
          </cell>
          <cell r="W434" t="str">
            <v>Automatic</v>
          </cell>
          <cell r="X434" t="str">
            <v>Automatic</v>
          </cell>
          <cell r="Y434" t="str">
            <v>Mark-to-Model/Matrix</v>
          </cell>
        </row>
        <row r="435">
          <cell r="A435" t="str">
            <v>XS1079848369</v>
          </cell>
          <cell r="B435" t="str">
            <v>ONGC   4.625 07/15/24</v>
          </cell>
          <cell r="C435" t="str">
            <v>ONGC VIDESH LTD SER REGS 4.625% 15/07/2024</v>
          </cell>
          <cell r="D435" t="str">
            <v>USD</v>
          </cell>
          <cell r="E435" t="str">
            <v>USD</v>
          </cell>
          <cell r="F435" t="str">
            <v>TR PRICING SERVICE</v>
          </cell>
          <cell r="G435">
            <v>0</v>
          </cell>
          <cell r="H435">
            <v>1.034875</v>
          </cell>
          <cell r="I435">
            <v>1.034875</v>
          </cell>
          <cell r="J435" t="str">
            <v>Mid</v>
          </cell>
          <cell r="K435">
            <v>0</v>
          </cell>
          <cell r="L435" t="str">
            <v>N/A</v>
          </cell>
          <cell r="M435">
            <v>1</v>
          </cell>
          <cell r="N435" t="str">
            <v>N/A</v>
          </cell>
          <cell r="O435">
            <v>0</v>
          </cell>
          <cell r="P435">
            <v>0</v>
          </cell>
          <cell r="Q435" t="str">
            <v>N/A</v>
          </cell>
          <cell r="R435" t="str">
            <v>N/A</v>
          </cell>
          <cell r="S435">
            <v>42734</v>
          </cell>
          <cell r="T435" t="str">
            <v>Reuters Price Provider</v>
          </cell>
          <cell r="W435" t="str">
            <v>Automatic</v>
          </cell>
          <cell r="X435" t="str">
            <v>Automatic</v>
          </cell>
          <cell r="Y435" t="str">
            <v>Mark-to-Model/Matrix</v>
          </cell>
        </row>
        <row r="436">
          <cell r="A436" t="str">
            <v>XS1447581379</v>
          </cell>
          <cell r="B436" t="str">
            <v>ONGCX  2.875 01/27/22</v>
          </cell>
          <cell r="C436" t="str">
            <v>ONGC VIDESH VANKORNEFT (REG S) (REG) 2.875% 27/01/2022</v>
          </cell>
          <cell r="D436" t="str">
            <v>USD</v>
          </cell>
          <cell r="E436" t="str">
            <v>USD</v>
          </cell>
          <cell r="F436" t="str">
            <v>TR PRICING SERVICE</v>
          </cell>
          <cell r="G436">
            <v>0</v>
          </cell>
          <cell r="H436">
            <v>0.96795500000000001</v>
          </cell>
          <cell r="I436">
            <v>0.96795500000000001</v>
          </cell>
          <cell r="J436" t="str">
            <v>Mid</v>
          </cell>
          <cell r="K436">
            <v>0</v>
          </cell>
          <cell r="L436" t="str">
            <v>N/A</v>
          </cell>
          <cell r="M436">
            <v>1</v>
          </cell>
          <cell r="N436" t="str">
            <v>N/A</v>
          </cell>
          <cell r="O436">
            <v>0</v>
          </cell>
          <cell r="P436">
            <v>0</v>
          </cell>
          <cell r="Q436" t="str">
            <v>N/A</v>
          </cell>
          <cell r="R436" t="str">
            <v>N/A</v>
          </cell>
          <cell r="S436">
            <v>42734</v>
          </cell>
          <cell r="T436" t="str">
            <v>Reuters Price Provider</v>
          </cell>
          <cell r="W436" t="str">
            <v>Automatic</v>
          </cell>
          <cell r="X436" t="str">
            <v>Automatic</v>
          </cell>
          <cell r="Y436" t="str">
            <v>Mark-to-Model/Matrix</v>
          </cell>
        </row>
        <row r="437">
          <cell r="A437" t="str">
            <v>XS1457499645</v>
          </cell>
          <cell r="B437" t="str">
            <v>ONGCX  3.750 07/27/26</v>
          </cell>
          <cell r="C437" t="str">
            <v>ONGC VIDESH VANKORNEFT (REG S) (REG) 3.75% 27/07/2026</v>
          </cell>
          <cell r="D437" t="str">
            <v>USD</v>
          </cell>
          <cell r="E437" t="str">
            <v>USD</v>
          </cell>
          <cell r="F437" t="str">
            <v>TR PRICING SERVICE</v>
          </cell>
          <cell r="G437">
            <v>0</v>
          </cell>
          <cell r="H437">
            <v>0.95706000000000002</v>
          </cell>
          <cell r="I437">
            <v>0.95706000000000002</v>
          </cell>
          <cell r="J437" t="str">
            <v>Mid</v>
          </cell>
          <cell r="K437">
            <v>0</v>
          </cell>
          <cell r="L437" t="str">
            <v>N/A</v>
          </cell>
          <cell r="M437">
            <v>1</v>
          </cell>
          <cell r="N437" t="str">
            <v>N/A</v>
          </cell>
          <cell r="O437">
            <v>0</v>
          </cell>
          <cell r="P437">
            <v>0</v>
          </cell>
          <cell r="Q437" t="str">
            <v>N/A</v>
          </cell>
          <cell r="R437" t="str">
            <v>N/A</v>
          </cell>
          <cell r="S437">
            <v>42734</v>
          </cell>
          <cell r="T437" t="str">
            <v>Reuters Price Provider</v>
          </cell>
          <cell r="W437" t="str">
            <v>Automatic</v>
          </cell>
          <cell r="X437" t="str">
            <v>Automatic</v>
          </cell>
          <cell r="Y437" t="str">
            <v>Mark-to-Model/Matrix</v>
          </cell>
        </row>
        <row r="438">
          <cell r="A438" t="str">
            <v>CA683234B984</v>
          </cell>
          <cell r="B438" t="str">
            <v>ONTAR  4.650 06/02/41 MTN</v>
          </cell>
          <cell r="C438" t="str">
            <v>ONTARIO (PROV OF) 4.65% 02/06/2041</v>
          </cell>
          <cell r="D438" t="str">
            <v>CAD</v>
          </cell>
          <cell r="E438" t="str">
            <v>CAD</v>
          </cell>
          <cell r="F438" t="str">
            <v>TR PRICING SERVICE</v>
          </cell>
          <cell r="G438">
            <v>0</v>
          </cell>
          <cell r="H438">
            <v>1.2384950000000001</v>
          </cell>
          <cell r="I438">
            <v>1.2384950000000001</v>
          </cell>
          <cell r="J438" t="str">
            <v>Mid</v>
          </cell>
          <cell r="K438">
            <v>0</v>
          </cell>
          <cell r="L438" t="str">
            <v>N/A</v>
          </cell>
          <cell r="M438">
            <v>1.3409199999999999</v>
          </cell>
          <cell r="N438" t="str">
            <v>N/A</v>
          </cell>
          <cell r="O438">
            <v>0</v>
          </cell>
          <cell r="P438">
            <v>0</v>
          </cell>
          <cell r="Q438" t="str">
            <v>N/A</v>
          </cell>
          <cell r="R438" t="str">
            <v>N/A</v>
          </cell>
          <cell r="S438">
            <v>42734</v>
          </cell>
          <cell r="T438" t="str">
            <v>Reuters Price Provider</v>
          </cell>
          <cell r="W438" t="str">
            <v>Automatic</v>
          </cell>
          <cell r="X438" t="str">
            <v>Automatic</v>
          </cell>
          <cell r="Y438" t="str">
            <v>Mark-to-Model/Matrix</v>
          </cell>
        </row>
        <row r="439">
          <cell r="A439" t="str">
            <v>XS0999501538</v>
          </cell>
          <cell r="B439" t="str">
            <v>ORDTW  3.039 12/03/18</v>
          </cell>
          <cell r="C439" t="str">
            <v>OOREDOO QSC (REG S) 3.039% 03/12/2018</v>
          </cell>
          <cell r="D439" t="str">
            <v>USD</v>
          </cell>
          <cell r="E439" t="str">
            <v>USD</v>
          </cell>
          <cell r="F439" t="str">
            <v>TR PRICING SERVICE</v>
          </cell>
          <cell r="G439">
            <v>0</v>
          </cell>
          <cell r="H439">
            <v>1.01955</v>
          </cell>
          <cell r="I439">
            <v>1.01955</v>
          </cell>
          <cell r="J439" t="str">
            <v>Mid</v>
          </cell>
          <cell r="K439">
            <v>0</v>
          </cell>
          <cell r="L439" t="str">
            <v>N/A</v>
          </cell>
          <cell r="M439">
            <v>1</v>
          </cell>
          <cell r="N439" t="str">
            <v>N/A</v>
          </cell>
          <cell r="O439">
            <v>0</v>
          </cell>
          <cell r="P439">
            <v>0</v>
          </cell>
          <cell r="Q439" t="str">
            <v>N/A</v>
          </cell>
          <cell r="R439" t="str">
            <v>N/A</v>
          </cell>
          <cell r="S439">
            <v>42734</v>
          </cell>
          <cell r="T439" t="str">
            <v>Reuters Price Provider</v>
          </cell>
          <cell r="W439" t="str">
            <v>Automatic</v>
          </cell>
          <cell r="X439" t="str">
            <v>Automatic</v>
          </cell>
          <cell r="Y439" t="str">
            <v>Mark-to-Model/Matrix</v>
          </cell>
        </row>
        <row r="440">
          <cell r="A440" t="str">
            <v>US69033DAA54</v>
          </cell>
          <cell r="B440" t="str">
            <v>OCBC   3.150 03/11/23 '18 MTN</v>
          </cell>
          <cell r="C440" t="str">
            <v>OVERSEA-CHINESE BANKING CORP LTD (REGS) 3.15% 11/03/2023</v>
          </cell>
          <cell r="D440" t="str">
            <v>USD</v>
          </cell>
          <cell r="E440" t="str">
            <v>USD</v>
          </cell>
          <cell r="F440" t="str">
            <v>TR PRICING SERVICE</v>
          </cell>
          <cell r="G440">
            <v>0</v>
          </cell>
          <cell r="H440">
            <v>1.0096875000000001</v>
          </cell>
          <cell r="I440">
            <v>1.0096875000000001</v>
          </cell>
          <cell r="J440" t="str">
            <v>Mid</v>
          </cell>
          <cell r="K440">
            <v>0</v>
          </cell>
          <cell r="L440" t="str">
            <v>N/A</v>
          </cell>
          <cell r="M440">
            <v>1</v>
          </cell>
          <cell r="N440" t="str">
            <v>N/A</v>
          </cell>
          <cell r="O440">
            <v>0</v>
          </cell>
          <cell r="P440">
            <v>0</v>
          </cell>
          <cell r="Q440" t="str">
            <v>N/A</v>
          </cell>
          <cell r="R440" t="str">
            <v>N/A</v>
          </cell>
          <cell r="S440">
            <v>42734</v>
          </cell>
          <cell r="T440" t="str">
            <v>Reuters Price Provider</v>
          </cell>
          <cell r="W440" t="str">
            <v>Automatic</v>
          </cell>
          <cell r="X440" t="str">
            <v>Automatic</v>
          </cell>
          <cell r="Y440" t="str">
            <v>Mark-to-Model/Matrix</v>
          </cell>
        </row>
        <row r="441">
          <cell r="A441" t="str">
            <v>XS0558774161</v>
          </cell>
          <cell r="B441" t="str">
            <v>OCBC   3.750 11/15/22 '17 MTN</v>
          </cell>
          <cell r="C441" t="str">
            <v>OVERSEA-CHINESE BANKING CORP LTD SER EMTN (BR) VAR 15/11/2022</v>
          </cell>
          <cell r="D441" t="str">
            <v>USD</v>
          </cell>
          <cell r="E441" t="str">
            <v>USD</v>
          </cell>
          <cell r="F441" t="str">
            <v>TR PRICING SERVICE</v>
          </cell>
          <cell r="G441">
            <v>0</v>
          </cell>
          <cell r="H441">
            <v>1.01142</v>
          </cell>
          <cell r="I441">
            <v>1.01142</v>
          </cell>
          <cell r="J441" t="str">
            <v>Mid</v>
          </cell>
          <cell r="K441">
            <v>0</v>
          </cell>
          <cell r="L441" t="str">
            <v>N/A</v>
          </cell>
          <cell r="M441">
            <v>1</v>
          </cell>
          <cell r="N441" t="str">
            <v>N/A</v>
          </cell>
          <cell r="O441">
            <v>0</v>
          </cell>
          <cell r="P441">
            <v>0</v>
          </cell>
          <cell r="Q441" t="str">
            <v>N/A</v>
          </cell>
          <cell r="R441" t="str">
            <v>N/A</v>
          </cell>
          <cell r="S441">
            <v>42734</v>
          </cell>
          <cell r="T441" t="str">
            <v>Reuters Price Provider</v>
          </cell>
          <cell r="W441" t="str">
            <v>Automatic</v>
          </cell>
          <cell r="X441" t="str">
            <v>Automatic</v>
          </cell>
          <cell r="Y441" t="str">
            <v>Mark-to-Model/Matrix</v>
          </cell>
        </row>
        <row r="442">
          <cell r="A442" t="str">
            <v>US69033DAC11</v>
          </cell>
          <cell r="B442" t="str">
            <v>OCBC   4.250 06/19/24 MTN</v>
          </cell>
          <cell r="C442" t="str">
            <v>OVERSEA-CHINESE BANKING CORP SER (REGS) 4.25% 19/06/2024</v>
          </cell>
          <cell r="D442" t="str">
            <v>USD</v>
          </cell>
          <cell r="E442" t="str">
            <v>USD</v>
          </cell>
          <cell r="F442" t="str">
            <v>TR PRICING SERVICE</v>
          </cell>
          <cell r="G442">
            <v>0</v>
          </cell>
          <cell r="H442">
            <v>1.0126154999999999</v>
          </cell>
          <cell r="I442">
            <v>1.0126154999999999</v>
          </cell>
          <cell r="J442" t="str">
            <v>Mid</v>
          </cell>
          <cell r="K442">
            <v>0</v>
          </cell>
          <cell r="L442" t="str">
            <v>N/A</v>
          </cell>
          <cell r="M442">
            <v>1</v>
          </cell>
          <cell r="N442" t="str">
            <v>N/A</v>
          </cell>
          <cell r="O442">
            <v>0</v>
          </cell>
          <cell r="P442">
            <v>0</v>
          </cell>
          <cell r="Q442" t="str">
            <v>N/A</v>
          </cell>
          <cell r="R442" t="str">
            <v>N/A</v>
          </cell>
          <cell r="S442">
            <v>42734</v>
          </cell>
          <cell r="T442" t="str">
            <v>Reuters Price Provider</v>
          </cell>
          <cell r="W442" t="str">
            <v>Automatic</v>
          </cell>
          <cell r="X442" t="str">
            <v>Automatic</v>
          </cell>
          <cell r="Y442" t="str">
            <v>Mark-to-Model/Matrix</v>
          </cell>
        </row>
        <row r="443">
          <cell r="A443" t="str">
            <v>US69033DAB38</v>
          </cell>
          <cell r="B443" t="str">
            <v>OCBC   4.000 10/15/24 '19 MTN</v>
          </cell>
          <cell r="C443" t="str">
            <v>OVERSEA-CHINESE BANKING CORP. LTD. SER REGS VAR 15/10/2024</v>
          </cell>
          <cell r="D443" t="str">
            <v>USD</v>
          </cell>
          <cell r="E443" t="str">
            <v>USD</v>
          </cell>
          <cell r="F443" t="str">
            <v>TR PRICING SERVICE</v>
          </cell>
          <cell r="G443">
            <v>0</v>
          </cell>
          <cell r="H443">
            <v>1.0277175000000001</v>
          </cell>
          <cell r="I443">
            <v>1.0277175000000001</v>
          </cell>
          <cell r="J443" t="str">
            <v>Mid</v>
          </cell>
          <cell r="K443">
            <v>0</v>
          </cell>
          <cell r="L443" t="str">
            <v>N/A</v>
          </cell>
          <cell r="M443">
            <v>1</v>
          </cell>
          <cell r="N443" t="str">
            <v>N/A</v>
          </cell>
          <cell r="O443">
            <v>0</v>
          </cell>
          <cell r="P443">
            <v>0</v>
          </cell>
          <cell r="Q443" t="str">
            <v>N/A</v>
          </cell>
          <cell r="R443" t="str">
            <v>N/A</v>
          </cell>
          <cell r="S443">
            <v>42734</v>
          </cell>
          <cell r="T443" t="str">
            <v>Reuters Price Provider</v>
          </cell>
          <cell r="W443" t="str">
            <v>Automatic</v>
          </cell>
          <cell r="X443" t="str">
            <v>Automatic</v>
          </cell>
          <cell r="Y443" t="str">
            <v>Mark-to-Model/Matrix</v>
          </cell>
        </row>
        <row r="444">
          <cell r="A444" t="str">
            <v>XS1079702079</v>
          </cell>
          <cell r="B444" t="str">
            <v>PAKUP  7.125 07/02/19 '17</v>
          </cell>
          <cell r="C444" t="str">
            <v>PAKUWON PRIMA (REG S) 7.125% 02/07/2019</v>
          </cell>
          <cell r="D444" t="str">
            <v>USD</v>
          </cell>
          <cell r="E444" t="str">
            <v>USD</v>
          </cell>
          <cell r="F444" t="str">
            <v>TR PRICING SERVICE</v>
          </cell>
          <cell r="G444">
            <v>0</v>
          </cell>
          <cell r="H444">
            <v>1.05</v>
          </cell>
          <cell r="I444">
            <v>1.05</v>
          </cell>
          <cell r="J444" t="str">
            <v>Mid</v>
          </cell>
          <cell r="K444">
            <v>0</v>
          </cell>
          <cell r="L444" t="str">
            <v>N/A</v>
          </cell>
          <cell r="M444">
            <v>1</v>
          </cell>
          <cell r="N444" t="str">
            <v>N/A</v>
          </cell>
          <cell r="O444">
            <v>0</v>
          </cell>
          <cell r="P444">
            <v>0</v>
          </cell>
          <cell r="Q444" t="str">
            <v>N/A</v>
          </cell>
          <cell r="R444" t="str">
            <v>N/A</v>
          </cell>
          <cell r="S444">
            <v>42734</v>
          </cell>
          <cell r="T444" t="str">
            <v>Reuters Price Provider</v>
          </cell>
          <cell r="W444" t="str">
            <v>Automatic</v>
          </cell>
          <cell r="X444" t="str">
            <v>Automatic</v>
          </cell>
          <cell r="Y444" t="str">
            <v>Mark-to-Model/Matrix</v>
          </cell>
        </row>
        <row r="445">
          <cell r="A445" t="str">
            <v>XS0766460157</v>
          </cell>
          <cell r="B445" t="str">
            <v>PCCWL  5.750 04/17/22</v>
          </cell>
          <cell r="C445" t="str">
            <v>PCCW HKT CAPITAL NO4 LTD (REG S) 5.75% 17/04/2022</v>
          </cell>
          <cell r="D445" t="str">
            <v>USD</v>
          </cell>
          <cell r="E445" t="str">
            <v>USD</v>
          </cell>
          <cell r="F445" t="str">
            <v>TR PRICING SERVICE</v>
          </cell>
          <cell r="G445">
            <v>0</v>
          </cell>
          <cell r="H445">
            <v>1.0971949999999999</v>
          </cell>
          <cell r="I445">
            <v>1.0971949999999999</v>
          </cell>
          <cell r="J445" t="str">
            <v>Mid</v>
          </cell>
          <cell r="K445">
            <v>0</v>
          </cell>
          <cell r="L445" t="str">
            <v>N/A</v>
          </cell>
          <cell r="M445">
            <v>1</v>
          </cell>
          <cell r="N445" t="str">
            <v>N/A</v>
          </cell>
          <cell r="O445">
            <v>0</v>
          </cell>
          <cell r="P445">
            <v>0</v>
          </cell>
          <cell r="Q445" t="str">
            <v>N/A</v>
          </cell>
          <cell r="R445" t="str">
            <v>N/A</v>
          </cell>
          <cell r="S445">
            <v>42734</v>
          </cell>
          <cell r="T445" t="str">
            <v>Reuters Price Provider</v>
          </cell>
          <cell r="W445" t="str">
            <v>Automatic</v>
          </cell>
          <cell r="X445" t="str">
            <v>Automatic</v>
          </cell>
          <cell r="Y445" t="str">
            <v>Mark-to-Model/Matrix</v>
          </cell>
        </row>
        <row r="446">
          <cell r="A446" t="str">
            <v>US713448DD75</v>
          </cell>
          <cell r="B446" t="str">
            <v>PEP    4.450 04/14/46 '45</v>
          </cell>
          <cell r="C446" t="str">
            <v>PEPSICO INC (REG) 4.45% 14/04/2046</v>
          </cell>
          <cell r="D446" t="str">
            <v>USD</v>
          </cell>
          <cell r="E446" t="str">
            <v>USD</v>
          </cell>
          <cell r="F446" t="str">
            <v>TR PRICING SERVICE</v>
          </cell>
          <cell r="G446">
            <v>0</v>
          </cell>
          <cell r="H446">
            <v>1.0659035000000001</v>
          </cell>
          <cell r="I446">
            <v>1.0676235000000001</v>
          </cell>
          <cell r="J446" t="str">
            <v>Mid</v>
          </cell>
          <cell r="K446">
            <v>-0.16110548334688621</v>
          </cell>
          <cell r="L446" t="str">
            <v>N/A</v>
          </cell>
          <cell r="M446">
            <v>1</v>
          </cell>
          <cell r="N446" t="str">
            <v>N/A</v>
          </cell>
          <cell r="O446">
            <v>0</v>
          </cell>
          <cell r="P446">
            <v>0</v>
          </cell>
          <cell r="Q446" t="str">
            <v>N/A</v>
          </cell>
          <cell r="R446" t="str">
            <v>N/A</v>
          </cell>
          <cell r="S446">
            <v>42734</v>
          </cell>
          <cell r="T446" t="str">
            <v>Reuters Price Provider</v>
          </cell>
          <cell r="W446" t="str">
            <v>Automatic</v>
          </cell>
          <cell r="X446" t="str">
            <v>Automatic</v>
          </cell>
          <cell r="Y446" t="str">
            <v>Mark-to-Model/Matrix</v>
          </cell>
        </row>
        <row r="447">
          <cell r="A447" t="str">
            <v>US69370RAA59</v>
          </cell>
          <cell r="B447" t="str">
            <v>PERTM  6.450 05/30/44 MTN</v>
          </cell>
          <cell r="C447" t="str">
            <v>PERTAMINA PERSERO 6.45% (REG S) 30/05/2044</v>
          </cell>
          <cell r="D447" t="str">
            <v>USD</v>
          </cell>
          <cell r="E447" t="str">
            <v>USD</v>
          </cell>
          <cell r="F447" t="str">
            <v>TR PRICING SERVICE</v>
          </cell>
          <cell r="G447">
            <v>0</v>
          </cell>
          <cell r="H447">
            <v>1.0149999999999999</v>
          </cell>
          <cell r="I447">
            <v>1.0149999999999999</v>
          </cell>
          <cell r="J447" t="str">
            <v>Mid</v>
          </cell>
          <cell r="K447">
            <v>0</v>
          </cell>
          <cell r="L447" t="str">
            <v>N/A</v>
          </cell>
          <cell r="M447">
            <v>1</v>
          </cell>
          <cell r="N447" t="str">
            <v>N/A</v>
          </cell>
          <cell r="O447">
            <v>0</v>
          </cell>
          <cell r="P447">
            <v>0</v>
          </cell>
          <cell r="Q447" t="str">
            <v>N/A</v>
          </cell>
          <cell r="R447" t="str">
            <v>N/A</v>
          </cell>
          <cell r="S447">
            <v>42734</v>
          </cell>
          <cell r="T447" t="str">
            <v>Reuters Price Provider</v>
          </cell>
          <cell r="W447" t="str">
            <v>Automatic</v>
          </cell>
          <cell r="X447" t="str">
            <v>Automatic</v>
          </cell>
          <cell r="Y447" t="str">
            <v>Mark-to-Model/Matrix</v>
          </cell>
        </row>
        <row r="448">
          <cell r="A448" t="str">
            <v>USY7138AAF76</v>
          </cell>
          <cell r="B448" t="str">
            <v>PERTM  5.625 05/20/43</v>
          </cell>
          <cell r="C448" t="str">
            <v>PERTAMINA PERSERO PT 5.625% 20/05/2043</v>
          </cell>
          <cell r="D448" t="str">
            <v>USD</v>
          </cell>
          <cell r="E448" t="str">
            <v>USD</v>
          </cell>
          <cell r="F448" t="str">
            <v>TR PRICING SERVICE</v>
          </cell>
          <cell r="G448">
            <v>0</v>
          </cell>
          <cell r="H448">
            <v>0.92500000000000004</v>
          </cell>
          <cell r="I448">
            <v>0.92500000000000004</v>
          </cell>
          <cell r="J448" t="str">
            <v>Mid</v>
          </cell>
          <cell r="K448">
            <v>0</v>
          </cell>
          <cell r="L448" t="str">
            <v>N/A</v>
          </cell>
          <cell r="M448">
            <v>1</v>
          </cell>
          <cell r="N448" t="str">
            <v>N/A</v>
          </cell>
          <cell r="O448">
            <v>0</v>
          </cell>
          <cell r="P448">
            <v>0</v>
          </cell>
          <cell r="Q448" t="str">
            <v>N/A</v>
          </cell>
          <cell r="R448" t="str">
            <v>N/A</v>
          </cell>
          <cell r="S448">
            <v>42734</v>
          </cell>
          <cell r="T448" t="str">
            <v>Reuters Price Provider</v>
          </cell>
          <cell r="W448" t="str">
            <v>Automatic</v>
          </cell>
          <cell r="X448" t="str">
            <v>Automatic</v>
          </cell>
          <cell r="Y448" t="str">
            <v>Mark-to-Model/Matrix</v>
          </cell>
        </row>
        <row r="449">
          <cell r="A449" t="str">
            <v>USY7136YAA83</v>
          </cell>
          <cell r="B449" t="str">
            <v>PGASX  5.125 05/16/24</v>
          </cell>
          <cell r="C449" t="str">
            <v>PERUSAHAAN GAS NEGARA REG S 5.125% 16/05/2024</v>
          </cell>
          <cell r="D449" t="str">
            <v>USD</v>
          </cell>
          <cell r="E449" t="str">
            <v>USD</v>
          </cell>
          <cell r="F449" t="str">
            <v>TR PRICING SERVICE</v>
          </cell>
          <cell r="G449">
            <v>0</v>
          </cell>
          <cell r="H449">
            <v>1.0262500000000001</v>
          </cell>
          <cell r="I449">
            <v>1.0262500000000001</v>
          </cell>
          <cell r="J449" t="str">
            <v>Mid</v>
          </cell>
          <cell r="K449">
            <v>0</v>
          </cell>
          <cell r="L449" t="str">
            <v>N/A</v>
          </cell>
          <cell r="M449">
            <v>1</v>
          </cell>
          <cell r="N449" t="str">
            <v>N/A</v>
          </cell>
          <cell r="O449">
            <v>0</v>
          </cell>
          <cell r="P449">
            <v>0</v>
          </cell>
          <cell r="Q449" t="str">
            <v>N/A</v>
          </cell>
          <cell r="R449" t="str">
            <v>N/A</v>
          </cell>
          <cell r="S449">
            <v>42734</v>
          </cell>
          <cell r="T449" t="str">
            <v>Reuters Price Provider</v>
          </cell>
          <cell r="W449" t="str">
            <v>Automatic</v>
          </cell>
          <cell r="X449" t="str">
            <v>Automatic</v>
          </cell>
          <cell r="Y449" t="str">
            <v>Mark-to-Model/Matrix</v>
          </cell>
        </row>
        <row r="450">
          <cell r="A450" t="str">
            <v>US71568QAA58</v>
          </cell>
          <cell r="B450" t="str">
            <v>PLNEG  5.500 11/22/21</v>
          </cell>
          <cell r="C450" t="str">
            <v>PERUSAHAAN LISTRIK NEGAR (REG S) 5.5% 22/11/2021</v>
          </cell>
          <cell r="D450" t="str">
            <v>USD</v>
          </cell>
          <cell r="E450" t="str">
            <v>USD</v>
          </cell>
          <cell r="F450" t="str">
            <v>TR PRICING SERVICE</v>
          </cell>
          <cell r="G450">
            <v>0</v>
          </cell>
          <cell r="H450">
            <v>1.07833</v>
          </cell>
          <cell r="I450">
            <v>1.07833</v>
          </cell>
          <cell r="J450" t="str">
            <v>Mid</v>
          </cell>
          <cell r="K450">
            <v>0</v>
          </cell>
          <cell r="L450" t="str">
            <v>N/A</v>
          </cell>
          <cell r="M450">
            <v>1</v>
          </cell>
          <cell r="N450" t="str">
            <v>N/A</v>
          </cell>
          <cell r="O450">
            <v>0</v>
          </cell>
          <cell r="P450">
            <v>0</v>
          </cell>
          <cell r="Q450" t="str">
            <v>N/A</v>
          </cell>
          <cell r="R450" t="str">
            <v>N/A</v>
          </cell>
          <cell r="S450">
            <v>42734</v>
          </cell>
          <cell r="T450" t="str">
            <v>Reuters Price Provider</v>
          </cell>
          <cell r="W450" t="str">
            <v>Automatic</v>
          </cell>
          <cell r="X450" t="str">
            <v>Automatic</v>
          </cell>
          <cell r="Y450" t="str">
            <v>Mark-to-Model/Matrix</v>
          </cell>
        </row>
        <row r="451">
          <cell r="A451" t="str">
            <v>US71568QAB32</v>
          </cell>
          <cell r="B451" t="str">
            <v>PGASX  5.250 10/24/42 MTN</v>
          </cell>
          <cell r="C451" t="str">
            <v>PERUSAHAAN LISTRIK NEGAR 5.25% 24/10/2042</v>
          </cell>
          <cell r="D451" t="str">
            <v>USD</v>
          </cell>
          <cell r="E451" t="str">
            <v>USD</v>
          </cell>
          <cell r="F451" t="str">
            <v>TR PRICING SERVICE</v>
          </cell>
          <cell r="G451">
            <v>0</v>
          </cell>
          <cell r="H451">
            <v>0.89822999999999997</v>
          </cell>
          <cell r="I451">
            <v>0.89822999999999997</v>
          </cell>
          <cell r="J451" t="str">
            <v>Mid</v>
          </cell>
          <cell r="K451">
            <v>0</v>
          </cell>
          <cell r="L451" t="str">
            <v>N/A</v>
          </cell>
          <cell r="M451">
            <v>1</v>
          </cell>
          <cell r="N451" t="str">
            <v>N/A</v>
          </cell>
          <cell r="O451">
            <v>0</v>
          </cell>
          <cell r="P451">
            <v>0</v>
          </cell>
          <cell r="Q451" t="str">
            <v>N/A</v>
          </cell>
          <cell r="R451" t="str">
            <v>N/A</v>
          </cell>
          <cell r="S451">
            <v>42734</v>
          </cell>
          <cell r="T451" t="str">
            <v>Reuters Price Provider</v>
          </cell>
          <cell r="W451" t="str">
            <v>Automatic</v>
          </cell>
          <cell r="X451" t="str">
            <v>Automatic</v>
          </cell>
          <cell r="Y451" t="str">
            <v>Mark-to-Model/Matrix</v>
          </cell>
        </row>
        <row r="452">
          <cell r="A452" t="str">
            <v>US71567RAF38</v>
          </cell>
          <cell r="B452" t="str">
            <v>PPSIB  4.550 03/29/26 MTN</v>
          </cell>
          <cell r="C452" t="str">
            <v>PERUSAHAAN PENERBIT SBSN (REG S) (SER REGS) 4.55% 29/03/2026</v>
          </cell>
          <cell r="D452" t="str">
            <v>USD</v>
          </cell>
          <cell r="E452" t="str">
            <v>USD</v>
          </cell>
          <cell r="F452" t="str">
            <v>TR PRICING SERVICE</v>
          </cell>
          <cell r="G452">
            <v>0</v>
          </cell>
          <cell r="H452">
            <v>1.0075000000000001</v>
          </cell>
          <cell r="I452">
            <v>1.0075000000000001</v>
          </cell>
          <cell r="J452" t="str">
            <v>Mid</v>
          </cell>
          <cell r="K452">
            <v>0</v>
          </cell>
          <cell r="L452" t="str">
            <v>N/A</v>
          </cell>
          <cell r="M452">
            <v>1</v>
          </cell>
          <cell r="N452" t="str">
            <v>N/A</v>
          </cell>
          <cell r="O452">
            <v>0</v>
          </cell>
          <cell r="P452">
            <v>0</v>
          </cell>
          <cell r="Q452" t="str">
            <v>N/A</v>
          </cell>
          <cell r="R452" t="str">
            <v>N/A</v>
          </cell>
          <cell r="S452">
            <v>42734</v>
          </cell>
          <cell r="T452" t="str">
            <v>Reuters Price Provider</v>
          </cell>
          <cell r="W452" t="str">
            <v>Automatic</v>
          </cell>
          <cell r="X452" t="str">
            <v>Automatic</v>
          </cell>
          <cell r="Y452" t="str">
            <v>Mark-to-Model/Matrix</v>
          </cell>
        </row>
        <row r="453">
          <cell r="A453" t="str">
            <v>US71567RAB24</v>
          </cell>
          <cell r="B453" t="str">
            <v>PPSIB  6.125 03/15/19 MTN</v>
          </cell>
          <cell r="C453" t="str">
            <v>PERUSAHAAN PENERBIT SBSN (REG S) 6.125% 15/03/2019</v>
          </cell>
          <cell r="D453" t="str">
            <v>USD</v>
          </cell>
          <cell r="E453" t="str">
            <v>USD</v>
          </cell>
          <cell r="F453" t="str">
            <v>TR PRICING SERVICE</v>
          </cell>
          <cell r="G453">
            <v>0</v>
          </cell>
          <cell r="H453">
            <v>1.0774999999999999</v>
          </cell>
          <cell r="I453">
            <v>1.0774999999999999</v>
          </cell>
          <cell r="J453" t="str">
            <v>Mid</v>
          </cell>
          <cell r="K453">
            <v>0</v>
          </cell>
          <cell r="L453" t="str">
            <v>N/A</v>
          </cell>
          <cell r="M453">
            <v>1</v>
          </cell>
          <cell r="N453" t="str">
            <v>N/A</v>
          </cell>
          <cell r="O453">
            <v>0</v>
          </cell>
          <cell r="P453">
            <v>0</v>
          </cell>
          <cell r="Q453" t="str">
            <v>N/A</v>
          </cell>
          <cell r="R453" t="str">
            <v>N/A</v>
          </cell>
          <cell r="S453">
            <v>42734</v>
          </cell>
          <cell r="T453" t="str">
            <v>Reuters Price Provider</v>
          </cell>
          <cell r="W453" t="str">
            <v>Automatic</v>
          </cell>
          <cell r="X453" t="str">
            <v>Automatic</v>
          </cell>
          <cell r="Y453" t="str">
            <v>Mark-to-Model/Matrix</v>
          </cell>
        </row>
        <row r="454">
          <cell r="A454" t="str">
            <v>US71647NAQ25</v>
          </cell>
          <cell r="B454" t="str">
            <v>PETRD  8.750 05/23/26</v>
          </cell>
          <cell r="C454" t="str">
            <v>PETROBRAS GLOBAL FINANCE (REG) 8.75% 23/05/2026</v>
          </cell>
          <cell r="D454" t="str">
            <v>USD</v>
          </cell>
          <cell r="E454" t="str">
            <v>USD</v>
          </cell>
          <cell r="F454" t="str">
            <v>TR PRICING SERVICE</v>
          </cell>
          <cell r="G454">
            <v>0</v>
          </cell>
          <cell r="H454">
            <v>1.08</v>
          </cell>
          <cell r="I454">
            <v>1.08</v>
          </cell>
          <cell r="J454" t="str">
            <v>Mid</v>
          </cell>
          <cell r="K454">
            <v>0</v>
          </cell>
          <cell r="L454" t="str">
            <v>N/A</v>
          </cell>
          <cell r="M454">
            <v>1</v>
          </cell>
          <cell r="N454" t="str">
            <v>N/A</v>
          </cell>
          <cell r="O454">
            <v>0</v>
          </cell>
          <cell r="P454">
            <v>0</v>
          </cell>
          <cell r="Q454" t="str">
            <v>N/A</v>
          </cell>
          <cell r="R454" t="str">
            <v>N/A</v>
          </cell>
          <cell r="S454">
            <v>42734</v>
          </cell>
          <cell r="T454" t="str">
            <v>Reuters Price Provider</v>
          </cell>
          <cell r="W454" t="str">
            <v>Automatic</v>
          </cell>
          <cell r="X454" t="str">
            <v>Automatic</v>
          </cell>
          <cell r="Y454" t="str">
            <v>Mark-to-Model/Matrix</v>
          </cell>
        </row>
        <row r="455">
          <cell r="A455" t="str">
            <v>XS0879849312</v>
          </cell>
          <cell r="B455" t="str">
            <v>PCORX  7.500 Perp     '18</v>
          </cell>
          <cell r="C455" t="str">
            <v>PETRON CORP VAR (REG S) PERP</v>
          </cell>
          <cell r="D455" t="str">
            <v>USD</v>
          </cell>
          <cell r="E455" t="str">
            <v>USD</v>
          </cell>
          <cell r="F455" t="str">
            <v>TR PRICING SERVICE</v>
          </cell>
          <cell r="G455">
            <v>0</v>
          </cell>
          <cell r="H455">
            <v>1.05</v>
          </cell>
          <cell r="I455">
            <v>1.05</v>
          </cell>
          <cell r="J455" t="str">
            <v>Mid</v>
          </cell>
          <cell r="K455">
            <v>0</v>
          </cell>
          <cell r="L455" t="str">
            <v>N/A</v>
          </cell>
          <cell r="M455">
            <v>1</v>
          </cell>
          <cell r="N455" t="str">
            <v>N/A</v>
          </cell>
          <cell r="O455">
            <v>0</v>
          </cell>
          <cell r="P455">
            <v>0</v>
          </cell>
          <cell r="Q455" t="str">
            <v>N/A</v>
          </cell>
          <cell r="R455" t="str">
            <v>N/A</v>
          </cell>
          <cell r="S455">
            <v>42734</v>
          </cell>
          <cell r="T455" t="str">
            <v>Reuters Price Provider</v>
          </cell>
          <cell r="W455" t="str">
            <v>Automatic</v>
          </cell>
          <cell r="X455" t="str">
            <v>Automatic</v>
          </cell>
          <cell r="Y455" t="str">
            <v>Mark-to-Model/Matrix</v>
          </cell>
        </row>
        <row r="456">
          <cell r="A456" t="str">
            <v>USY68856AM84</v>
          </cell>
          <cell r="B456" t="str">
            <v>PETR   3.125 03/18/22</v>
          </cell>
          <cell r="C456" t="str">
            <v>PETRONAS CAPITAL LTD SER (REG S) 3.125% 18/03/2022</v>
          </cell>
          <cell r="D456" t="str">
            <v>USD</v>
          </cell>
          <cell r="E456" t="str">
            <v>USD</v>
          </cell>
          <cell r="F456" t="str">
            <v>TR PRICING SERVICE</v>
          </cell>
          <cell r="G456">
            <v>0</v>
          </cell>
          <cell r="H456">
            <v>1.00142</v>
          </cell>
          <cell r="I456">
            <v>1.00142</v>
          </cell>
          <cell r="J456" t="str">
            <v>Mid</v>
          </cell>
          <cell r="K456">
            <v>0</v>
          </cell>
          <cell r="L456" t="str">
            <v>N/A</v>
          </cell>
          <cell r="M456">
            <v>1</v>
          </cell>
          <cell r="N456" t="str">
            <v>N/A</v>
          </cell>
          <cell r="O456">
            <v>0</v>
          </cell>
          <cell r="P456">
            <v>0</v>
          </cell>
          <cell r="Q456" t="str">
            <v>N/A</v>
          </cell>
          <cell r="R456" t="str">
            <v>N/A</v>
          </cell>
          <cell r="S456">
            <v>42734</v>
          </cell>
          <cell r="T456" t="str">
            <v>Reuters Price Provider</v>
          </cell>
          <cell r="W456" t="str">
            <v>Automatic</v>
          </cell>
          <cell r="X456" t="str">
            <v>Automatic</v>
          </cell>
          <cell r="Y456" t="str">
            <v>Mark-to-Model/Matrix</v>
          </cell>
        </row>
        <row r="457">
          <cell r="A457" t="str">
            <v>USY68868AA92</v>
          </cell>
          <cell r="B457" t="str">
            <v>PETNA  2.707 03/18/20</v>
          </cell>
          <cell r="C457" t="str">
            <v>PETRONAS GLOBAL SUKUK LT (REG S) 2.707% 18/03/2020</v>
          </cell>
          <cell r="D457" t="str">
            <v>USD</v>
          </cell>
          <cell r="E457" t="str">
            <v>USD</v>
          </cell>
          <cell r="F457" t="str">
            <v>TR PRICING SERVICE</v>
          </cell>
          <cell r="G457">
            <v>0</v>
          </cell>
          <cell r="H457">
            <v>0.99799000000000004</v>
          </cell>
          <cell r="I457">
            <v>0.99799000000000004</v>
          </cell>
          <cell r="J457" t="str">
            <v>Mid</v>
          </cell>
          <cell r="K457">
            <v>0</v>
          </cell>
          <cell r="L457" t="str">
            <v>N/A</v>
          </cell>
          <cell r="M457">
            <v>1</v>
          </cell>
          <cell r="N457" t="str">
            <v>N/A</v>
          </cell>
          <cell r="O457">
            <v>0</v>
          </cell>
          <cell r="P457">
            <v>0</v>
          </cell>
          <cell r="Q457" t="str">
            <v>N/A</v>
          </cell>
          <cell r="R457" t="str">
            <v>N/A</v>
          </cell>
          <cell r="S457">
            <v>42734</v>
          </cell>
          <cell r="T457" t="str">
            <v>Reuters Price Provider</v>
          </cell>
          <cell r="W457" t="str">
            <v>Automatic</v>
          </cell>
          <cell r="X457" t="str">
            <v>Automatic</v>
          </cell>
          <cell r="Y457" t="str">
            <v>Mark-to-Model/Matrix</v>
          </cell>
        </row>
        <row r="458">
          <cell r="A458" t="str">
            <v>US717081EC37</v>
          </cell>
          <cell r="B458" t="str">
            <v>PFE    4.000 12/15/36</v>
          </cell>
          <cell r="C458" t="str">
            <v>PFIZER INC (REG) 4% 15/12/2036</v>
          </cell>
          <cell r="D458" t="str">
            <v>USD</v>
          </cell>
          <cell r="E458" t="str">
            <v>USD</v>
          </cell>
          <cell r="F458" t="str">
            <v>TR PRICING SERVICE</v>
          </cell>
          <cell r="G458">
            <v>0</v>
          </cell>
          <cell r="H458">
            <v>1.0209975</v>
          </cell>
          <cell r="I458">
            <v>1.0223504999999999</v>
          </cell>
          <cell r="J458" t="str">
            <v>Mid</v>
          </cell>
          <cell r="K458">
            <v>-0.13234208815860485</v>
          </cell>
          <cell r="L458" t="str">
            <v>N/A</v>
          </cell>
          <cell r="M458">
            <v>1</v>
          </cell>
          <cell r="N458" t="str">
            <v>N/A</v>
          </cell>
          <cell r="O458">
            <v>0</v>
          </cell>
          <cell r="P458">
            <v>0</v>
          </cell>
          <cell r="Q458" t="str">
            <v>N/A</v>
          </cell>
          <cell r="R458" t="str">
            <v>N/A</v>
          </cell>
          <cell r="S458">
            <v>42734</v>
          </cell>
          <cell r="T458" t="str">
            <v>Reuters Price Provider</v>
          </cell>
          <cell r="W458" t="str">
            <v>Automatic</v>
          </cell>
          <cell r="X458" t="str">
            <v>Automatic</v>
          </cell>
          <cell r="Y458" t="str">
            <v>Mark-to-Model/Matrix</v>
          </cell>
        </row>
        <row r="459">
          <cell r="A459" t="str">
            <v>US717081DM28</v>
          </cell>
          <cell r="B459" t="str">
            <v>PFE    3.400 05/15/24</v>
          </cell>
          <cell r="C459" t="str">
            <v>PFIZER INC 3.4% 15/05/2024</v>
          </cell>
          <cell r="D459" t="str">
            <v>USD</v>
          </cell>
          <cell r="E459" t="str">
            <v>USD</v>
          </cell>
          <cell r="F459" t="str">
            <v>TR PRICING SERVICE</v>
          </cell>
          <cell r="G459">
            <v>0</v>
          </cell>
          <cell r="H459">
            <v>1.0332520000000001</v>
          </cell>
          <cell r="I459">
            <v>1.0344825</v>
          </cell>
          <cell r="J459" t="str">
            <v>Mid</v>
          </cell>
          <cell r="K459">
            <v>-0.11894836307041563</v>
          </cell>
          <cell r="L459" t="str">
            <v>N/A</v>
          </cell>
          <cell r="M459">
            <v>1</v>
          </cell>
          <cell r="N459" t="str">
            <v>N/A</v>
          </cell>
          <cell r="O459">
            <v>0</v>
          </cell>
          <cell r="P459">
            <v>0</v>
          </cell>
          <cell r="Q459" t="str">
            <v>N/A</v>
          </cell>
          <cell r="R459" t="str">
            <v>N/A</v>
          </cell>
          <cell r="S459">
            <v>42734</v>
          </cell>
          <cell r="T459" t="str">
            <v>Reuters Price Provider</v>
          </cell>
          <cell r="W459" t="str">
            <v>Automatic</v>
          </cell>
          <cell r="X459" t="str">
            <v>Automatic</v>
          </cell>
          <cell r="Y459" t="str">
            <v>Mark-to-Model/Matrix</v>
          </cell>
        </row>
        <row r="460">
          <cell r="A460" t="str">
            <v>XS0432072022</v>
          </cell>
          <cell r="B460" t="str">
            <v>PFE    6.500 06/03/38</v>
          </cell>
          <cell r="C460" t="str">
            <v>PFIZER INC 6.5% 03/06/2038</v>
          </cell>
          <cell r="D460" t="str">
            <v>GBP</v>
          </cell>
          <cell r="E460" t="str">
            <v>GBP</v>
          </cell>
          <cell r="F460" t="str">
            <v>TR PRICING SERVICE</v>
          </cell>
          <cell r="G460">
            <v>0</v>
          </cell>
          <cell r="H460">
            <v>1.6151800000000001</v>
          </cell>
          <cell r="I460">
            <v>1.6151800000000001</v>
          </cell>
          <cell r="J460" t="str">
            <v>Mid</v>
          </cell>
          <cell r="K460">
            <v>0</v>
          </cell>
          <cell r="L460" t="str">
            <v>N/A</v>
          </cell>
          <cell r="M460">
            <v>0.80889999999999995</v>
          </cell>
          <cell r="N460" t="str">
            <v>N/A</v>
          </cell>
          <cell r="O460">
            <v>0</v>
          </cell>
          <cell r="P460">
            <v>0</v>
          </cell>
          <cell r="Q460" t="str">
            <v>N/A</v>
          </cell>
          <cell r="R460" t="str">
            <v>N/A</v>
          </cell>
          <cell r="S460">
            <v>42734</v>
          </cell>
          <cell r="T460" t="str">
            <v>Reuters Price Provider</v>
          </cell>
          <cell r="W460" t="str">
            <v>Automatic</v>
          </cell>
          <cell r="X460" t="str">
            <v>Automatic</v>
          </cell>
          <cell r="Y460" t="str">
            <v>Mark-to-Model/Matrix</v>
          </cell>
        </row>
        <row r="461">
          <cell r="A461" t="str">
            <v>XS1040105980</v>
          </cell>
          <cell r="B461" t="str">
            <v>PM     2.875 03/03/26 MTN</v>
          </cell>
          <cell r="C461" t="str">
            <v>PHILIP MORRIS INC SER EMTn (REG) 2.875% 03/03/2026</v>
          </cell>
          <cell r="D461" t="str">
            <v>EUR</v>
          </cell>
          <cell r="E461" t="str">
            <v>EUR</v>
          </cell>
          <cell r="F461" t="str">
            <v>TR PRICING SERVICE</v>
          </cell>
          <cell r="G461">
            <v>0</v>
          </cell>
          <cell r="H461">
            <v>1.162725</v>
          </cell>
          <cell r="I461">
            <v>1.162725</v>
          </cell>
          <cell r="J461" t="str">
            <v>Mid</v>
          </cell>
          <cell r="K461">
            <v>0</v>
          </cell>
          <cell r="L461" t="str">
            <v>N/A</v>
          </cell>
          <cell r="M461">
            <v>0.94810000000000005</v>
          </cell>
          <cell r="N461" t="str">
            <v>N/A</v>
          </cell>
          <cell r="O461">
            <v>0</v>
          </cell>
          <cell r="P461">
            <v>0</v>
          </cell>
          <cell r="Q461" t="str">
            <v>N/A</v>
          </cell>
          <cell r="R461" t="str">
            <v>N/A</v>
          </cell>
          <cell r="S461">
            <v>42734</v>
          </cell>
          <cell r="T461" t="str">
            <v>Reuters Price Provider</v>
          </cell>
          <cell r="W461" t="str">
            <v>Automatic</v>
          </cell>
          <cell r="X461" t="str">
            <v>Automatic</v>
          </cell>
          <cell r="Y461" t="str">
            <v>Mark-to-Model/Matrix</v>
          </cell>
        </row>
        <row r="462">
          <cell r="A462" t="str">
            <v>US718286BX44</v>
          </cell>
          <cell r="B462" t="str">
            <v>PHGV   3.900 11/26/22</v>
          </cell>
          <cell r="C462" t="str">
            <v>PHILIPPINES (REP OF) (REG) 3.9% 26/11/2022</v>
          </cell>
          <cell r="D462" t="str">
            <v>PHP</v>
          </cell>
          <cell r="E462" t="str">
            <v>PHP</v>
          </cell>
          <cell r="F462" t="str">
            <v>TR PRICING SERVICE</v>
          </cell>
          <cell r="G462">
            <v>0</v>
          </cell>
          <cell r="H462">
            <v>0.94967000000000001</v>
          </cell>
          <cell r="I462">
            <v>0.94967000000000001</v>
          </cell>
          <cell r="J462" t="str">
            <v>Mid</v>
          </cell>
          <cell r="K462">
            <v>0</v>
          </cell>
          <cell r="L462" t="str">
            <v>N/A</v>
          </cell>
          <cell r="M462">
            <v>49.6</v>
          </cell>
          <cell r="N462" t="str">
            <v>N/A</v>
          </cell>
          <cell r="O462">
            <v>0</v>
          </cell>
          <cell r="P462">
            <v>0</v>
          </cell>
          <cell r="Q462" t="str">
            <v>N/A</v>
          </cell>
          <cell r="R462" t="str">
            <v>N/A</v>
          </cell>
          <cell r="S462">
            <v>42734</v>
          </cell>
          <cell r="T462" t="str">
            <v>Reuters Price Provider</v>
          </cell>
          <cell r="W462" t="str">
            <v>Automatic</v>
          </cell>
          <cell r="X462" t="str">
            <v>Automatic</v>
          </cell>
          <cell r="Y462" t="str">
            <v>Mark-to-Model/Matrix</v>
          </cell>
        </row>
        <row r="463">
          <cell r="A463" t="str">
            <v>US69353REY09</v>
          </cell>
          <cell r="B463" t="str">
            <v>PNC    2.550 12/09/21 '21</v>
          </cell>
          <cell r="C463" t="str">
            <v>PNC BANK NA SER BKNT (REG) 2.55% 09/12/2021</v>
          </cell>
          <cell r="D463" t="str">
            <v>USD</v>
          </cell>
          <cell r="E463" t="str">
            <v>USD</v>
          </cell>
          <cell r="F463" t="str">
            <v>TR PRICING SERVICE</v>
          </cell>
          <cell r="G463">
            <v>0</v>
          </cell>
          <cell r="H463">
            <v>0.99956749999999994</v>
          </cell>
          <cell r="I463">
            <v>1.0003424999999999</v>
          </cell>
          <cell r="J463" t="str">
            <v>Mid</v>
          </cell>
          <cell r="K463">
            <v>-7.7473465338118719E-2</v>
          </cell>
          <cell r="L463" t="str">
            <v>N/A</v>
          </cell>
          <cell r="M463">
            <v>1</v>
          </cell>
          <cell r="N463" t="str">
            <v>N/A</v>
          </cell>
          <cell r="O463">
            <v>0</v>
          </cell>
          <cell r="P463">
            <v>0</v>
          </cell>
          <cell r="Q463" t="str">
            <v>N/A</v>
          </cell>
          <cell r="R463" t="str">
            <v>N/A</v>
          </cell>
          <cell r="S463">
            <v>42734</v>
          </cell>
          <cell r="T463" t="str">
            <v>Reuters Price Provider</v>
          </cell>
          <cell r="W463" t="str">
            <v>Automatic</v>
          </cell>
          <cell r="X463" t="str">
            <v>Automatic</v>
          </cell>
          <cell r="Y463" t="str">
            <v>Mark-to-Model/Matrix</v>
          </cell>
        </row>
        <row r="464">
          <cell r="A464" t="str">
            <v>US69349LAQ14</v>
          </cell>
          <cell r="B464" t="str">
            <v>PNC    4.200 11/01/25 '25 MTN</v>
          </cell>
          <cell r="C464" t="str">
            <v>PNC BANK NA SER BKNT (REG) 4.2% 01/11/2025</v>
          </cell>
          <cell r="D464" t="str">
            <v>USD</v>
          </cell>
          <cell r="E464" t="str">
            <v>USD</v>
          </cell>
          <cell r="F464" t="str">
            <v>TR PRICING SERVICE</v>
          </cell>
          <cell r="G464">
            <v>0</v>
          </cell>
          <cell r="H464">
            <v>1.061302</v>
          </cell>
          <cell r="I464">
            <v>1.0627389999999999</v>
          </cell>
          <cell r="J464" t="str">
            <v>Mid</v>
          </cell>
          <cell r="K464">
            <v>-0.13521664303275882</v>
          </cell>
          <cell r="L464" t="str">
            <v>N/A</v>
          </cell>
          <cell r="M464">
            <v>1</v>
          </cell>
          <cell r="N464" t="str">
            <v>N/A</v>
          </cell>
          <cell r="O464">
            <v>0</v>
          </cell>
          <cell r="P464">
            <v>0</v>
          </cell>
          <cell r="Q464" t="str">
            <v>N/A</v>
          </cell>
          <cell r="R464" t="str">
            <v>N/A</v>
          </cell>
          <cell r="S464">
            <v>42734</v>
          </cell>
          <cell r="T464" t="str">
            <v>Reuters Price Provider</v>
          </cell>
          <cell r="W464" t="str">
            <v>Automatic</v>
          </cell>
          <cell r="X464" t="str">
            <v>Automatic</v>
          </cell>
          <cell r="Y464" t="str">
            <v>Mark-to-Model/Matrix</v>
          </cell>
        </row>
        <row r="465">
          <cell r="A465" t="str">
            <v>PL0000106670</v>
          </cell>
          <cell r="B465" t="str">
            <v>PLGV   5.750 10/25/21</v>
          </cell>
          <cell r="C465" t="str">
            <v>POLAND (GOVT OF) SER 1021 5.75% 25/10/2021</v>
          </cell>
          <cell r="D465" t="str">
            <v>PLN</v>
          </cell>
          <cell r="E465" t="str">
            <v>PLN</v>
          </cell>
          <cell r="F465" t="str">
            <v>TR PRICING SERVICE</v>
          </cell>
          <cell r="G465">
            <v>0</v>
          </cell>
          <cell r="H465">
            <v>1.1266450000000001</v>
          </cell>
          <cell r="I465">
            <v>1.1266450000000001</v>
          </cell>
          <cell r="J465" t="str">
            <v>Mid</v>
          </cell>
          <cell r="K465">
            <v>0</v>
          </cell>
          <cell r="L465" t="str">
            <v>N/A</v>
          </cell>
          <cell r="M465">
            <v>4.1760999999999999</v>
          </cell>
          <cell r="N465" t="str">
            <v>N/A</v>
          </cell>
          <cell r="O465">
            <v>0</v>
          </cell>
          <cell r="P465">
            <v>0</v>
          </cell>
          <cell r="Q465" t="str">
            <v>N/A</v>
          </cell>
          <cell r="R465" t="str">
            <v>N/A</v>
          </cell>
          <cell r="S465">
            <v>42734</v>
          </cell>
          <cell r="T465" t="str">
            <v>Reuters Price Provider</v>
          </cell>
          <cell r="W465" t="str">
            <v>Manual</v>
          </cell>
          <cell r="X465" t="str">
            <v>Automatic</v>
          </cell>
          <cell r="Y465" t="str">
            <v>Mark-to-Model/Matrix</v>
          </cell>
        </row>
        <row r="466">
          <cell r="A466" t="str">
            <v>INE134E08ER2</v>
          </cell>
          <cell r="B466" t="str">
            <v>PWFC   9.610 06/01/17 '14 PUT</v>
          </cell>
          <cell r="C466" t="str">
            <v>POWER FINANCE CORP LTD SER 90A 9.61% 01/06/2017</v>
          </cell>
          <cell r="D466" t="str">
            <v>INR</v>
          </cell>
          <cell r="E466" t="str">
            <v>INR</v>
          </cell>
          <cell r="F466" t="str">
            <v>TR PRICING SERVICE</v>
          </cell>
          <cell r="G466">
            <v>0</v>
          </cell>
          <cell r="H466">
            <v>1.0106154999999999</v>
          </cell>
          <cell r="I466">
            <v>1.0106154999999999</v>
          </cell>
          <cell r="J466" t="str">
            <v>Mid</v>
          </cell>
          <cell r="K466">
            <v>0</v>
          </cell>
          <cell r="L466" t="str">
            <v>N/A</v>
          </cell>
          <cell r="M466">
            <v>67.915000000000006</v>
          </cell>
          <cell r="N466" t="str">
            <v>N/A</v>
          </cell>
          <cell r="O466">
            <v>0</v>
          </cell>
          <cell r="P466">
            <v>0</v>
          </cell>
          <cell r="Q466" t="str">
            <v>N/A</v>
          </cell>
          <cell r="R466" t="str">
            <v>N/A</v>
          </cell>
          <cell r="S466">
            <v>42734</v>
          </cell>
          <cell r="T466" t="str">
            <v>Reuters Price Provider</v>
          </cell>
          <cell r="W466" t="str">
            <v>Manual</v>
          </cell>
          <cell r="X466" t="str">
            <v>Automatic</v>
          </cell>
          <cell r="Y466" t="str">
            <v>Mark-to-Model/Matrix</v>
          </cell>
        </row>
        <row r="467">
          <cell r="A467" t="str">
            <v>XS0875759184</v>
          </cell>
          <cell r="B467" t="str">
            <v>PGRD   3.875 01/17/23</v>
          </cell>
          <cell r="C467" t="str">
            <v>POWER GRID CORP OF INDIA (REG S) 3.875% 17/01/2023</v>
          </cell>
          <cell r="D467" t="str">
            <v>USD</v>
          </cell>
          <cell r="E467" t="str">
            <v>USD</v>
          </cell>
          <cell r="F467" t="str">
            <v>TR PRICING SERVICE</v>
          </cell>
          <cell r="G467">
            <v>0</v>
          </cell>
          <cell r="H467">
            <v>1.00969</v>
          </cell>
          <cell r="I467">
            <v>1.00969</v>
          </cell>
          <cell r="J467" t="str">
            <v>Mid</v>
          </cell>
          <cell r="K467">
            <v>0</v>
          </cell>
          <cell r="L467" t="str">
            <v>N/A</v>
          </cell>
          <cell r="M467">
            <v>1</v>
          </cell>
          <cell r="N467" t="str">
            <v>N/A</v>
          </cell>
          <cell r="O467">
            <v>0</v>
          </cell>
          <cell r="P467">
            <v>0</v>
          </cell>
          <cell r="Q467" t="str">
            <v>N/A</v>
          </cell>
          <cell r="R467" t="str">
            <v>N/A</v>
          </cell>
          <cell r="S467">
            <v>42734</v>
          </cell>
          <cell r="T467" t="str">
            <v>Reuters Price Provider</v>
          </cell>
          <cell r="W467" t="str">
            <v>Automatic</v>
          </cell>
          <cell r="X467" t="str">
            <v>Automatic</v>
          </cell>
          <cell r="Y467" t="str">
            <v>Mark-to-Model/Matrix</v>
          </cell>
        </row>
        <row r="468">
          <cell r="A468" t="str">
            <v>INE752E07KD0</v>
          </cell>
          <cell r="B468" t="str">
            <v>PGRD   8.850 10/19/18</v>
          </cell>
          <cell r="C468" t="str">
            <v>POWER GRID CORP OF INDIA SER 41C 8.85% 19/10/2018</v>
          </cell>
          <cell r="D468" t="str">
            <v>INR</v>
          </cell>
          <cell r="E468" t="str">
            <v>INR</v>
          </cell>
          <cell r="F468" t="str">
            <v>TR PRICING SERVICE</v>
          </cell>
          <cell r="G468">
            <v>0</v>
          </cell>
          <cell r="H468">
            <v>1.030186</v>
          </cell>
          <cell r="I468">
            <v>1.030186</v>
          </cell>
          <cell r="J468" t="str">
            <v>Mid</v>
          </cell>
          <cell r="K468">
            <v>0</v>
          </cell>
          <cell r="L468" t="str">
            <v>N/A</v>
          </cell>
          <cell r="M468">
            <v>67.915000000000006</v>
          </cell>
          <cell r="N468" t="str">
            <v>N/A</v>
          </cell>
          <cell r="O468">
            <v>0</v>
          </cell>
          <cell r="P468">
            <v>0</v>
          </cell>
          <cell r="Q468" t="str">
            <v>N/A</v>
          </cell>
          <cell r="R468" t="str">
            <v>N/A</v>
          </cell>
          <cell r="S468">
            <v>42734</v>
          </cell>
          <cell r="T468" t="str">
            <v>Reuters Price Provider</v>
          </cell>
          <cell r="W468" t="str">
            <v>Manual</v>
          </cell>
          <cell r="X468" t="str">
            <v>Automatic</v>
          </cell>
          <cell r="Y468" t="str">
            <v>Mark-to-Model/Matrix</v>
          </cell>
        </row>
        <row r="469">
          <cell r="A469" t="str">
            <v>XS1179926750</v>
          </cell>
          <cell r="B469" t="str">
            <v>SUPR   6.250 02/24/20 '18</v>
          </cell>
          <cell r="C469" t="str">
            <v>PRATAMA AGUNG SER REGS 6.25% 24/02/2020</v>
          </cell>
          <cell r="D469" t="str">
            <v>USD</v>
          </cell>
          <cell r="E469" t="str">
            <v>USD</v>
          </cell>
          <cell r="F469" t="str">
            <v>TR PRICING SERVICE</v>
          </cell>
          <cell r="G469">
            <v>0</v>
          </cell>
          <cell r="H469">
            <v>1.0362499999999999</v>
          </cell>
          <cell r="I469">
            <v>1.0362499999999999</v>
          </cell>
          <cell r="J469" t="str">
            <v>Mid</v>
          </cell>
          <cell r="K469">
            <v>0</v>
          </cell>
          <cell r="L469" t="str">
            <v>N/A</v>
          </cell>
          <cell r="M469">
            <v>1</v>
          </cell>
          <cell r="N469" t="str">
            <v>N/A</v>
          </cell>
          <cell r="O469">
            <v>0</v>
          </cell>
          <cell r="P469">
            <v>0</v>
          </cell>
          <cell r="Q469" t="str">
            <v>N/A</v>
          </cell>
          <cell r="R469" t="str">
            <v>N/A</v>
          </cell>
          <cell r="S469">
            <v>42734</v>
          </cell>
          <cell r="T469" t="str">
            <v>Reuters Price Provider</v>
          </cell>
          <cell r="W469" t="str">
            <v>Automatic</v>
          </cell>
          <cell r="X469" t="str">
            <v>Automatic</v>
          </cell>
          <cell r="Y469" t="str">
            <v>Mark-to-Model/Matrix</v>
          </cell>
        </row>
        <row r="470">
          <cell r="A470" t="str">
            <v>US742718EQ89</v>
          </cell>
          <cell r="B470" t="str">
            <v>PROCTER &amp; GAMBLE 1.7% NTS 03/11/2021</v>
          </cell>
          <cell r="C470" t="str">
            <v>PROCTER &amp; GAMBLE CO/THE (REG) 1.7% 03/11/2021</v>
          </cell>
          <cell r="D470" t="str">
            <v>USD</v>
          </cell>
          <cell r="E470" t="str">
            <v>USD</v>
          </cell>
          <cell r="F470" t="str">
            <v>BVAL</v>
          </cell>
          <cell r="G470">
            <v>0</v>
          </cell>
          <cell r="H470">
            <v>0.97949550000000007</v>
          </cell>
          <cell r="I470">
            <v>0.9834099999999999</v>
          </cell>
          <cell r="J470" t="str">
            <v>Mid</v>
          </cell>
          <cell r="K470">
            <v>-0.39805371106657667</v>
          </cell>
          <cell r="L470" t="str">
            <v>N/A</v>
          </cell>
          <cell r="M470">
            <v>1</v>
          </cell>
          <cell r="N470" t="str">
            <v>N/A</v>
          </cell>
          <cell r="O470">
            <v>0</v>
          </cell>
          <cell r="P470">
            <v>0</v>
          </cell>
          <cell r="Q470" t="str">
            <v>N/A</v>
          </cell>
          <cell r="R470" t="str">
            <v>N/A</v>
          </cell>
          <cell r="S470">
            <v>42734</v>
          </cell>
          <cell r="T470" t="str">
            <v>Bloomberg</v>
          </cell>
          <cell r="W470" t="str">
            <v>Manual</v>
          </cell>
          <cell r="X470" t="str">
            <v>Manual</v>
          </cell>
          <cell r="Y470" t="str">
            <v>Mark-to-Model/Matrix</v>
          </cell>
        </row>
        <row r="471">
          <cell r="A471" t="str">
            <v>US74368CAB00</v>
          </cell>
          <cell r="B471" t="str">
            <v>PRTLF  1.722 04/15/19 MTN</v>
          </cell>
          <cell r="C471" t="str">
            <v>PROTECTIVE LIFE GLOBAL SER 144A 1.722% 15/04/2019</v>
          </cell>
          <cell r="D471" t="str">
            <v>USD</v>
          </cell>
          <cell r="E471" t="str">
            <v>USD</v>
          </cell>
          <cell r="F471" t="str">
            <v>TR PRICING SERVICE</v>
          </cell>
          <cell r="G471">
            <v>0</v>
          </cell>
          <cell r="H471">
            <v>0.99356750000000005</v>
          </cell>
          <cell r="I471">
            <v>0.99356750000000005</v>
          </cell>
          <cell r="J471" t="str">
            <v>Mid</v>
          </cell>
          <cell r="K471">
            <v>0</v>
          </cell>
          <cell r="L471" t="str">
            <v>N/A</v>
          </cell>
          <cell r="M471">
            <v>1</v>
          </cell>
          <cell r="N471" t="str">
            <v>N/A</v>
          </cell>
          <cell r="O471">
            <v>0</v>
          </cell>
          <cell r="P471">
            <v>0</v>
          </cell>
          <cell r="Q471" t="str">
            <v>N/A</v>
          </cell>
          <cell r="R471" t="str">
            <v>N/A</v>
          </cell>
          <cell r="S471">
            <v>42734</v>
          </cell>
          <cell r="T471" t="str">
            <v>Reuters Price Provider</v>
          </cell>
          <cell r="W471" t="str">
            <v>Automatic</v>
          </cell>
          <cell r="X471" t="str">
            <v>Automatic</v>
          </cell>
          <cell r="Y471" t="str">
            <v>Mark-to-Model/Matrix</v>
          </cell>
        </row>
        <row r="472">
          <cell r="A472" t="str">
            <v>XS1233275194</v>
          </cell>
          <cell r="B472" t="str">
            <v>HWUIN  4.125 05/19/25</v>
          </cell>
          <cell r="C472" t="str">
            <v>PROVEN HONOUR CAP (REG S) (REG) 4.125% 19/05/2025</v>
          </cell>
          <cell r="D472" t="str">
            <v>USD</v>
          </cell>
          <cell r="E472" t="str">
            <v>USD</v>
          </cell>
          <cell r="F472" t="str">
            <v>TR PRICING SERVICE</v>
          </cell>
          <cell r="G472">
            <v>0</v>
          </cell>
          <cell r="H472">
            <v>1.0037499999999999</v>
          </cell>
          <cell r="I472">
            <v>1.0037499999999999</v>
          </cell>
          <cell r="J472" t="str">
            <v>Mid</v>
          </cell>
          <cell r="K472">
            <v>0</v>
          </cell>
          <cell r="L472" t="str">
            <v>N/A</v>
          </cell>
          <cell r="M472">
            <v>1</v>
          </cell>
          <cell r="N472" t="str">
            <v>N/A</v>
          </cell>
          <cell r="O472">
            <v>0</v>
          </cell>
          <cell r="P472">
            <v>0</v>
          </cell>
          <cell r="Q472" t="str">
            <v>N/A</v>
          </cell>
          <cell r="R472" t="str">
            <v>N/A</v>
          </cell>
          <cell r="S472">
            <v>42734</v>
          </cell>
          <cell r="T472" t="str">
            <v>Reuters Price Provider</v>
          </cell>
          <cell r="W472" t="str">
            <v>Automatic</v>
          </cell>
          <cell r="X472" t="str">
            <v>Automatic</v>
          </cell>
          <cell r="Y472" t="str">
            <v>Mark-to-Model/Matrix</v>
          </cell>
        </row>
        <row r="473">
          <cell r="A473" t="str">
            <v>XS1401816761</v>
          </cell>
          <cell r="B473" t="str">
            <v>HWUIN  4.125 05/06/26</v>
          </cell>
          <cell r="C473" t="str">
            <v>PROVEN HONOUR CAPITAL (REG S) (REG) 4.125% 06/05/2026</v>
          </cell>
          <cell r="D473" t="str">
            <v>USD</v>
          </cell>
          <cell r="E473" t="str">
            <v>USD</v>
          </cell>
          <cell r="F473" t="str">
            <v>TR PRICING SERVICE</v>
          </cell>
          <cell r="G473">
            <v>0</v>
          </cell>
          <cell r="H473">
            <v>0.99875000000000003</v>
          </cell>
          <cell r="I473">
            <v>0.99875000000000003</v>
          </cell>
          <cell r="J473" t="str">
            <v>Mid</v>
          </cell>
          <cell r="K473">
            <v>0</v>
          </cell>
          <cell r="L473" t="str">
            <v>N/A</v>
          </cell>
          <cell r="M473">
            <v>1</v>
          </cell>
          <cell r="N473" t="str">
            <v>N/A</v>
          </cell>
          <cell r="O473">
            <v>0</v>
          </cell>
          <cell r="P473">
            <v>0</v>
          </cell>
          <cell r="Q473" t="str">
            <v>N/A</v>
          </cell>
          <cell r="R473" t="str">
            <v>N/A</v>
          </cell>
          <cell r="S473">
            <v>42734</v>
          </cell>
          <cell r="T473" t="str">
            <v>Reuters Price Provider</v>
          </cell>
          <cell r="W473" t="str">
            <v>Automatic</v>
          </cell>
          <cell r="X473" t="str">
            <v>Automatic</v>
          </cell>
          <cell r="Y473" t="str">
            <v>Mark-to-Model/Matrix</v>
          </cell>
        </row>
        <row r="474">
          <cell r="A474" t="str">
            <v>USP79171AD96</v>
          </cell>
          <cell r="B474" t="str">
            <v>CORDO  7.125 06/10/21</v>
          </cell>
          <cell r="C474" t="str">
            <v>PROVINCIA DE CORDOBA (REG) SER REGS 7.125% 10/06/2021</v>
          </cell>
          <cell r="D474" t="str">
            <v>USD</v>
          </cell>
          <cell r="E474" t="str">
            <v>USD</v>
          </cell>
          <cell r="F474" t="str">
            <v>TR PRICING SERVICE</v>
          </cell>
          <cell r="G474">
            <v>0</v>
          </cell>
          <cell r="H474">
            <v>1.0262500000000001</v>
          </cell>
          <cell r="I474">
            <v>1.0262500000000001</v>
          </cell>
          <cell r="J474" t="str">
            <v>Mid</v>
          </cell>
          <cell r="K474">
            <v>0</v>
          </cell>
          <cell r="L474" t="str">
            <v>N/A</v>
          </cell>
          <cell r="M474">
            <v>1</v>
          </cell>
          <cell r="N474" t="str">
            <v>N/A</v>
          </cell>
          <cell r="O474">
            <v>0</v>
          </cell>
          <cell r="P474">
            <v>0</v>
          </cell>
          <cell r="Q474" t="str">
            <v>N/A</v>
          </cell>
          <cell r="R474" t="str">
            <v>N/A</v>
          </cell>
          <cell r="S474">
            <v>42734</v>
          </cell>
          <cell r="T474" t="str">
            <v>Reuters Price Provider</v>
          </cell>
          <cell r="W474" t="str">
            <v>Automatic</v>
          </cell>
          <cell r="X474" t="str">
            <v>Automatic</v>
          </cell>
          <cell r="Y474" t="str">
            <v>Mark-to-Model/Matrix</v>
          </cell>
        </row>
        <row r="475">
          <cell r="A475" t="str">
            <v>SG7W14957023</v>
          </cell>
          <cell r="B475" t="str">
            <v>TEMSK  3.385 04/28/20</v>
          </cell>
          <cell r="C475" t="str">
            <v>PSA CORP LTD (BR) 3.385% 28/04/2020</v>
          </cell>
          <cell r="D475" t="str">
            <v>SGD</v>
          </cell>
          <cell r="E475" t="str">
            <v>SGD</v>
          </cell>
          <cell r="F475" t="str">
            <v>TR PRICING SERVICE</v>
          </cell>
          <cell r="G475">
            <v>0</v>
          </cell>
          <cell r="H475">
            <v>1.0365800000000001</v>
          </cell>
          <cell r="I475">
            <v>1.0365800000000001</v>
          </cell>
          <cell r="J475" t="str">
            <v>Mid</v>
          </cell>
          <cell r="K475">
            <v>0</v>
          </cell>
          <cell r="L475" t="str">
            <v>N/A</v>
          </cell>
          <cell r="M475">
            <v>1.44455</v>
          </cell>
          <cell r="N475" t="str">
            <v>N/A</v>
          </cell>
          <cell r="O475">
            <v>0</v>
          </cell>
          <cell r="P475">
            <v>0</v>
          </cell>
          <cell r="Q475" t="str">
            <v>N/A</v>
          </cell>
          <cell r="R475" t="str">
            <v>N/A</v>
          </cell>
          <cell r="S475">
            <v>42734</v>
          </cell>
          <cell r="T475" t="str">
            <v>Reuters Price Provider</v>
          </cell>
          <cell r="W475" t="str">
            <v>Automatic</v>
          </cell>
          <cell r="X475" t="str">
            <v>Automatic</v>
          </cell>
          <cell r="Y475" t="str">
            <v>Mark-to-Model/Matrix</v>
          </cell>
        </row>
        <row r="476">
          <cell r="A476" t="str">
            <v>SG7T35944575</v>
          </cell>
          <cell r="B476" t="str">
            <v>TEMSK  4.000 06/05/19</v>
          </cell>
          <cell r="C476" t="str">
            <v>PSA CORP LTD (BR) 4% 05/06/2019</v>
          </cell>
          <cell r="D476" t="str">
            <v>SGD</v>
          </cell>
          <cell r="E476" t="str">
            <v>SGD</v>
          </cell>
          <cell r="F476" t="str">
            <v>TR PRICING SERVICE</v>
          </cell>
          <cell r="G476">
            <v>0</v>
          </cell>
          <cell r="H476">
            <v>1.04542</v>
          </cell>
          <cell r="I476">
            <v>1.04542</v>
          </cell>
          <cell r="J476" t="str">
            <v>Mid</v>
          </cell>
          <cell r="K476">
            <v>0</v>
          </cell>
          <cell r="L476" t="str">
            <v>N/A</v>
          </cell>
          <cell r="M476">
            <v>1.44455</v>
          </cell>
          <cell r="N476" t="str">
            <v>N/A</v>
          </cell>
          <cell r="O476">
            <v>0</v>
          </cell>
          <cell r="P476">
            <v>0</v>
          </cell>
          <cell r="Q476" t="str">
            <v>N/A</v>
          </cell>
          <cell r="R476" t="str">
            <v>N/A</v>
          </cell>
          <cell r="S476">
            <v>42734</v>
          </cell>
          <cell r="T476" t="str">
            <v>Reuters Price Provider</v>
          </cell>
          <cell r="W476" t="str">
            <v>Automatic</v>
          </cell>
          <cell r="X476" t="str">
            <v>Automatic</v>
          </cell>
          <cell r="Y476" t="str">
            <v>Mark-to-Model/Matrix</v>
          </cell>
        </row>
        <row r="477">
          <cell r="A477" t="str">
            <v>XS0450933873</v>
          </cell>
          <cell r="B477" t="str">
            <v>TEMSK  4.625 09/11/19 MTN</v>
          </cell>
          <cell r="C477" t="str">
            <v>PSA INTERNATIONAL PTE LTD (REGS) 4.625% 11/09/2019</v>
          </cell>
          <cell r="D477" t="str">
            <v>USD</v>
          </cell>
          <cell r="E477" t="str">
            <v>USD</v>
          </cell>
          <cell r="F477" t="str">
            <v>TR PRICING SERVICE</v>
          </cell>
          <cell r="G477">
            <v>0</v>
          </cell>
          <cell r="H477">
            <v>1.0722799999999999</v>
          </cell>
          <cell r="I477">
            <v>1.0722799999999999</v>
          </cell>
          <cell r="J477" t="str">
            <v>Mid</v>
          </cell>
          <cell r="K477">
            <v>0</v>
          </cell>
          <cell r="L477" t="str">
            <v>N/A</v>
          </cell>
          <cell r="M477">
            <v>1</v>
          </cell>
          <cell r="N477" t="str">
            <v>N/A</v>
          </cell>
          <cell r="O477">
            <v>0</v>
          </cell>
          <cell r="P477">
            <v>0</v>
          </cell>
          <cell r="Q477" t="str">
            <v>N/A</v>
          </cell>
          <cell r="R477" t="str">
            <v>N/A</v>
          </cell>
          <cell r="S477">
            <v>42734</v>
          </cell>
          <cell r="T477" t="str">
            <v>Reuters Price Provider</v>
          </cell>
          <cell r="W477" t="str">
            <v>Automatic</v>
          </cell>
          <cell r="X477" t="str">
            <v>Automatic</v>
          </cell>
          <cell r="Y477" t="str">
            <v>Mark-to-Model/Matrix</v>
          </cell>
        </row>
        <row r="478">
          <cell r="A478" t="str">
            <v>XS0531622404</v>
          </cell>
          <cell r="B478" t="str">
            <v>TEMSK  3.875 02/11/21 MTN</v>
          </cell>
          <cell r="C478" t="str">
            <v>PSA INTERNATIONAL PTE LTD GMTN (REG) 3.875% 11/02/2021</v>
          </cell>
          <cell r="D478" t="str">
            <v>USD</v>
          </cell>
          <cell r="E478" t="str">
            <v>USD</v>
          </cell>
          <cell r="F478" t="str">
            <v>TR PRICING SERVICE</v>
          </cell>
          <cell r="G478">
            <v>0</v>
          </cell>
          <cell r="H478">
            <v>1.0568</v>
          </cell>
          <cell r="I478">
            <v>1.0568</v>
          </cell>
          <cell r="J478" t="str">
            <v>Mid</v>
          </cell>
          <cell r="K478">
            <v>0</v>
          </cell>
          <cell r="L478" t="str">
            <v>N/A</v>
          </cell>
          <cell r="M478">
            <v>1</v>
          </cell>
          <cell r="N478" t="str">
            <v>N/A</v>
          </cell>
          <cell r="O478">
            <v>0</v>
          </cell>
          <cell r="P478">
            <v>0</v>
          </cell>
          <cell r="Q478" t="str">
            <v>N/A</v>
          </cell>
          <cell r="R478" t="str">
            <v>N/A</v>
          </cell>
          <cell r="S478">
            <v>42734</v>
          </cell>
          <cell r="T478" t="str">
            <v>Reuters Price Provider</v>
          </cell>
          <cell r="W478" t="str">
            <v>Automatic</v>
          </cell>
          <cell r="X478" t="str">
            <v>Automatic</v>
          </cell>
          <cell r="Y478" t="str">
            <v>Mark-to-Model/Matrix</v>
          </cell>
        </row>
        <row r="479">
          <cell r="A479" t="str">
            <v>XS1394067703</v>
          </cell>
          <cell r="B479" t="str">
            <v>TEMSK  2.500 04/12/26 '25 MTN</v>
          </cell>
          <cell r="C479" t="str">
            <v>PSA TREASURY PTE LTD SER GMTN (BR) 2.5% 12/04/2026</v>
          </cell>
          <cell r="D479" t="str">
            <v>USD</v>
          </cell>
          <cell r="E479" t="str">
            <v>USD</v>
          </cell>
          <cell r="F479" t="str">
            <v>TR PRICING SERVICE</v>
          </cell>
          <cell r="G479">
            <v>0</v>
          </cell>
          <cell r="H479">
            <v>0.93800499999999998</v>
          </cell>
          <cell r="I479">
            <v>0.93800499999999998</v>
          </cell>
          <cell r="J479" t="str">
            <v>Mid</v>
          </cell>
          <cell r="K479">
            <v>0</v>
          </cell>
          <cell r="L479" t="str">
            <v>N/A</v>
          </cell>
          <cell r="M479">
            <v>1</v>
          </cell>
          <cell r="N479" t="str">
            <v>N/A</v>
          </cell>
          <cell r="O479">
            <v>0</v>
          </cell>
          <cell r="P479">
            <v>0</v>
          </cell>
          <cell r="Q479" t="str">
            <v>N/A</v>
          </cell>
          <cell r="R479" t="str">
            <v>N/A</v>
          </cell>
          <cell r="S479">
            <v>42734</v>
          </cell>
          <cell r="T479" t="str">
            <v>Reuters Price Provider</v>
          </cell>
          <cell r="W479" t="str">
            <v>Automatic</v>
          </cell>
          <cell r="X479" t="str">
            <v>Automatic</v>
          </cell>
          <cell r="Y479" t="str">
            <v>Mark-to-Model/Matrix</v>
          </cell>
        </row>
        <row r="480">
          <cell r="A480" t="str">
            <v>USY7133MAC39</v>
          </cell>
          <cell r="B480" t="str">
            <v>PLBIN  4.250 05/05/25</v>
          </cell>
          <cell r="C480" t="str">
            <v>PT PELABUHAN INDO II (REG S) 4.25% 05/05/2025</v>
          </cell>
          <cell r="D480" t="str">
            <v>USD</v>
          </cell>
          <cell r="E480" t="str">
            <v>USD</v>
          </cell>
          <cell r="F480" t="str">
            <v>TR PRICING SERVICE</v>
          </cell>
          <cell r="G480">
            <v>0</v>
          </cell>
          <cell r="H480">
            <v>0.953125</v>
          </cell>
          <cell r="I480">
            <v>0.953125</v>
          </cell>
          <cell r="J480" t="str">
            <v>Mid</v>
          </cell>
          <cell r="K480">
            <v>0</v>
          </cell>
          <cell r="L480" t="str">
            <v>N/A</v>
          </cell>
          <cell r="M480">
            <v>1</v>
          </cell>
          <cell r="N480" t="str">
            <v>N/A</v>
          </cell>
          <cell r="O480">
            <v>0</v>
          </cell>
          <cell r="P480">
            <v>0</v>
          </cell>
          <cell r="Q480" t="str">
            <v>N/A</v>
          </cell>
          <cell r="R480" t="str">
            <v>N/A</v>
          </cell>
          <cell r="S480">
            <v>42734</v>
          </cell>
          <cell r="T480" t="str">
            <v>Reuters Price Provider</v>
          </cell>
          <cell r="W480" t="str">
            <v>Automatic</v>
          </cell>
          <cell r="X480" t="str">
            <v>Automatic</v>
          </cell>
          <cell r="Y480" t="str">
            <v>Mark-to-Model/Matrix</v>
          </cell>
        </row>
        <row r="481">
          <cell r="A481" t="str">
            <v>USY7133MAB55</v>
          </cell>
          <cell r="B481" t="str">
            <v>PLBIN  5.375 05/05/45</v>
          </cell>
          <cell r="C481" t="str">
            <v>PT PELABUHAN INDO II (REG S) 5.375% 05/05/2045</v>
          </cell>
          <cell r="D481" t="str">
            <v>USD</v>
          </cell>
          <cell r="E481" t="str">
            <v>USD</v>
          </cell>
          <cell r="F481" t="str">
            <v>TR PRICING SERVICE</v>
          </cell>
          <cell r="G481">
            <v>0</v>
          </cell>
          <cell r="H481">
            <v>0.89375000000000004</v>
          </cell>
          <cell r="I481">
            <v>0.89375000000000004</v>
          </cell>
          <cell r="J481" t="str">
            <v>Mid</v>
          </cell>
          <cell r="K481">
            <v>0</v>
          </cell>
          <cell r="L481" t="str">
            <v>N/A</v>
          </cell>
          <cell r="M481">
            <v>1</v>
          </cell>
          <cell r="N481" t="str">
            <v>N/A</v>
          </cell>
          <cell r="O481">
            <v>0</v>
          </cell>
          <cell r="P481">
            <v>0</v>
          </cell>
          <cell r="Q481" t="str">
            <v>N/A</v>
          </cell>
          <cell r="R481" t="str">
            <v>N/A</v>
          </cell>
          <cell r="S481">
            <v>42734</v>
          </cell>
          <cell r="T481" t="str">
            <v>Reuters Price Provider</v>
          </cell>
          <cell r="W481" t="str">
            <v>Automatic</v>
          </cell>
          <cell r="X481" t="str">
            <v>Automatic</v>
          </cell>
          <cell r="Y481" t="str">
            <v>Mark-to-Model/Matrix</v>
          </cell>
        </row>
        <row r="482">
          <cell r="A482" t="str">
            <v>USY7150WAA37</v>
          </cell>
          <cell r="B482" t="str">
            <v>PTTGC  4.250 09/19/22</v>
          </cell>
          <cell r="C482" t="str">
            <v>PTT GLOBAL CHEMICAL PCL (REG S) 4.25% 19/09/2022</v>
          </cell>
          <cell r="D482" t="str">
            <v>USD</v>
          </cell>
          <cell r="E482" t="str">
            <v>USD</v>
          </cell>
          <cell r="F482" t="str">
            <v>TR PRICING SERVICE</v>
          </cell>
          <cell r="G482">
            <v>0</v>
          </cell>
          <cell r="H482">
            <v>1.0399129999999999</v>
          </cell>
          <cell r="I482">
            <v>1.0399129999999999</v>
          </cell>
          <cell r="J482" t="str">
            <v>Mid</v>
          </cell>
          <cell r="K482">
            <v>0</v>
          </cell>
          <cell r="L482" t="str">
            <v>N/A</v>
          </cell>
          <cell r="M482">
            <v>1</v>
          </cell>
          <cell r="N482" t="str">
            <v>N/A</v>
          </cell>
          <cell r="O482">
            <v>0</v>
          </cell>
          <cell r="P482">
            <v>0</v>
          </cell>
          <cell r="Q482" t="str">
            <v>N/A</v>
          </cell>
          <cell r="R482" t="str">
            <v>N/A</v>
          </cell>
          <cell r="S482">
            <v>42734</v>
          </cell>
          <cell r="T482" t="str">
            <v>Reuters Price Provider</v>
          </cell>
          <cell r="W482" t="str">
            <v>Automatic</v>
          </cell>
          <cell r="X482" t="str">
            <v>Automatic</v>
          </cell>
          <cell r="Y482" t="str">
            <v>Mark-to-Model/Matrix</v>
          </cell>
        </row>
        <row r="483">
          <cell r="A483" t="str">
            <v>XS1405782159</v>
          </cell>
          <cell r="B483" t="str">
            <v>QAGV   3.250 06/02/26</v>
          </cell>
          <cell r="C483" t="str">
            <v>QATAR (STATE OF) (REG) (SER REGS) 3.25% 02/06/2026</v>
          </cell>
          <cell r="D483" t="str">
            <v>USD</v>
          </cell>
          <cell r="E483" t="str">
            <v>USD</v>
          </cell>
          <cell r="F483" t="str">
            <v>TR PRICING SERVICE</v>
          </cell>
          <cell r="G483">
            <v>0</v>
          </cell>
          <cell r="H483">
            <v>0.96703000000000006</v>
          </cell>
          <cell r="I483">
            <v>0.96703000000000006</v>
          </cell>
          <cell r="J483" t="str">
            <v>Mid</v>
          </cell>
          <cell r="K483">
            <v>0</v>
          </cell>
          <cell r="L483" t="str">
            <v>N/A</v>
          </cell>
          <cell r="M483">
            <v>1</v>
          </cell>
          <cell r="N483" t="str">
            <v>N/A</v>
          </cell>
          <cell r="O483">
            <v>0</v>
          </cell>
          <cell r="P483">
            <v>0</v>
          </cell>
          <cell r="Q483" t="str">
            <v>N/A</v>
          </cell>
          <cell r="R483" t="str">
            <v>N/A</v>
          </cell>
          <cell r="S483">
            <v>42734</v>
          </cell>
          <cell r="T483" t="str">
            <v>Reuters Price Provider</v>
          </cell>
          <cell r="W483" t="str">
            <v>Automatic</v>
          </cell>
          <cell r="X483" t="str">
            <v>Automatic</v>
          </cell>
          <cell r="Y483" t="str">
            <v>Mark-to-Model/Matrix</v>
          </cell>
        </row>
        <row r="484">
          <cell r="A484" t="str">
            <v>XS1403865022</v>
          </cell>
          <cell r="B484" t="str">
            <v>QNBK   2.500 05/04/18 MTN</v>
          </cell>
          <cell r="C484" t="str">
            <v>QNB FINANCE LTD SER EMTN 2.5% 04/05/2018</v>
          </cell>
          <cell r="D484" t="str">
            <v>SGD</v>
          </cell>
          <cell r="E484" t="str">
            <v>SGD</v>
          </cell>
          <cell r="F484" t="str">
            <v>TR PRICING SERVICE</v>
          </cell>
          <cell r="G484">
            <v>0</v>
          </cell>
          <cell r="H484">
            <v>1.0014799999999999</v>
          </cell>
          <cell r="I484">
            <v>1.0014799999999999</v>
          </cell>
          <cell r="J484" t="str">
            <v>Mid</v>
          </cell>
          <cell r="K484">
            <v>0</v>
          </cell>
          <cell r="L484" t="str">
            <v>N/A</v>
          </cell>
          <cell r="M484">
            <v>1.44455</v>
          </cell>
          <cell r="N484" t="str">
            <v>N/A</v>
          </cell>
          <cell r="O484">
            <v>0</v>
          </cell>
          <cell r="P484">
            <v>0</v>
          </cell>
          <cell r="Q484" t="str">
            <v>N/A</v>
          </cell>
          <cell r="R484" t="str">
            <v>N/A</v>
          </cell>
          <cell r="S484">
            <v>42734</v>
          </cell>
          <cell r="T484" t="str">
            <v>Reuters Price Provider</v>
          </cell>
          <cell r="W484" t="str">
            <v>Automatic</v>
          </cell>
          <cell r="X484" t="str">
            <v>Automatic</v>
          </cell>
          <cell r="Y484" t="str">
            <v>Mark-to-Model/Matrix</v>
          </cell>
        </row>
        <row r="485">
          <cell r="A485" t="str">
            <v>XS0551307100</v>
          </cell>
          <cell r="B485" t="str">
            <v>QTEL   5.000 10/19/25 MTN</v>
          </cell>
          <cell r="C485" t="str">
            <v>QTEL INTERNATIONAL FIN (REG S) 5% 19/10/2025</v>
          </cell>
          <cell r="D485" t="str">
            <v>USD</v>
          </cell>
          <cell r="E485" t="str">
            <v>USD</v>
          </cell>
          <cell r="F485" t="str">
            <v>TR PRICING SERVICE</v>
          </cell>
          <cell r="G485">
            <v>0</v>
          </cell>
          <cell r="H485">
            <v>1.07023</v>
          </cell>
          <cell r="I485">
            <v>1.07023</v>
          </cell>
          <cell r="J485" t="str">
            <v>Mid</v>
          </cell>
          <cell r="K485">
            <v>0</v>
          </cell>
          <cell r="L485" t="str">
            <v>N/A</v>
          </cell>
          <cell r="M485">
            <v>1</v>
          </cell>
          <cell r="N485" t="str">
            <v>N/A</v>
          </cell>
          <cell r="O485">
            <v>0</v>
          </cell>
          <cell r="P485">
            <v>0</v>
          </cell>
          <cell r="Q485" t="str">
            <v>N/A</v>
          </cell>
          <cell r="R485" t="str">
            <v>N/A</v>
          </cell>
          <cell r="S485">
            <v>42734</v>
          </cell>
          <cell r="T485" t="str">
            <v>Reuters Price Provider</v>
          </cell>
          <cell r="W485" t="str">
            <v>Automatic</v>
          </cell>
          <cell r="X485" t="str">
            <v>Automatic</v>
          </cell>
          <cell r="Y485" t="str">
            <v>Mark-to-Model/Matrix</v>
          </cell>
        </row>
        <row r="486">
          <cell r="A486" t="str">
            <v>AU0000XQLQT2</v>
          </cell>
          <cell r="B486" t="str">
            <v>QTC    6.000 07/21/22</v>
          </cell>
          <cell r="C486" t="str">
            <v>QUEENSLAND TREASURY CORP SER 22 (REG) 6% 21/07/2022</v>
          </cell>
          <cell r="D486" t="str">
            <v>AUD</v>
          </cell>
          <cell r="E486" t="str">
            <v>AUD</v>
          </cell>
          <cell r="F486" t="str">
            <v>CAYMAN ISLANDS STOCK EXCHANGE</v>
          </cell>
          <cell r="G486">
            <v>0</v>
          </cell>
          <cell r="H486">
            <v>1.1722900000000001</v>
          </cell>
          <cell r="I486">
            <v>1.1722900000000001</v>
          </cell>
          <cell r="J486" t="str">
            <v>Mid</v>
          </cell>
          <cell r="K486">
            <v>0</v>
          </cell>
          <cell r="L486" t="str">
            <v>N/A</v>
          </cell>
          <cell r="M486">
            <v>1.3809</v>
          </cell>
          <cell r="N486" t="str">
            <v>N/A</v>
          </cell>
          <cell r="O486">
            <v>0</v>
          </cell>
          <cell r="P486">
            <v>0</v>
          </cell>
          <cell r="Q486" t="str">
            <v>N/A</v>
          </cell>
          <cell r="R486" t="str">
            <v>N/A</v>
          </cell>
          <cell r="S486">
            <v>42734</v>
          </cell>
          <cell r="T486" t="str">
            <v>Reuters Price Provider</v>
          </cell>
          <cell r="W486" t="str">
            <v>Automatic</v>
          </cell>
          <cell r="X486" t="str">
            <v>Automatic</v>
          </cell>
          <cell r="Y486" t="str">
            <v>Mark-to-Market prices</v>
          </cell>
        </row>
        <row r="487">
          <cell r="A487" t="str">
            <v>XS0758779192</v>
          </cell>
          <cell r="B487" t="str">
            <v>RABO   4.000 09/19/22 MTN</v>
          </cell>
          <cell r="C487" t="str">
            <v>RABOBANK INTERNATIONAL 4% 19/09/2022</v>
          </cell>
          <cell r="D487" t="str">
            <v>GBP</v>
          </cell>
          <cell r="E487" t="str">
            <v>GBP</v>
          </cell>
          <cell r="F487" t="str">
            <v>TR PRICING SERVICE</v>
          </cell>
          <cell r="G487">
            <v>0</v>
          </cell>
          <cell r="H487">
            <v>1.1306799999999999</v>
          </cell>
          <cell r="I487">
            <v>1.1302399999999999</v>
          </cell>
          <cell r="J487" t="str">
            <v>Mid</v>
          </cell>
          <cell r="K487">
            <v>3.8929784824461702E-2</v>
          </cell>
          <cell r="L487" t="str">
            <v>N/A</v>
          </cell>
          <cell r="M487">
            <v>0.80889999999999995</v>
          </cell>
          <cell r="N487" t="str">
            <v>N/A</v>
          </cell>
          <cell r="O487">
            <v>0</v>
          </cell>
          <cell r="P487">
            <v>0</v>
          </cell>
          <cell r="Q487" t="str">
            <v>N/A</v>
          </cell>
          <cell r="R487" t="str">
            <v>N/A</v>
          </cell>
          <cell r="S487">
            <v>42734</v>
          </cell>
          <cell r="T487" t="str">
            <v>Reuters Price Provider</v>
          </cell>
          <cell r="W487" t="str">
            <v>Automatic</v>
          </cell>
          <cell r="X487" t="str">
            <v>Automatic</v>
          </cell>
          <cell r="Y487" t="str">
            <v>Mark-to-Model/Matrix</v>
          </cell>
        </row>
        <row r="488">
          <cell r="A488" t="str">
            <v>US21688AAE29</v>
          </cell>
          <cell r="B488" t="str">
            <v>RABO   3.375 05/21/25 MTN</v>
          </cell>
          <cell r="C488" t="str">
            <v>RABOBANK NEDERLAND SER MTN (REG) 3.375% 21/05/2025</v>
          </cell>
          <cell r="D488" t="str">
            <v>USD</v>
          </cell>
          <cell r="E488" t="str">
            <v>USD</v>
          </cell>
          <cell r="F488" t="str">
            <v>TR PRICING SERVICE</v>
          </cell>
          <cell r="G488">
            <v>0</v>
          </cell>
          <cell r="H488">
            <v>1.0127599999999999</v>
          </cell>
          <cell r="I488">
            <v>1.0141074999999999</v>
          </cell>
          <cell r="J488" t="str">
            <v>Mid</v>
          </cell>
          <cell r="K488">
            <v>-0.13287545945573395</v>
          </cell>
          <cell r="L488" t="str">
            <v>N/A</v>
          </cell>
          <cell r="M488">
            <v>1</v>
          </cell>
          <cell r="N488" t="str">
            <v>N/A</v>
          </cell>
          <cell r="O488">
            <v>0</v>
          </cell>
          <cell r="P488">
            <v>0</v>
          </cell>
          <cell r="Q488" t="str">
            <v>N/A</v>
          </cell>
          <cell r="R488" t="str">
            <v>N/A</v>
          </cell>
          <cell r="S488">
            <v>42734</v>
          </cell>
          <cell r="T488" t="str">
            <v>Reuters Price Provider</v>
          </cell>
          <cell r="W488" t="str">
            <v>Automatic</v>
          </cell>
          <cell r="X488" t="str">
            <v>Automatic</v>
          </cell>
          <cell r="Y488" t="str">
            <v>Mark-to-Model/Matrix</v>
          </cell>
        </row>
        <row r="489">
          <cell r="A489" t="str">
            <v>USU75888AC81</v>
          </cell>
          <cell r="B489" t="str">
            <v>RELI   5.400 02/14/22</v>
          </cell>
          <cell r="C489" t="str">
            <v>RELIANCE HOLDINGS USA INC (REG S) 5.4% 14/02/2022</v>
          </cell>
          <cell r="D489" t="str">
            <v>USD</v>
          </cell>
          <cell r="E489" t="str">
            <v>USD</v>
          </cell>
          <cell r="F489" t="str">
            <v>TR PRICING SERVICE</v>
          </cell>
          <cell r="G489">
            <v>0</v>
          </cell>
          <cell r="H489">
            <v>1.0822025</v>
          </cell>
          <cell r="I489">
            <v>1.0822025</v>
          </cell>
          <cell r="J489" t="str">
            <v>Mid</v>
          </cell>
          <cell r="K489">
            <v>0</v>
          </cell>
          <cell r="L489" t="str">
            <v>N/A</v>
          </cell>
          <cell r="M489">
            <v>1</v>
          </cell>
          <cell r="N489" t="str">
            <v>N/A</v>
          </cell>
          <cell r="O489">
            <v>0</v>
          </cell>
          <cell r="P489">
            <v>0</v>
          </cell>
          <cell r="Q489" t="str">
            <v>N/A</v>
          </cell>
          <cell r="R489" t="str">
            <v>N/A</v>
          </cell>
          <cell r="S489">
            <v>42734</v>
          </cell>
          <cell r="T489" t="str">
            <v>Reuters Price Provider</v>
          </cell>
          <cell r="W489" t="str">
            <v>Automatic</v>
          </cell>
          <cell r="X489" t="str">
            <v>Automatic</v>
          </cell>
          <cell r="Y489" t="str">
            <v>Mark-to-Model/Matrix</v>
          </cell>
        </row>
        <row r="490">
          <cell r="A490" t="str">
            <v>USU75888AB09</v>
          </cell>
          <cell r="B490" t="str">
            <v>RELI   6.250 10/19/40</v>
          </cell>
          <cell r="C490" t="str">
            <v>RELIANCE HOLDINGS USA INC (REGS) (REG) 6.25% 19/10/2040</v>
          </cell>
          <cell r="D490" t="str">
            <v>USD</v>
          </cell>
          <cell r="E490" t="str">
            <v>USD</v>
          </cell>
          <cell r="F490" t="str">
            <v>FINRA</v>
          </cell>
          <cell r="G490">
            <v>0</v>
          </cell>
          <cell r="H490">
            <v>1.137675</v>
          </cell>
          <cell r="I490">
            <v>1.137675</v>
          </cell>
          <cell r="J490" t="str">
            <v>Mid</v>
          </cell>
          <cell r="K490">
            <v>0</v>
          </cell>
          <cell r="L490" t="str">
            <v>N/A</v>
          </cell>
          <cell r="M490">
            <v>1</v>
          </cell>
          <cell r="N490" t="str">
            <v>N/A</v>
          </cell>
          <cell r="O490">
            <v>0</v>
          </cell>
          <cell r="P490">
            <v>0</v>
          </cell>
          <cell r="Q490" t="str">
            <v>N/A</v>
          </cell>
          <cell r="R490" t="str">
            <v>N/A</v>
          </cell>
          <cell r="S490">
            <v>42734</v>
          </cell>
          <cell r="T490" t="str">
            <v>Reuters Price Provider</v>
          </cell>
          <cell r="W490" t="str">
            <v>Automatic</v>
          </cell>
          <cell r="X490" t="str">
            <v>Automatic</v>
          </cell>
          <cell r="Y490" t="str">
            <v>Mark-to-Market prices</v>
          </cell>
        </row>
        <row r="491">
          <cell r="A491" t="str">
            <v>USY72596BU56</v>
          </cell>
          <cell r="B491" t="str">
            <v>RELI   4.125 01/28/25</v>
          </cell>
          <cell r="C491" t="str">
            <v>RELIANCE INDUSTRIES LTD (REG S) 4.125% 28/01/2025</v>
          </cell>
          <cell r="D491" t="str">
            <v>USD</v>
          </cell>
          <cell r="E491" t="str">
            <v>USD</v>
          </cell>
          <cell r="F491" t="str">
            <v>TR PRICING SERVICE</v>
          </cell>
          <cell r="G491">
            <v>0</v>
          </cell>
          <cell r="H491">
            <v>1.0006250000000001</v>
          </cell>
          <cell r="I491">
            <v>1.0006250000000001</v>
          </cell>
          <cell r="J491" t="str">
            <v>Mid</v>
          </cell>
          <cell r="K491">
            <v>0</v>
          </cell>
          <cell r="L491" t="str">
            <v>N/A</v>
          </cell>
          <cell r="M491">
            <v>1</v>
          </cell>
          <cell r="N491" t="str">
            <v>N/A</v>
          </cell>
          <cell r="O491">
            <v>0</v>
          </cell>
          <cell r="P491">
            <v>0</v>
          </cell>
          <cell r="Q491" t="str">
            <v>N/A</v>
          </cell>
          <cell r="R491" t="str">
            <v>N/A</v>
          </cell>
          <cell r="S491">
            <v>42734</v>
          </cell>
          <cell r="T491" t="str">
            <v>Reuters Price Provider</v>
          </cell>
          <cell r="W491" t="str">
            <v>Automatic</v>
          </cell>
          <cell r="X491" t="str">
            <v>Automatic</v>
          </cell>
          <cell r="Y491" t="str">
            <v>Mark-to-Model/Matrix</v>
          </cell>
        </row>
        <row r="492">
          <cell r="A492" t="str">
            <v>USY72570AM99</v>
          </cell>
          <cell r="B492" t="str">
            <v>RELI   4.875 02/10/45</v>
          </cell>
          <cell r="C492" t="str">
            <v>RELIANCE INDUSTRIES LTD (REG S) 4.875% 10/02/2045</v>
          </cell>
          <cell r="D492" t="str">
            <v>USD</v>
          </cell>
          <cell r="E492" t="str">
            <v>USD</v>
          </cell>
          <cell r="F492" t="str">
            <v>TR PRICING SERVICE</v>
          </cell>
          <cell r="G492">
            <v>0</v>
          </cell>
          <cell r="H492">
            <v>0.95625000000000004</v>
          </cell>
          <cell r="I492">
            <v>0.95625000000000004</v>
          </cell>
          <cell r="J492" t="str">
            <v>Mid</v>
          </cell>
          <cell r="K492">
            <v>0</v>
          </cell>
          <cell r="L492" t="str">
            <v>N/A</v>
          </cell>
          <cell r="M492">
            <v>1</v>
          </cell>
          <cell r="N492" t="str">
            <v>N/A</v>
          </cell>
          <cell r="O492">
            <v>0</v>
          </cell>
          <cell r="P492">
            <v>0</v>
          </cell>
          <cell r="Q492" t="str">
            <v>N/A</v>
          </cell>
          <cell r="R492" t="str">
            <v>N/A</v>
          </cell>
          <cell r="S492">
            <v>42734</v>
          </cell>
          <cell r="T492" t="str">
            <v>Reuters Price Provider</v>
          </cell>
          <cell r="W492" t="str">
            <v>Automatic</v>
          </cell>
          <cell r="X492" t="str">
            <v>Automatic</v>
          </cell>
          <cell r="Y492" t="str">
            <v>Mark-to-Model/Matrix</v>
          </cell>
        </row>
        <row r="493">
          <cell r="A493" t="str">
            <v>FR0012354132</v>
          </cell>
          <cell r="B493" t="str">
            <v>RENA   4.375 12/11/17 MTN</v>
          </cell>
          <cell r="C493" t="str">
            <v>RENAULT EMTN (REG S) (BR) 4.375% 11/12/2017</v>
          </cell>
          <cell r="D493" t="str">
            <v>CNY</v>
          </cell>
          <cell r="E493" t="str">
            <v>CNY</v>
          </cell>
          <cell r="F493" t="str">
            <v>TR PRICING SERVICE</v>
          </cell>
          <cell r="G493">
            <v>0</v>
          </cell>
          <cell r="H493">
            <v>0.99573999999999996</v>
          </cell>
          <cell r="I493">
            <v>0.99573999999999996</v>
          </cell>
          <cell r="J493" t="str">
            <v>Mid</v>
          </cell>
          <cell r="K493">
            <v>0</v>
          </cell>
          <cell r="L493" t="str">
            <v>N/A</v>
          </cell>
          <cell r="M493">
            <v>6.944</v>
          </cell>
          <cell r="N493" t="str">
            <v>N/A</v>
          </cell>
          <cell r="O493">
            <v>0</v>
          </cell>
          <cell r="P493">
            <v>0</v>
          </cell>
          <cell r="Q493" t="str">
            <v>N/A</v>
          </cell>
          <cell r="R493" t="str">
            <v>N/A</v>
          </cell>
          <cell r="S493">
            <v>42734</v>
          </cell>
          <cell r="T493" t="str">
            <v>Reuters Price Provider</v>
          </cell>
          <cell r="W493" t="str">
            <v>Automatic</v>
          </cell>
          <cell r="X493" t="str">
            <v>Automatic</v>
          </cell>
          <cell r="Y493" t="str">
            <v>Mark-to-Model/Matrix</v>
          </cell>
        </row>
        <row r="494">
          <cell r="A494" t="str">
            <v>USY20721BS73</v>
          </cell>
          <cell r="B494" t="str">
            <v>IDGV   3.700 01/08/22 MTN</v>
          </cell>
          <cell r="C494" t="str">
            <v>REPUBLIC OF INDONESIA (REG) (REG S) SER REGS 3.7% 08/01/2022</v>
          </cell>
          <cell r="D494" t="str">
            <v>USD</v>
          </cell>
          <cell r="E494" t="str">
            <v>USD</v>
          </cell>
          <cell r="F494" t="str">
            <v>TR PRICING SERVICE</v>
          </cell>
          <cell r="G494">
            <v>0</v>
          </cell>
          <cell r="H494">
            <v>1.0081249999999999</v>
          </cell>
          <cell r="I494">
            <v>1.0081249999999999</v>
          </cell>
          <cell r="J494" t="str">
            <v>Mid</v>
          </cell>
          <cell r="K494">
            <v>0</v>
          </cell>
          <cell r="L494" t="str">
            <v>N/A</v>
          </cell>
          <cell r="M494">
            <v>1</v>
          </cell>
          <cell r="N494" t="str">
            <v>N/A</v>
          </cell>
          <cell r="O494">
            <v>0</v>
          </cell>
          <cell r="P494">
            <v>0</v>
          </cell>
          <cell r="Q494" t="str">
            <v>N/A</v>
          </cell>
          <cell r="R494" t="str">
            <v>N/A</v>
          </cell>
          <cell r="S494">
            <v>42734</v>
          </cell>
          <cell r="T494" t="str">
            <v>Reuters Price Provider</v>
          </cell>
          <cell r="W494" t="str">
            <v>Automatic</v>
          </cell>
          <cell r="X494" t="str">
            <v>Automatic</v>
          </cell>
          <cell r="Y494" t="str">
            <v>Mark-to-Model/Matrix</v>
          </cell>
        </row>
        <row r="495">
          <cell r="A495" t="str">
            <v>USY20721BM04</v>
          </cell>
          <cell r="B495" t="str">
            <v>IDGV   5.125 01/15/45 MTN</v>
          </cell>
          <cell r="C495" t="str">
            <v>REPUBLIC OF INDONESIA (REGS) 5.125% 15/01/2045</v>
          </cell>
          <cell r="D495" t="str">
            <v>USD</v>
          </cell>
          <cell r="E495" t="str">
            <v>USD</v>
          </cell>
          <cell r="F495" t="str">
            <v>TR PRICING SERVICE</v>
          </cell>
          <cell r="G495">
            <v>0</v>
          </cell>
          <cell r="H495">
            <v>1.0024999999999999</v>
          </cell>
          <cell r="I495">
            <v>1.0024999999999999</v>
          </cell>
          <cell r="J495" t="str">
            <v>Mid</v>
          </cell>
          <cell r="K495">
            <v>0</v>
          </cell>
          <cell r="L495" t="str">
            <v>N/A</v>
          </cell>
          <cell r="M495">
            <v>1</v>
          </cell>
          <cell r="N495" t="str">
            <v>N/A</v>
          </cell>
          <cell r="O495">
            <v>0</v>
          </cell>
          <cell r="P495">
            <v>0</v>
          </cell>
          <cell r="Q495" t="str">
            <v>N/A</v>
          </cell>
          <cell r="R495" t="str">
            <v>N/A</v>
          </cell>
          <cell r="S495">
            <v>42734</v>
          </cell>
          <cell r="T495" t="str">
            <v>Reuters Price Provider</v>
          </cell>
          <cell r="W495" t="str">
            <v>Automatic</v>
          </cell>
          <cell r="X495" t="str">
            <v>Automatic</v>
          </cell>
          <cell r="Y495" t="str">
            <v>Mark-to-Model/Matrix</v>
          </cell>
        </row>
        <row r="496">
          <cell r="A496" t="str">
            <v>USY8137FAB41</v>
          </cell>
          <cell r="B496" t="str">
            <v>LKGV   5.125 04/11/19</v>
          </cell>
          <cell r="C496" t="str">
            <v>REPUBLIC OF SRI LANKA (REG S) (REG) 5.125% 11/04/2019</v>
          </cell>
          <cell r="D496" t="str">
            <v>USD</v>
          </cell>
          <cell r="E496" t="str">
            <v>USD</v>
          </cell>
          <cell r="F496" t="str">
            <v>TR PRICING SERVICE</v>
          </cell>
          <cell r="G496">
            <v>0</v>
          </cell>
          <cell r="H496">
            <v>1.0125</v>
          </cell>
          <cell r="I496">
            <v>1.0125</v>
          </cell>
          <cell r="J496" t="str">
            <v>Mid</v>
          </cell>
          <cell r="K496">
            <v>0</v>
          </cell>
          <cell r="L496" t="str">
            <v>N/A</v>
          </cell>
          <cell r="M496">
            <v>1</v>
          </cell>
          <cell r="N496" t="str">
            <v>N/A</v>
          </cell>
          <cell r="O496">
            <v>0</v>
          </cell>
          <cell r="P496">
            <v>0</v>
          </cell>
          <cell r="Q496" t="str">
            <v>N/A</v>
          </cell>
          <cell r="R496" t="str">
            <v>N/A</v>
          </cell>
          <cell r="S496">
            <v>42734</v>
          </cell>
          <cell r="T496" t="str">
            <v>Reuters Price Provider</v>
          </cell>
          <cell r="W496" t="str">
            <v>Automatic</v>
          </cell>
          <cell r="X496" t="str">
            <v>Automatic</v>
          </cell>
          <cell r="Y496" t="str">
            <v>Mark-to-Model/Matrix</v>
          </cell>
        </row>
        <row r="497">
          <cell r="A497" t="str">
            <v>XS1115283498</v>
          </cell>
          <cell r="B497" t="str">
            <v>RHBC   3.088 10/03/19 MTN</v>
          </cell>
          <cell r="C497" t="str">
            <v>RHB BANK SER EMTN (REG S) 3.088% 03/10/2019</v>
          </cell>
          <cell r="D497" t="str">
            <v>USD</v>
          </cell>
          <cell r="E497" t="str">
            <v>USD</v>
          </cell>
          <cell r="F497" t="str">
            <v>TR PRICING SERVICE</v>
          </cell>
          <cell r="G497">
            <v>0</v>
          </cell>
          <cell r="H497">
            <v>1.01105</v>
          </cell>
          <cell r="I497">
            <v>1.01105</v>
          </cell>
          <cell r="J497" t="str">
            <v>Mid</v>
          </cell>
          <cell r="K497">
            <v>0</v>
          </cell>
          <cell r="L497" t="str">
            <v>N/A</v>
          </cell>
          <cell r="M497">
            <v>1</v>
          </cell>
          <cell r="N497" t="str">
            <v>N/A</v>
          </cell>
          <cell r="O497">
            <v>0</v>
          </cell>
          <cell r="P497">
            <v>0</v>
          </cell>
          <cell r="Q497" t="str">
            <v>N/A</v>
          </cell>
          <cell r="R497" t="str">
            <v>N/A</v>
          </cell>
          <cell r="S497">
            <v>42734</v>
          </cell>
          <cell r="T497" t="str">
            <v>Reuters Price Provider</v>
          </cell>
          <cell r="W497" t="str">
            <v>Automatic</v>
          </cell>
          <cell r="X497" t="str">
            <v>Automatic</v>
          </cell>
          <cell r="Y497" t="str">
            <v>Mark-to-Model/Matrix</v>
          </cell>
        </row>
        <row r="498">
          <cell r="A498" t="str">
            <v>XS0426014899</v>
          </cell>
          <cell r="B498" t="str">
            <v>RR     6.750 04/30/19 MTN</v>
          </cell>
          <cell r="C498" t="str">
            <v>ROLLS-ROYCE PLC (BR) 6.75% 30/04/2019</v>
          </cell>
          <cell r="D498" t="str">
            <v>GBP</v>
          </cell>
          <cell r="E498" t="str">
            <v>GBP</v>
          </cell>
          <cell r="F498" t="str">
            <v>TR PRICING SERVICE</v>
          </cell>
          <cell r="G498">
            <v>0</v>
          </cell>
          <cell r="H498">
            <v>1.1356999999999999</v>
          </cell>
          <cell r="I498">
            <v>1.1356999999999999</v>
          </cell>
          <cell r="J498" t="str">
            <v>Mid</v>
          </cell>
          <cell r="K498">
            <v>0</v>
          </cell>
          <cell r="L498" t="str">
            <v>N/A</v>
          </cell>
          <cell r="M498">
            <v>0.80889999999999995</v>
          </cell>
          <cell r="N498" t="str">
            <v>N/A</v>
          </cell>
          <cell r="O498">
            <v>0</v>
          </cell>
          <cell r="P498">
            <v>0</v>
          </cell>
          <cell r="Q498" t="str">
            <v>N/A</v>
          </cell>
          <cell r="R498" t="str">
            <v>N/A</v>
          </cell>
          <cell r="S498">
            <v>42734</v>
          </cell>
          <cell r="T498" t="str">
            <v>Reuters Price Provider</v>
          </cell>
          <cell r="W498" t="str">
            <v>Automatic</v>
          </cell>
          <cell r="X498" t="str">
            <v>Automatic</v>
          </cell>
          <cell r="Y498" t="str">
            <v>Mark-to-Model/Matrix</v>
          </cell>
        </row>
        <row r="499">
          <cell r="A499" t="str">
            <v>XS1277581077</v>
          </cell>
          <cell r="B499" t="str">
            <v>ICT    5.500 Perp     '21 FRN</v>
          </cell>
          <cell r="C499" t="str">
            <v>ROYAL CAPITAL BV VAR REGS (REG) VAR PERP</v>
          </cell>
          <cell r="D499" t="str">
            <v>USD</v>
          </cell>
          <cell r="E499" t="str">
            <v>USD</v>
          </cell>
          <cell r="F499" t="str">
            <v>TR PRICING SERVICE</v>
          </cell>
          <cell r="G499">
            <v>0</v>
          </cell>
          <cell r="H499">
            <v>1.0305800000000001</v>
          </cell>
          <cell r="I499">
            <v>1.0305800000000001</v>
          </cell>
          <cell r="J499" t="str">
            <v>Mid</v>
          </cell>
          <cell r="K499">
            <v>0</v>
          </cell>
          <cell r="L499" t="str">
            <v>N/A</v>
          </cell>
          <cell r="M499">
            <v>1</v>
          </cell>
          <cell r="N499" t="str">
            <v>N/A</v>
          </cell>
          <cell r="O499">
            <v>0</v>
          </cell>
          <cell r="P499">
            <v>0</v>
          </cell>
          <cell r="Q499" t="str">
            <v>N/A</v>
          </cell>
          <cell r="R499" t="str">
            <v>N/A</v>
          </cell>
          <cell r="S499">
            <v>42734</v>
          </cell>
          <cell r="T499" t="str">
            <v>Reuters Price Provider</v>
          </cell>
          <cell r="W499" t="str">
            <v>Automatic</v>
          </cell>
          <cell r="X499" t="str">
            <v>Automatic</v>
          </cell>
          <cell r="Y499" t="str">
            <v>Mark-to-Model/Matrix</v>
          </cell>
        </row>
        <row r="500">
          <cell r="A500" t="str">
            <v>US797440BU77</v>
          </cell>
          <cell r="B500" t="str">
            <v>SRE    2.500 05/15/26 '26</v>
          </cell>
          <cell r="C500" t="str">
            <v>SAN DIEGO G &amp; E (REG) 2.5% 15/05/2026</v>
          </cell>
          <cell r="D500" t="str">
            <v>USD</v>
          </cell>
          <cell r="E500" t="str">
            <v>USD</v>
          </cell>
          <cell r="F500" t="str">
            <v>TR PRICING SERVICE</v>
          </cell>
          <cell r="G500">
            <v>0</v>
          </cell>
          <cell r="H500">
            <v>0.95786749999999998</v>
          </cell>
          <cell r="I500">
            <v>0.95931700000000009</v>
          </cell>
          <cell r="J500" t="str">
            <v>Mid</v>
          </cell>
          <cell r="K500">
            <v>-0.15109708261191071</v>
          </cell>
          <cell r="L500" t="str">
            <v>N/A</v>
          </cell>
          <cell r="M500">
            <v>1</v>
          </cell>
          <cell r="N500" t="str">
            <v>N/A</v>
          </cell>
          <cell r="O500">
            <v>0</v>
          </cell>
          <cell r="P500">
            <v>0</v>
          </cell>
          <cell r="Q500" t="str">
            <v>N/A</v>
          </cell>
          <cell r="R500" t="str">
            <v>N/A</v>
          </cell>
          <cell r="S500">
            <v>42734</v>
          </cell>
          <cell r="T500" t="str">
            <v>Reuters Price Provider</v>
          </cell>
          <cell r="W500" t="str">
            <v>Automatic</v>
          </cell>
          <cell r="X500" t="str">
            <v>Automatic</v>
          </cell>
          <cell r="Y500" t="str">
            <v>Mark-to-Model/Matrix</v>
          </cell>
        </row>
        <row r="501">
          <cell r="A501" t="str">
            <v>FR0013144003</v>
          </cell>
          <cell r="B501" t="str">
            <v>SASY   1.125 04/05/28 '28 MTN</v>
          </cell>
          <cell r="C501" t="str">
            <v>SANOFI SER EMTN (REG S) (BR) 1.125% 05/04/2028</v>
          </cell>
          <cell r="D501" t="str">
            <v>EUR</v>
          </cell>
          <cell r="E501" t="str">
            <v>EUR</v>
          </cell>
          <cell r="F501" t="str">
            <v>TR PRICING SERVICE</v>
          </cell>
          <cell r="G501">
            <v>0</v>
          </cell>
          <cell r="H501">
            <v>0.98501000000000005</v>
          </cell>
          <cell r="I501">
            <v>0.98501000000000005</v>
          </cell>
          <cell r="J501" t="str">
            <v>Mid</v>
          </cell>
          <cell r="K501">
            <v>0</v>
          </cell>
          <cell r="L501" t="str">
            <v>N/A</v>
          </cell>
          <cell r="M501">
            <v>0.94810000000000005</v>
          </cell>
          <cell r="N501" t="str">
            <v>N/A</v>
          </cell>
          <cell r="O501">
            <v>0</v>
          </cell>
          <cell r="P501">
            <v>0</v>
          </cell>
          <cell r="Q501" t="str">
            <v>N/A</v>
          </cell>
          <cell r="R501" t="str">
            <v>N/A</v>
          </cell>
          <cell r="S501">
            <v>42734</v>
          </cell>
          <cell r="T501" t="str">
            <v>Reuters Price Provider</v>
          </cell>
          <cell r="W501" t="str">
            <v>Automatic</v>
          </cell>
          <cell r="X501" t="str">
            <v>Automatic</v>
          </cell>
          <cell r="Y501" t="str">
            <v>Mark-to-Model/Matrix</v>
          </cell>
        </row>
        <row r="502">
          <cell r="A502" t="str">
            <v>XS1508675417</v>
          </cell>
          <cell r="B502" t="str">
            <v>SAGV   3.250 10/26/26 MTN</v>
          </cell>
          <cell r="C502" t="str">
            <v>SAUDI INTERNATIONAL BOND SER REGS (REG) 3.25% 26/10/2026</v>
          </cell>
          <cell r="D502" t="str">
            <v>USD</v>
          </cell>
          <cell r="E502" t="str">
            <v>USD</v>
          </cell>
          <cell r="F502" t="str">
            <v>TR PRICING SERVICE</v>
          </cell>
          <cell r="G502">
            <v>0</v>
          </cell>
          <cell r="H502">
            <v>0.95115499999999997</v>
          </cell>
          <cell r="I502">
            <v>0.95115499999999997</v>
          </cell>
          <cell r="J502" t="str">
            <v>Mid</v>
          </cell>
          <cell r="K502">
            <v>0</v>
          </cell>
          <cell r="L502" t="str">
            <v>N/A</v>
          </cell>
          <cell r="M502">
            <v>1</v>
          </cell>
          <cell r="N502" t="str">
            <v>N/A</v>
          </cell>
          <cell r="O502">
            <v>0</v>
          </cell>
          <cell r="P502">
            <v>0</v>
          </cell>
          <cell r="Q502" t="str">
            <v>N/A</v>
          </cell>
          <cell r="R502" t="str">
            <v>N/A</v>
          </cell>
          <cell r="S502">
            <v>42734</v>
          </cell>
          <cell r="T502" t="str">
            <v>Reuters Price Provider</v>
          </cell>
          <cell r="W502" t="str">
            <v>Automatic</v>
          </cell>
          <cell r="X502" t="str">
            <v>Automatic</v>
          </cell>
          <cell r="Y502" t="str">
            <v>Mark-to-Model/Matrix</v>
          </cell>
        </row>
        <row r="503">
          <cell r="A503" t="str">
            <v>XS1508675334</v>
          </cell>
          <cell r="B503" t="str">
            <v>SAGV   2.375 10/26/21 MTN</v>
          </cell>
          <cell r="C503" t="str">
            <v>SAUDI INTERNATIONAL BOND SER REGS 2.375% 26/10/2021</v>
          </cell>
          <cell r="D503" t="str">
            <v>USD</v>
          </cell>
          <cell r="E503" t="str">
            <v>USD</v>
          </cell>
          <cell r="F503" t="str">
            <v>TR PRICING SERVICE</v>
          </cell>
          <cell r="G503">
            <v>0</v>
          </cell>
          <cell r="H503">
            <v>0.97251499999999991</v>
          </cell>
          <cell r="I503">
            <v>0.97251499999999991</v>
          </cell>
          <cell r="J503" t="str">
            <v>Mid</v>
          </cell>
          <cell r="K503">
            <v>0</v>
          </cell>
          <cell r="L503" t="str">
            <v>N/A</v>
          </cell>
          <cell r="M503">
            <v>1</v>
          </cell>
          <cell r="N503" t="str">
            <v>N/A</v>
          </cell>
          <cell r="O503">
            <v>0</v>
          </cell>
          <cell r="P503">
            <v>0</v>
          </cell>
          <cell r="Q503" t="str">
            <v>N/A</v>
          </cell>
          <cell r="R503" t="str">
            <v>N/A</v>
          </cell>
          <cell r="S503">
            <v>42734</v>
          </cell>
          <cell r="T503" t="str">
            <v>Reuters Price Provider</v>
          </cell>
          <cell r="W503" t="str">
            <v>Automatic</v>
          </cell>
          <cell r="X503" t="str">
            <v>Automatic</v>
          </cell>
          <cell r="Y503" t="str">
            <v>Mark-to-Model/Matrix</v>
          </cell>
        </row>
        <row r="504">
          <cell r="A504" t="str">
            <v>XS1508675508</v>
          </cell>
          <cell r="B504" t="str">
            <v>SAGV   4.500 10/26/46 MTN</v>
          </cell>
          <cell r="C504" t="str">
            <v>SAUDI INTERNATIONAL BOND SER REGS 4.5% 26/10/2046</v>
          </cell>
          <cell r="D504" t="str">
            <v>USD</v>
          </cell>
          <cell r="E504" t="str">
            <v>USD</v>
          </cell>
          <cell r="F504" t="str">
            <v>TR PRICING SERVICE</v>
          </cell>
          <cell r="G504">
            <v>0</v>
          </cell>
          <cell r="H504">
            <v>0.96477500000000005</v>
          </cell>
          <cell r="I504">
            <v>0.96477500000000005</v>
          </cell>
          <cell r="J504" t="str">
            <v>Mid</v>
          </cell>
          <cell r="K504">
            <v>0</v>
          </cell>
          <cell r="L504" t="str">
            <v>N/A</v>
          </cell>
          <cell r="M504">
            <v>1</v>
          </cell>
          <cell r="N504" t="str">
            <v>N/A</v>
          </cell>
          <cell r="O504">
            <v>0</v>
          </cell>
          <cell r="P504">
            <v>0</v>
          </cell>
          <cell r="Q504" t="str">
            <v>N/A</v>
          </cell>
          <cell r="R504" t="str">
            <v>N/A</v>
          </cell>
          <cell r="S504">
            <v>42734</v>
          </cell>
          <cell r="T504" t="str">
            <v>Reuters Price Provider</v>
          </cell>
          <cell r="W504" t="str">
            <v>Automatic</v>
          </cell>
          <cell r="X504" t="str">
            <v>Automatic</v>
          </cell>
          <cell r="Y504" t="str">
            <v>Mark-to-Model/Matrix</v>
          </cell>
        </row>
        <row r="505">
          <cell r="A505" t="str">
            <v>USQ8351LAD57</v>
          </cell>
          <cell r="B505" t="str">
            <v>SCWX   3.250 10/28/25 '25</v>
          </cell>
          <cell r="C505" t="str">
            <v>SCENTRE GROUP TRUST 1/2 (REG S) (REG) 3.25% 28/10/2025</v>
          </cell>
          <cell r="D505" t="str">
            <v>USD</v>
          </cell>
          <cell r="E505" t="str">
            <v>USD</v>
          </cell>
          <cell r="F505" t="str">
            <v>TR PRICING SERVICE</v>
          </cell>
          <cell r="G505">
            <v>0</v>
          </cell>
          <cell r="H505">
            <v>0.96107799999999999</v>
          </cell>
          <cell r="I505">
            <v>0.96107799999999999</v>
          </cell>
          <cell r="J505" t="str">
            <v>Mid</v>
          </cell>
          <cell r="K505">
            <v>0</v>
          </cell>
          <cell r="L505" t="str">
            <v>N/A</v>
          </cell>
          <cell r="M505">
            <v>1</v>
          </cell>
          <cell r="N505" t="str">
            <v>N/A</v>
          </cell>
          <cell r="O505">
            <v>0</v>
          </cell>
          <cell r="P505">
            <v>0</v>
          </cell>
          <cell r="Q505" t="str">
            <v>N/A</v>
          </cell>
          <cell r="R505" t="str">
            <v>N/A</v>
          </cell>
          <cell r="S505">
            <v>42734</v>
          </cell>
          <cell r="T505" t="str">
            <v>Reuters Price Provider</v>
          </cell>
          <cell r="W505" t="str">
            <v>Automatic</v>
          </cell>
          <cell r="X505" t="str">
            <v>Automatic</v>
          </cell>
          <cell r="Y505" t="str">
            <v>Mark-to-Model/Matrix</v>
          </cell>
        </row>
        <row r="506">
          <cell r="A506" t="str">
            <v>XS0469028319</v>
          </cell>
          <cell r="B506" t="str">
            <v>SGRO   6.750 11/23/21</v>
          </cell>
          <cell r="C506" t="str">
            <v>SEGRO PLC (BR) 6.75% 23/11/2021</v>
          </cell>
          <cell r="D506" t="str">
            <v>GBP</v>
          </cell>
          <cell r="E506" t="str">
            <v>GBP</v>
          </cell>
          <cell r="F506" t="str">
            <v>TR PRICING SERVICE</v>
          </cell>
          <cell r="G506">
            <v>0</v>
          </cell>
          <cell r="H506">
            <v>1.25238</v>
          </cell>
          <cell r="I506">
            <v>1.25238</v>
          </cell>
          <cell r="J506" t="str">
            <v>Mid</v>
          </cell>
          <cell r="K506">
            <v>0</v>
          </cell>
          <cell r="L506" t="str">
            <v>N/A</v>
          </cell>
          <cell r="M506">
            <v>0.80889999999999995</v>
          </cell>
          <cell r="N506" t="str">
            <v>N/A</v>
          </cell>
          <cell r="O506">
            <v>0</v>
          </cell>
          <cell r="P506">
            <v>0</v>
          </cell>
          <cell r="Q506" t="str">
            <v>N/A</v>
          </cell>
          <cell r="R506" t="str">
            <v>N/A</v>
          </cell>
          <cell r="S506">
            <v>42734</v>
          </cell>
          <cell r="T506" t="str">
            <v>Reuters Price Provider</v>
          </cell>
          <cell r="W506" t="str">
            <v>Automatic</v>
          </cell>
          <cell r="X506" t="str">
            <v>Automatic</v>
          </cell>
          <cell r="Y506" t="str">
            <v>Mark-to-Model/Matrix</v>
          </cell>
        </row>
        <row r="507">
          <cell r="A507" t="str">
            <v>US822582BS00</v>
          </cell>
          <cell r="B507" t="str">
            <v>RDS    1.875 05/10/21</v>
          </cell>
          <cell r="C507" t="str">
            <v>SHELL INTERNATIONAL FINANCE (REG) 1.875% 10/05/2021</v>
          </cell>
          <cell r="D507" t="str">
            <v>USD</v>
          </cell>
          <cell r="E507" t="str">
            <v>USD</v>
          </cell>
          <cell r="F507" t="str">
            <v>TR PRICING SERVICE</v>
          </cell>
          <cell r="G507">
            <v>0</v>
          </cell>
          <cell r="H507">
            <v>0.97821100000000005</v>
          </cell>
          <cell r="I507">
            <v>0.97901250000000006</v>
          </cell>
          <cell r="J507" t="str">
            <v>Mid</v>
          </cell>
          <cell r="K507">
            <v>-8.1868209037168627E-2</v>
          </cell>
          <cell r="L507" t="str">
            <v>N/A</v>
          </cell>
          <cell r="M507">
            <v>1</v>
          </cell>
          <cell r="N507" t="str">
            <v>N/A</v>
          </cell>
          <cell r="O507">
            <v>0</v>
          </cell>
          <cell r="P507">
            <v>0</v>
          </cell>
          <cell r="Q507" t="str">
            <v>N/A</v>
          </cell>
          <cell r="R507" t="str">
            <v>N/A</v>
          </cell>
          <cell r="S507">
            <v>42734</v>
          </cell>
          <cell r="T507" t="str">
            <v>Reuters Price Provider</v>
          </cell>
          <cell r="W507" t="str">
            <v>Automatic</v>
          </cell>
          <cell r="X507" t="str">
            <v>Automatic</v>
          </cell>
          <cell r="Y507" t="str">
            <v>Mark-to-Model/Matrix</v>
          </cell>
        </row>
        <row r="508">
          <cell r="A508" t="str">
            <v>XS1165128239</v>
          </cell>
          <cell r="B508" t="str">
            <v>CSHEN  3.125 01/20/20</v>
          </cell>
          <cell r="C508" t="str">
            <v>SHENHUA OVERSEAS CAPITAL (REG S) 3.125% 20/01/2020</v>
          </cell>
          <cell r="D508" t="str">
            <v>USD</v>
          </cell>
          <cell r="E508" t="str">
            <v>USD</v>
          </cell>
          <cell r="F508" t="str">
            <v>TR PRICING SERVICE</v>
          </cell>
          <cell r="G508">
            <v>0</v>
          </cell>
          <cell r="H508">
            <v>1.0029600000000001</v>
          </cell>
          <cell r="I508">
            <v>1.0029600000000001</v>
          </cell>
          <cell r="J508" t="str">
            <v>Mid</v>
          </cell>
          <cell r="K508">
            <v>0</v>
          </cell>
          <cell r="L508" t="str">
            <v>N/A</v>
          </cell>
          <cell r="M508">
            <v>1</v>
          </cell>
          <cell r="N508" t="str">
            <v>N/A</v>
          </cell>
          <cell r="O508">
            <v>0</v>
          </cell>
          <cell r="P508">
            <v>0</v>
          </cell>
          <cell r="Q508" t="str">
            <v>N/A</v>
          </cell>
          <cell r="R508" t="str">
            <v>N/A</v>
          </cell>
          <cell r="S508">
            <v>42734</v>
          </cell>
          <cell r="T508" t="str">
            <v>Reuters Price Provider</v>
          </cell>
          <cell r="W508" t="str">
            <v>Automatic</v>
          </cell>
          <cell r="X508" t="str">
            <v>Automatic</v>
          </cell>
          <cell r="Y508" t="str">
            <v>Mark-to-Model/Matrix</v>
          </cell>
        </row>
        <row r="509">
          <cell r="A509" t="str">
            <v>XS1165128585</v>
          </cell>
          <cell r="B509" t="str">
            <v>CSHEN  3.875 01/20/25</v>
          </cell>
          <cell r="C509" t="str">
            <v>SHENHUA OVERSEAS CAPITAL (REG S) 3.875% 20/01/2025</v>
          </cell>
          <cell r="D509" t="str">
            <v>USD</v>
          </cell>
          <cell r="E509" t="str">
            <v>USD</v>
          </cell>
          <cell r="F509" t="str">
            <v>TR PRICING SERVICE</v>
          </cell>
          <cell r="G509">
            <v>0</v>
          </cell>
          <cell r="H509">
            <v>1.005695</v>
          </cell>
          <cell r="I509">
            <v>1.005695</v>
          </cell>
          <cell r="J509" t="str">
            <v>Mid</v>
          </cell>
          <cell r="K509">
            <v>0</v>
          </cell>
          <cell r="L509" t="str">
            <v>N/A</v>
          </cell>
          <cell r="M509">
            <v>1</v>
          </cell>
          <cell r="N509" t="str">
            <v>N/A</v>
          </cell>
          <cell r="O509">
            <v>0</v>
          </cell>
          <cell r="P509">
            <v>0</v>
          </cell>
          <cell r="Q509" t="str">
            <v>N/A</v>
          </cell>
          <cell r="R509" t="str">
            <v>N/A</v>
          </cell>
          <cell r="S509">
            <v>42734</v>
          </cell>
          <cell r="T509" t="str">
            <v>Reuters Price Provider</v>
          </cell>
          <cell r="W509" t="str">
            <v>Automatic</v>
          </cell>
          <cell r="X509" t="str">
            <v>Automatic</v>
          </cell>
          <cell r="Y509" t="str">
            <v>Mark-to-Model/Matrix</v>
          </cell>
        </row>
        <row r="510">
          <cell r="A510" t="str">
            <v>XS0872804207</v>
          </cell>
          <cell r="B510" t="str">
            <v>OHAC   6.625 01/14/20 '17</v>
          </cell>
          <cell r="C510" t="str">
            <v>SHIMAO PPTY HLDNG LTD (REG S) (REG) 6.625% 14/01/2020</v>
          </cell>
          <cell r="D510" t="str">
            <v>USD</v>
          </cell>
          <cell r="E510" t="str">
            <v>USD</v>
          </cell>
          <cell r="F510" t="str">
            <v>TR PRICING SERVICE</v>
          </cell>
          <cell r="G510">
            <v>0</v>
          </cell>
          <cell r="H510">
            <v>1.0337499999999999</v>
          </cell>
          <cell r="I510">
            <v>1.0337499999999999</v>
          </cell>
          <cell r="J510" t="str">
            <v>Mid</v>
          </cell>
          <cell r="K510">
            <v>0</v>
          </cell>
          <cell r="L510" t="str">
            <v>N/A</v>
          </cell>
          <cell r="M510">
            <v>1</v>
          </cell>
          <cell r="N510" t="str">
            <v>N/A</v>
          </cell>
          <cell r="O510">
            <v>0</v>
          </cell>
          <cell r="P510">
            <v>0</v>
          </cell>
          <cell r="Q510" t="str">
            <v>N/A</v>
          </cell>
          <cell r="R510" t="str">
            <v>N/A</v>
          </cell>
          <cell r="S510">
            <v>42734</v>
          </cell>
          <cell r="T510" t="str">
            <v>Reuters Price Provider</v>
          </cell>
          <cell r="W510" t="str">
            <v>Automatic</v>
          </cell>
          <cell r="X510" t="str">
            <v>Automatic</v>
          </cell>
          <cell r="Y510" t="str">
            <v>Mark-to-Model/Matrix</v>
          </cell>
        </row>
        <row r="511">
          <cell r="A511" t="str">
            <v>US82460EAH36</v>
          </cell>
          <cell r="B511" t="str">
            <v>SHING  2.250 04/15/20 MTN</v>
          </cell>
          <cell r="C511" t="str">
            <v>SHINHAN BANK (REG S) (REG) 2.25% 15/04/2020</v>
          </cell>
          <cell r="D511" t="str">
            <v>USD</v>
          </cell>
          <cell r="E511" t="str">
            <v>USD</v>
          </cell>
          <cell r="F511" t="str">
            <v>TR PRICING SERVICE</v>
          </cell>
          <cell r="G511">
            <v>0</v>
          </cell>
          <cell r="H511">
            <v>0.98543000000000003</v>
          </cell>
          <cell r="I511">
            <v>0.98543000000000003</v>
          </cell>
          <cell r="J511" t="str">
            <v>Mid</v>
          </cell>
          <cell r="K511">
            <v>0</v>
          </cell>
          <cell r="L511" t="str">
            <v>N/A</v>
          </cell>
          <cell r="M511">
            <v>1</v>
          </cell>
          <cell r="N511" t="str">
            <v>N/A</v>
          </cell>
          <cell r="O511">
            <v>0</v>
          </cell>
          <cell r="P511">
            <v>0</v>
          </cell>
          <cell r="Q511" t="str">
            <v>N/A</v>
          </cell>
          <cell r="R511" t="str">
            <v>N/A</v>
          </cell>
          <cell r="S511">
            <v>42734</v>
          </cell>
          <cell r="T511" t="str">
            <v>Reuters Price Provider</v>
          </cell>
          <cell r="W511" t="str">
            <v>Automatic</v>
          </cell>
          <cell r="X511" t="str">
            <v>Automatic</v>
          </cell>
          <cell r="Y511" t="str">
            <v>Mark-to-Model/Matrix</v>
          </cell>
        </row>
        <row r="512">
          <cell r="A512" t="str">
            <v>US82460EAJ91</v>
          </cell>
          <cell r="B512" t="str">
            <v>SHING  3.875 03/24/26</v>
          </cell>
          <cell r="C512" t="str">
            <v>SHINHAN BANK (REG S) 3.875% 24/03/2026</v>
          </cell>
          <cell r="D512" t="str">
            <v>USD</v>
          </cell>
          <cell r="E512" t="str">
            <v>USD</v>
          </cell>
          <cell r="F512" t="str">
            <v>TR PRICING SERVICE</v>
          </cell>
          <cell r="G512">
            <v>0</v>
          </cell>
          <cell r="H512">
            <v>0.97218000000000004</v>
          </cell>
          <cell r="I512">
            <v>0.97218000000000004</v>
          </cell>
          <cell r="J512" t="str">
            <v>Mid</v>
          </cell>
          <cell r="K512">
            <v>0</v>
          </cell>
          <cell r="L512" t="str">
            <v>N/A</v>
          </cell>
          <cell r="M512">
            <v>1</v>
          </cell>
          <cell r="N512" t="str">
            <v>N/A</v>
          </cell>
          <cell r="O512">
            <v>0</v>
          </cell>
          <cell r="P512">
            <v>0</v>
          </cell>
          <cell r="Q512" t="str">
            <v>N/A</v>
          </cell>
          <cell r="R512" t="str">
            <v>N/A</v>
          </cell>
          <cell r="S512">
            <v>42734</v>
          </cell>
          <cell r="T512" t="str">
            <v>Reuters Price Provider</v>
          </cell>
          <cell r="W512" t="str">
            <v>Automatic</v>
          </cell>
          <cell r="X512" t="str">
            <v>Automatic</v>
          </cell>
          <cell r="Y512" t="str">
            <v>Mark-to-Model/Matrix</v>
          </cell>
        </row>
        <row r="513">
          <cell r="A513" t="str">
            <v>US82460EAD22</v>
          </cell>
          <cell r="B513" t="str">
            <v>SHING  4.375 07/27/17 MTN</v>
          </cell>
          <cell r="C513" t="str">
            <v>SHINHAN BANK (REGS) 4.375% 27/07/2017</v>
          </cell>
          <cell r="D513" t="str">
            <v>USD</v>
          </cell>
          <cell r="E513" t="str">
            <v>USD</v>
          </cell>
          <cell r="F513" t="str">
            <v>TR PRICING SERVICE</v>
          </cell>
          <cell r="G513">
            <v>0</v>
          </cell>
          <cell r="H513">
            <v>1.01366</v>
          </cell>
          <cell r="I513">
            <v>1.01366</v>
          </cell>
          <cell r="J513" t="str">
            <v>Mid</v>
          </cell>
          <cell r="K513">
            <v>0</v>
          </cell>
          <cell r="L513" t="str">
            <v>N/A</v>
          </cell>
          <cell r="M513">
            <v>1</v>
          </cell>
          <cell r="N513" t="str">
            <v>N/A</v>
          </cell>
          <cell r="O513">
            <v>0</v>
          </cell>
          <cell r="P513">
            <v>0</v>
          </cell>
          <cell r="Q513" t="str">
            <v>N/A</v>
          </cell>
          <cell r="R513" t="str">
            <v>N/A</v>
          </cell>
          <cell r="S513">
            <v>42734</v>
          </cell>
          <cell r="T513" t="str">
            <v>Reuters Price Provider</v>
          </cell>
          <cell r="W513" t="str">
            <v>Automatic</v>
          </cell>
          <cell r="X513" t="str">
            <v>Automatic</v>
          </cell>
          <cell r="Y513" t="str">
            <v>Mark-to-Model/Matrix</v>
          </cell>
        </row>
        <row r="514">
          <cell r="A514" t="str">
            <v>XS1523140942</v>
          </cell>
          <cell r="B514" t="str">
            <v>SHING  3.875 12/07/26 '21 MTN</v>
          </cell>
          <cell r="C514" t="str">
            <v>SHINHAN BANK SER GMTN (REG) (REG S) VAR 07/12/2026</v>
          </cell>
          <cell r="D514" t="str">
            <v>USD</v>
          </cell>
          <cell r="E514" t="str">
            <v>USD</v>
          </cell>
          <cell r="F514" t="str">
            <v>TR PRICING SERVICE</v>
          </cell>
          <cell r="G514">
            <v>0</v>
          </cell>
          <cell r="H514">
            <v>1.0027699999999999</v>
          </cell>
          <cell r="I514">
            <v>1.0027699999999999</v>
          </cell>
          <cell r="J514" t="str">
            <v>Mid</v>
          </cell>
          <cell r="K514">
            <v>0</v>
          </cell>
          <cell r="L514" t="str">
            <v>N/A</v>
          </cell>
          <cell r="M514">
            <v>1</v>
          </cell>
          <cell r="N514" t="str">
            <v>N/A</v>
          </cell>
          <cell r="O514">
            <v>0</v>
          </cell>
          <cell r="P514">
            <v>0</v>
          </cell>
          <cell r="Q514" t="str">
            <v>N/A</v>
          </cell>
          <cell r="R514" t="str">
            <v>N/A</v>
          </cell>
          <cell r="S514">
            <v>42734</v>
          </cell>
          <cell r="T514" t="str">
            <v>Reuters Price Provider</v>
          </cell>
          <cell r="W514" t="str">
            <v>Automatic</v>
          </cell>
          <cell r="X514" t="str">
            <v>Automatic</v>
          </cell>
          <cell r="Y514" t="str">
            <v>Mark-to-Model/Matrix</v>
          </cell>
        </row>
        <row r="515">
          <cell r="A515" t="str">
            <v>US82460EAG52</v>
          </cell>
          <cell r="B515" t="str">
            <v>SHING  0.883 04/08/17 FRN MTN</v>
          </cell>
          <cell r="C515" t="str">
            <v>SHINHAN BANK SER REGS FRN 08/04/2017</v>
          </cell>
          <cell r="D515" t="str">
            <v>USD</v>
          </cell>
          <cell r="E515" t="str">
            <v>USD</v>
          </cell>
          <cell r="F515" t="str">
            <v>TR PRICING SERVICE</v>
          </cell>
          <cell r="G515">
            <v>0</v>
          </cell>
          <cell r="H515">
            <v>1.0000915000000001</v>
          </cell>
          <cell r="I515">
            <v>1.0000915000000001</v>
          </cell>
          <cell r="J515" t="str">
            <v>Mid</v>
          </cell>
          <cell r="K515">
            <v>0</v>
          </cell>
          <cell r="L515" t="str">
            <v>N/A</v>
          </cell>
          <cell r="M515">
            <v>1</v>
          </cell>
          <cell r="N515" t="str">
            <v>N/A</v>
          </cell>
          <cell r="O515">
            <v>0</v>
          </cell>
          <cell r="P515">
            <v>0</v>
          </cell>
          <cell r="Q515" t="str">
            <v>N/A</v>
          </cell>
          <cell r="R515" t="str">
            <v>N/A</v>
          </cell>
          <cell r="S515">
            <v>42734</v>
          </cell>
          <cell r="T515" t="str">
            <v>Reuters Price Provider</v>
          </cell>
          <cell r="W515" t="str">
            <v>Automatic</v>
          </cell>
          <cell r="X515" t="str">
            <v>Automatic</v>
          </cell>
          <cell r="Y515" t="str">
            <v>Mark-to-Model/Matrix</v>
          </cell>
        </row>
        <row r="516">
          <cell r="A516" t="str">
            <v>XS1225009932</v>
          </cell>
          <cell r="B516" t="str">
            <v>SHGAE  2.625 05/08/45 '20 FRN</v>
          </cell>
          <cell r="C516" t="str">
            <v>SHINSEGAE CO LTD (REG S) VAR 2.625% 08/05/2045</v>
          </cell>
          <cell r="D516" t="str">
            <v>USD</v>
          </cell>
          <cell r="E516" t="str">
            <v>USD</v>
          </cell>
          <cell r="F516" t="str">
            <v>TR PRICING SERVICE</v>
          </cell>
          <cell r="G516">
            <v>0</v>
          </cell>
          <cell r="H516">
            <v>0.98376000000000008</v>
          </cell>
          <cell r="I516">
            <v>0.98376000000000008</v>
          </cell>
          <cell r="J516" t="str">
            <v>Mid</v>
          </cell>
          <cell r="K516">
            <v>0</v>
          </cell>
          <cell r="L516" t="str">
            <v>N/A</v>
          </cell>
          <cell r="M516">
            <v>1</v>
          </cell>
          <cell r="N516" t="str">
            <v>N/A</v>
          </cell>
          <cell r="O516">
            <v>0</v>
          </cell>
          <cell r="P516">
            <v>0</v>
          </cell>
          <cell r="Q516" t="str">
            <v>N/A</v>
          </cell>
          <cell r="R516" t="str">
            <v>N/A</v>
          </cell>
          <cell r="S516">
            <v>42734</v>
          </cell>
          <cell r="T516" t="str">
            <v>Reuters Price Provider</v>
          </cell>
          <cell r="W516" t="str">
            <v>Automatic</v>
          </cell>
          <cell r="X516" t="str">
            <v>Automatic</v>
          </cell>
          <cell r="Y516" t="str">
            <v>Mark-to-Model/Matrix</v>
          </cell>
        </row>
        <row r="517">
          <cell r="A517" t="str">
            <v>XS1035650818</v>
          </cell>
          <cell r="B517" t="str">
            <v>SHONL  6.875 02/26/17 MTN</v>
          </cell>
          <cell r="C517" t="str">
            <v>SHUI ON DEVELOPMENT HOLDINGS LTD (REG S) 6.875% 26/02/2017</v>
          </cell>
          <cell r="D517" t="str">
            <v>CNY</v>
          </cell>
          <cell r="E517" t="str">
            <v>CNY</v>
          </cell>
          <cell r="F517" t="str">
            <v>TR PRICING SERVICE</v>
          </cell>
          <cell r="G517">
            <v>0</v>
          </cell>
          <cell r="H517">
            <v>0.99307000000000001</v>
          </cell>
          <cell r="I517">
            <v>0.99307000000000001</v>
          </cell>
          <cell r="J517" t="str">
            <v>Mid</v>
          </cell>
          <cell r="K517">
            <v>0</v>
          </cell>
          <cell r="L517" t="str">
            <v>N/A</v>
          </cell>
          <cell r="M517">
            <v>6.944</v>
          </cell>
          <cell r="N517" t="str">
            <v>N/A</v>
          </cell>
          <cell r="O517">
            <v>0</v>
          </cell>
          <cell r="P517">
            <v>0</v>
          </cell>
          <cell r="Q517" t="str">
            <v>N/A</v>
          </cell>
          <cell r="R517" t="str">
            <v>N/A</v>
          </cell>
          <cell r="S517">
            <v>42734</v>
          </cell>
          <cell r="T517" t="str">
            <v>Reuters Price Provider</v>
          </cell>
          <cell r="W517" t="str">
            <v>Automatic</v>
          </cell>
          <cell r="X517" t="str">
            <v>Automatic</v>
          </cell>
          <cell r="Y517" t="str">
            <v>Mark-to-Model/Matrix</v>
          </cell>
        </row>
        <row r="518">
          <cell r="A518" t="str">
            <v>USN82008AD03</v>
          </cell>
          <cell r="B518" t="str">
            <v>SIEG   2.900 05/27/22</v>
          </cell>
          <cell r="C518" t="str">
            <v>SIEMENS FINANCIERINGSMAT (REG S) 2.9% 27/05/2022</v>
          </cell>
          <cell r="D518" t="str">
            <v>USD</v>
          </cell>
          <cell r="E518" t="str">
            <v>USD</v>
          </cell>
          <cell r="F518" t="str">
            <v>TR PRICING SERVICE</v>
          </cell>
          <cell r="G518">
            <v>0</v>
          </cell>
          <cell r="H518">
            <v>1.0064565000000001</v>
          </cell>
          <cell r="I518">
            <v>1.0064565000000001</v>
          </cell>
          <cell r="J518" t="str">
            <v>Mid</v>
          </cell>
          <cell r="K518">
            <v>0</v>
          </cell>
          <cell r="L518" t="str">
            <v>N/A</v>
          </cell>
          <cell r="M518">
            <v>1</v>
          </cell>
          <cell r="N518" t="str">
            <v>N/A</v>
          </cell>
          <cell r="O518">
            <v>0</v>
          </cell>
          <cell r="P518">
            <v>0</v>
          </cell>
          <cell r="Q518" t="str">
            <v>N/A</v>
          </cell>
          <cell r="R518" t="str">
            <v>N/A</v>
          </cell>
          <cell r="S518">
            <v>42734</v>
          </cell>
          <cell r="T518" t="str">
            <v>Reuters Price Provider</v>
          </cell>
          <cell r="W518" t="str">
            <v>Automatic</v>
          </cell>
          <cell r="X518" t="str">
            <v>Automatic</v>
          </cell>
          <cell r="Y518" t="str">
            <v>Mark-to-Model/Matrix</v>
          </cell>
        </row>
        <row r="519">
          <cell r="A519" t="str">
            <v>US826418BM64</v>
          </cell>
          <cell r="B519" t="str">
            <v>MWPSL  2.600 05/01/26 '26</v>
          </cell>
          <cell r="C519" t="str">
            <v>SIERRA PACIFIC POWER CO (REG) 2.6% 01/05/2026 W/I</v>
          </cell>
          <cell r="D519" t="str">
            <v>USD</v>
          </cell>
          <cell r="E519" t="str">
            <v>USD</v>
          </cell>
          <cell r="F519" t="str">
            <v>TR PRICING SERVICE</v>
          </cell>
          <cell r="G519">
            <v>0</v>
          </cell>
          <cell r="H519">
            <v>0.95781899999999998</v>
          </cell>
          <cell r="I519">
            <v>0.959256</v>
          </cell>
          <cell r="J519" t="str">
            <v>Mid</v>
          </cell>
          <cell r="K519">
            <v>-0.14980359778828817</v>
          </cell>
          <cell r="L519" t="str">
            <v>N/A</v>
          </cell>
          <cell r="M519">
            <v>1</v>
          </cell>
          <cell r="N519" t="str">
            <v>N/A</v>
          </cell>
          <cell r="O519">
            <v>0</v>
          </cell>
          <cell r="P519">
            <v>0</v>
          </cell>
          <cell r="Q519" t="str">
            <v>N/A</v>
          </cell>
          <cell r="R519" t="str">
            <v>N/A</v>
          </cell>
          <cell r="S519">
            <v>42734</v>
          </cell>
          <cell r="T519" t="str">
            <v>Reuters Price Provider</v>
          </cell>
          <cell r="W519" t="str">
            <v>Automatic</v>
          </cell>
          <cell r="X519" t="str">
            <v>Automatic</v>
          </cell>
          <cell r="Y519" t="str">
            <v>Mark-to-Model/Matrix</v>
          </cell>
        </row>
        <row r="520">
          <cell r="A520" t="str">
            <v>USP8674JAE93</v>
          </cell>
          <cell r="B520" t="str">
            <v>SGMAM  4.125 05/02/26</v>
          </cell>
          <cell r="C520" t="str">
            <v>SIGMA ALIMENTOS SER REGS (REG) 4.125% 02/05/2026</v>
          </cell>
          <cell r="D520" t="str">
            <v>USD</v>
          </cell>
          <cell r="E520" t="str">
            <v>USD</v>
          </cell>
          <cell r="F520" t="str">
            <v>TR PRICING SERVICE</v>
          </cell>
          <cell r="G520">
            <v>0</v>
          </cell>
          <cell r="H520">
            <v>0.95605999999999991</v>
          </cell>
          <cell r="I520">
            <v>0.95605999999999991</v>
          </cell>
          <cell r="J520" t="str">
            <v>Mid</v>
          </cell>
          <cell r="K520">
            <v>0</v>
          </cell>
          <cell r="L520" t="str">
            <v>N/A</v>
          </cell>
          <cell r="M520">
            <v>1</v>
          </cell>
          <cell r="N520" t="str">
            <v>N/A</v>
          </cell>
          <cell r="O520">
            <v>0</v>
          </cell>
          <cell r="P520">
            <v>0</v>
          </cell>
          <cell r="Q520" t="str">
            <v>N/A</v>
          </cell>
          <cell r="R520" t="str">
            <v>N/A</v>
          </cell>
          <cell r="S520">
            <v>42734</v>
          </cell>
          <cell r="T520" t="str">
            <v>Reuters Price Provider</v>
          </cell>
          <cell r="W520" t="str">
            <v>Automatic</v>
          </cell>
          <cell r="X520" t="str">
            <v>Automatic</v>
          </cell>
          <cell r="Y520" t="str">
            <v>Mark-to-Model/Matrix</v>
          </cell>
        </row>
        <row r="521">
          <cell r="A521" t="str">
            <v>SG3264998216</v>
          </cell>
          <cell r="B521" t="str">
            <v>SGGV   1.625 10/01/19</v>
          </cell>
          <cell r="C521" t="str">
            <v>SINGAPORE (GOVT OF) 1.625% 01/10/2019</v>
          </cell>
          <cell r="D521" t="str">
            <v>SGD</v>
          </cell>
          <cell r="E521" t="str">
            <v>SGD</v>
          </cell>
          <cell r="F521" t="str">
            <v>TR PRICING SERVICE</v>
          </cell>
          <cell r="G521">
            <v>0</v>
          </cell>
          <cell r="H521">
            <v>1.0021200000000001</v>
          </cell>
          <cell r="I521">
            <v>1.0021200000000001</v>
          </cell>
          <cell r="J521" t="str">
            <v>Mid</v>
          </cell>
          <cell r="K521">
            <v>0</v>
          </cell>
          <cell r="L521" t="str">
            <v>N/A</v>
          </cell>
          <cell r="M521">
            <v>1.44455</v>
          </cell>
          <cell r="N521" t="str">
            <v>N/A</v>
          </cell>
          <cell r="O521">
            <v>0</v>
          </cell>
          <cell r="P521">
            <v>0</v>
          </cell>
          <cell r="Q521" t="str">
            <v>N/A</v>
          </cell>
          <cell r="R521" t="str">
            <v>N/A</v>
          </cell>
          <cell r="S521">
            <v>42734</v>
          </cell>
          <cell r="T521" t="str">
            <v>Reuters Price Provider</v>
          </cell>
          <cell r="W521" t="str">
            <v>Automatic</v>
          </cell>
          <cell r="X521" t="str">
            <v>Automatic</v>
          </cell>
          <cell r="Y521" t="str">
            <v>Mark-to-Model/Matrix</v>
          </cell>
        </row>
        <row r="522">
          <cell r="A522" t="str">
            <v>SG7Y76964295</v>
          </cell>
          <cell r="B522" t="str">
            <v>SGGV   2.250 06/01/21</v>
          </cell>
          <cell r="C522" t="str">
            <v>SINGAPORE (GOVT OF) 2.25% 01/06/2021</v>
          </cell>
          <cell r="D522" t="str">
            <v>SGD</v>
          </cell>
          <cell r="E522" t="str">
            <v>SGD</v>
          </cell>
          <cell r="F522" t="str">
            <v>CARACAS, VENEZUELA</v>
          </cell>
          <cell r="G522">
            <v>0</v>
          </cell>
          <cell r="H522">
            <v>1.01833</v>
          </cell>
          <cell r="I522">
            <v>1.01833</v>
          </cell>
          <cell r="J522" t="str">
            <v>Mid</v>
          </cell>
          <cell r="K522">
            <v>0</v>
          </cell>
          <cell r="L522" t="str">
            <v>N/A</v>
          </cell>
          <cell r="M522">
            <v>1.44455</v>
          </cell>
          <cell r="N522" t="str">
            <v>N/A</v>
          </cell>
          <cell r="O522">
            <v>0</v>
          </cell>
          <cell r="P522">
            <v>0</v>
          </cell>
          <cell r="Q522" t="str">
            <v>N/A</v>
          </cell>
          <cell r="R522" t="str">
            <v>N/A</v>
          </cell>
          <cell r="S522">
            <v>42734</v>
          </cell>
          <cell r="T522" t="str">
            <v>Reuters Price Provider</v>
          </cell>
          <cell r="W522" t="str">
            <v>Automatic</v>
          </cell>
          <cell r="X522" t="str">
            <v>Automatic</v>
          </cell>
          <cell r="Y522" t="str">
            <v>Mark-to-Market prices</v>
          </cell>
        </row>
        <row r="523">
          <cell r="A523" t="str">
            <v>SG7S29941612</v>
          </cell>
          <cell r="B523" t="str">
            <v>SGGV   2.500 06/01/19</v>
          </cell>
          <cell r="C523" t="str">
            <v>SINGAPORE (GOVT OF) 2.5% 01/06/2019</v>
          </cell>
          <cell r="D523" t="str">
            <v>SGD</v>
          </cell>
          <cell r="E523" t="str">
            <v>SGD</v>
          </cell>
          <cell r="F523" t="str">
            <v>TR PRICING SERVICE</v>
          </cell>
          <cell r="G523">
            <v>0</v>
          </cell>
          <cell r="H523">
            <v>1.02328</v>
          </cell>
          <cell r="I523">
            <v>1.02328</v>
          </cell>
          <cell r="J523" t="str">
            <v>Mid</v>
          </cell>
          <cell r="K523">
            <v>0</v>
          </cell>
          <cell r="L523" t="str">
            <v>N/A</v>
          </cell>
          <cell r="M523">
            <v>1.44455</v>
          </cell>
          <cell r="N523" t="str">
            <v>N/A</v>
          </cell>
          <cell r="O523">
            <v>0</v>
          </cell>
          <cell r="P523">
            <v>0</v>
          </cell>
          <cell r="Q523" t="str">
            <v>N/A</v>
          </cell>
          <cell r="R523" t="str">
            <v>N/A</v>
          </cell>
          <cell r="S523">
            <v>42734</v>
          </cell>
          <cell r="T523" t="str">
            <v>Reuters Price Provider</v>
          </cell>
          <cell r="W523" t="str">
            <v>Manual</v>
          </cell>
          <cell r="X523" t="str">
            <v>Automatic</v>
          </cell>
          <cell r="Y523" t="str">
            <v>Mark-to-Model/Matrix</v>
          </cell>
        </row>
        <row r="524">
          <cell r="A524" t="str">
            <v>SG3260987684</v>
          </cell>
          <cell r="B524" t="str">
            <v>SGGV   2.750 07/01/23</v>
          </cell>
          <cell r="C524" t="str">
            <v>SINGAPORE (GOVT OF) 2.75% 01/07/2023</v>
          </cell>
          <cell r="D524" t="str">
            <v>SGD</v>
          </cell>
          <cell r="E524" t="str">
            <v>SGD</v>
          </cell>
          <cell r="F524" t="str">
            <v>TR PRICING SERVICE</v>
          </cell>
          <cell r="G524">
            <v>0</v>
          </cell>
          <cell r="H524">
            <v>1.0297000000000001</v>
          </cell>
          <cell r="I524">
            <v>1.0297000000000001</v>
          </cell>
          <cell r="J524" t="str">
            <v>Mid</v>
          </cell>
          <cell r="K524">
            <v>0</v>
          </cell>
          <cell r="L524" t="str">
            <v>N/A</v>
          </cell>
          <cell r="M524">
            <v>1.44455</v>
          </cell>
          <cell r="N524" t="str">
            <v>N/A</v>
          </cell>
          <cell r="O524">
            <v>0</v>
          </cell>
          <cell r="P524">
            <v>0</v>
          </cell>
          <cell r="Q524" t="str">
            <v>N/A</v>
          </cell>
          <cell r="R524" t="str">
            <v>N/A</v>
          </cell>
          <cell r="S524">
            <v>42734</v>
          </cell>
          <cell r="T524" t="str">
            <v>Reuters Price Provider</v>
          </cell>
          <cell r="W524" t="str">
            <v>Automatic</v>
          </cell>
          <cell r="X524" t="str">
            <v>Automatic</v>
          </cell>
          <cell r="Y524" t="str">
            <v>Mark-to-Model/Matrix</v>
          </cell>
        </row>
        <row r="525">
          <cell r="A525" t="str">
            <v>SG7S30941627</v>
          </cell>
          <cell r="B525" t="str">
            <v>SGGV   3.000 09/01/24</v>
          </cell>
          <cell r="C525" t="str">
            <v>SINGAPORE (GOVT OF) 3% 01/09/2024</v>
          </cell>
          <cell r="D525" t="str">
            <v>SGD</v>
          </cell>
          <cell r="E525" t="str">
            <v>SGD</v>
          </cell>
          <cell r="F525" t="str">
            <v>CARACAS, VENEZUELA</v>
          </cell>
          <cell r="G525">
            <v>0</v>
          </cell>
          <cell r="H525">
            <v>1.0430999999999999</v>
          </cell>
          <cell r="I525">
            <v>1.0430999999999999</v>
          </cell>
          <cell r="J525" t="str">
            <v>Mid</v>
          </cell>
          <cell r="K525">
            <v>0</v>
          </cell>
          <cell r="L525" t="str">
            <v>N/A</v>
          </cell>
          <cell r="M525">
            <v>1.44455</v>
          </cell>
          <cell r="N525" t="str">
            <v>N/A</v>
          </cell>
          <cell r="O525">
            <v>0</v>
          </cell>
          <cell r="P525">
            <v>0</v>
          </cell>
          <cell r="Q525" t="str">
            <v>N/A</v>
          </cell>
          <cell r="R525" t="str">
            <v>N/A</v>
          </cell>
          <cell r="S525">
            <v>42734</v>
          </cell>
          <cell r="T525" t="str">
            <v>Reuters Price Provider</v>
          </cell>
          <cell r="W525" t="str">
            <v>Automatic</v>
          </cell>
          <cell r="X525" t="str">
            <v>Automatic</v>
          </cell>
          <cell r="Y525" t="str">
            <v>Mark-to-Market prices</v>
          </cell>
        </row>
        <row r="526">
          <cell r="A526" t="str">
            <v>SG7J28931946</v>
          </cell>
          <cell r="B526" t="str">
            <v>SGGV   3.125 09/01/22</v>
          </cell>
          <cell r="C526" t="str">
            <v>SINGAPORE (GOVT OF) 3.125% 01/09/2022</v>
          </cell>
          <cell r="D526" t="str">
            <v>SGD</v>
          </cell>
          <cell r="E526" t="str">
            <v>SGD</v>
          </cell>
          <cell r="F526" t="str">
            <v>CARACAS, VENEZUELA</v>
          </cell>
          <cell r="G526">
            <v>0</v>
          </cell>
          <cell r="H526">
            <v>1.0560099999999999</v>
          </cell>
          <cell r="I526">
            <v>1.0560099999999999</v>
          </cell>
          <cell r="J526" t="str">
            <v>Mid</v>
          </cell>
          <cell r="K526">
            <v>0</v>
          </cell>
          <cell r="L526" t="str">
            <v>N/A</v>
          </cell>
          <cell r="M526">
            <v>1.44455</v>
          </cell>
          <cell r="N526" t="str">
            <v>N/A</v>
          </cell>
          <cell r="O526">
            <v>0</v>
          </cell>
          <cell r="P526">
            <v>0</v>
          </cell>
          <cell r="Q526" t="str">
            <v>N/A</v>
          </cell>
          <cell r="R526" t="str">
            <v>N/A</v>
          </cell>
          <cell r="S526">
            <v>42734</v>
          </cell>
          <cell r="T526" t="str">
            <v>Reuters Price Provider</v>
          </cell>
          <cell r="W526" t="str">
            <v>Automatic</v>
          </cell>
          <cell r="X526" t="str">
            <v>Automatic</v>
          </cell>
          <cell r="Y526" t="str">
            <v>Mark-to-Market prices</v>
          </cell>
        </row>
        <row r="527">
          <cell r="A527" t="str">
            <v>SG7928920854</v>
          </cell>
          <cell r="B527" t="str">
            <v>SGGV   3.250 09/01/20</v>
          </cell>
          <cell r="C527" t="str">
            <v>SINGAPORE (GOVT OF) 3.25% 01/09/2020</v>
          </cell>
          <cell r="D527" t="str">
            <v>SGD</v>
          </cell>
          <cell r="E527" t="str">
            <v>SGD</v>
          </cell>
          <cell r="F527" t="str">
            <v>CARACAS, VENEZUELA</v>
          </cell>
          <cell r="G527">
            <v>0</v>
          </cell>
          <cell r="H527">
            <v>1.0557299999999998</v>
          </cell>
          <cell r="I527">
            <v>1.0557299999999998</v>
          </cell>
          <cell r="J527" t="str">
            <v>Mid</v>
          </cell>
          <cell r="K527">
            <v>0</v>
          </cell>
          <cell r="L527" t="str">
            <v>N/A</v>
          </cell>
          <cell r="M527">
            <v>1.44455</v>
          </cell>
          <cell r="N527" t="str">
            <v>N/A</v>
          </cell>
          <cell r="O527">
            <v>0</v>
          </cell>
          <cell r="P527">
            <v>0</v>
          </cell>
          <cell r="Q527" t="str">
            <v>N/A</v>
          </cell>
          <cell r="R527" t="str">
            <v>N/A</v>
          </cell>
          <cell r="S527">
            <v>42734</v>
          </cell>
          <cell r="T527" t="str">
            <v>Reuters Price Provider</v>
          </cell>
          <cell r="W527" t="str">
            <v>Automatic</v>
          </cell>
          <cell r="X527" t="str">
            <v>Automatic</v>
          </cell>
          <cell r="Y527" t="str">
            <v>Mark-to-Market prices</v>
          </cell>
        </row>
        <row r="528">
          <cell r="A528" t="str">
            <v>SG7W61959351</v>
          </cell>
          <cell r="B528" t="str">
            <v>SIAL   3.220 07/09/20 MTN</v>
          </cell>
          <cell r="C528" t="str">
            <v>SINGAPORE AIRLINES MTN 3.22% 09/07/2020</v>
          </cell>
          <cell r="D528" t="str">
            <v>SGD</v>
          </cell>
          <cell r="E528" t="str">
            <v>SGD</v>
          </cell>
          <cell r="F528" t="str">
            <v>TR PRICING SERVICE</v>
          </cell>
          <cell r="G528">
            <v>0</v>
          </cell>
          <cell r="H528">
            <v>1.0180100000000001</v>
          </cell>
          <cell r="I528">
            <v>1.0180100000000001</v>
          </cell>
          <cell r="J528" t="str">
            <v>Mid</v>
          </cell>
          <cell r="K528">
            <v>0</v>
          </cell>
          <cell r="L528" t="str">
            <v>N/A</v>
          </cell>
          <cell r="M528">
            <v>1.44455</v>
          </cell>
          <cell r="N528" t="str">
            <v>N/A</v>
          </cell>
          <cell r="O528">
            <v>0</v>
          </cell>
          <cell r="P528">
            <v>0</v>
          </cell>
          <cell r="Q528" t="str">
            <v>N/A</v>
          </cell>
          <cell r="R528" t="str">
            <v>N/A</v>
          </cell>
          <cell r="S528">
            <v>42734</v>
          </cell>
          <cell r="T528" t="str">
            <v>Reuters Price Provider</v>
          </cell>
          <cell r="W528" t="str">
            <v>Automatic</v>
          </cell>
          <cell r="X528" t="str">
            <v>Automatic</v>
          </cell>
          <cell r="Y528" t="str">
            <v>Mark-to-Model/Matrix</v>
          </cell>
        </row>
        <row r="529">
          <cell r="A529" t="str">
            <v>SG31B0000009</v>
          </cell>
          <cell r="B529" t="str">
            <v>SGGV   1.250 10/01/21</v>
          </cell>
          <cell r="C529" t="str">
            <v>SINGAPORE GOVERNMENT 1.25% 01/10/2021</v>
          </cell>
          <cell r="D529" t="str">
            <v>SGD</v>
          </cell>
          <cell r="E529" t="str">
            <v>SGD</v>
          </cell>
          <cell r="F529" t="str">
            <v>TR PRICING SERVICE</v>
          </cell>
          <cell r="G529">
            <v>0</v>
          </cell>
          <cell r="H529">
            <v>0.97334999999999994</v>
          </cell>
          <cell r="I529">
            <v>0.97294999999999998</v>
          </cell>
          <cell r="J529" t="str">
            <v>Mid</v>
          </cell>
          <cell r="K529">
            <v>4.1112081813038277E-2</v>
          </cell>
          <cell r="L529" t="str">
            <v>N/A</v>
          </cell>
          <cell r="M529">
            <v>1.44455</v>
          </cell>
          <cell r="N529" t="str">
            <v>N/A</v>
          </cell>
          <cell r="O529">
            <v>0</v>
          </cell>
          <cell r="P529">
            <v>0</v>
          </cell>
          <cell r="Q529" t="str">
            <v>N/A</v>
          </cell>
          <cell r="R529" t="str">
            <v>N/A</v>
          </cell>
          <cell r="S529">
            <v>42734</v>
          </cell>
          <cell r="T529" t="str">
            <v>Reuters Price Provider</v>
          </cell>
          <cell r="W529" t="str">
            <v>Automatic</v>
          </cell>
          <cell r="X529" t="str">
            <v>Automatic</v>
          </cell>
          <cell r="Y529" t="str">
            <v>Mark-to-Model/Matrix</v>
          </cell>
        </row>
        <row r="530">
          <cell r="A530" t="str">
            <v>SG31A1000000</v>
          </cell>
          <cell r="B530" t="str">
            <v>SGGV   2.000 07/01/20</v>
          </cell>
          <cell r="C530" t="str">
            <v>SINGAPORE GOVERNMENT 2% 01/07/2020</v>
          </cell>
          <cell r="D530" t="str">
            <v>SGD</v>
          </cell>
          <cell r="E530" t="str">
            <v>SGD</v>
          </cell>
          <cell r="F530" t="str">
            <v>TR PRICING SERVICE</v>
          </cell>
          <cell r="G530">
            <v>0</v>
          </cell>
          <cell r="H530">
            <v>1.0118099999999999</v>
          </cell>
          <cell r="I530">
            <v>1.0118099999999999</v>
          </cell>
          <cell r="J530" t="str">
            <v>Mid</v>
          </cell>
          <cell r="K530">
            <v>0</v>
          </cell>
          <cell r="L530" t="str">
            <v>N/A</v>
          </cell>
          <cell r="M530">
            <v>1.44455</v>
          </cell>
          <cell r="N530" t="str">
            <v>N/A</v>
          </cell>
          <cell r="O530">
            <v>0</v>
          </cell>
          <cell r="P530">
            <v>0</v>
          </cell>
          <cell r="Q530" t="str">
            <v>N/A</v>
          </cell>
          <cell r="R530" t="str">
            <v>N/A</v>
          </cell>
          <cell r="S530">
            <v>42734</v>
          </cell>
          <cell r="T530" t="str">
            <v>Reuters Price Provider</v>
          </cell>
          <cell r="W530" t="str">
            <v>Automatic</v>
          </cell>
          <cell r="X530" t="str">
            <v>Automatic</v>
          </cell>
          <cell r="Y530" t="str">
            <v>Mark-to-Model/Matrix</v>
          </cell>
        </row>
        <row r="531">
          <cell r="A531" t="str">
            <v>SG31A9000002</v>
          </cell>
          <cell r="B531" t="str">
            <v>SGGV   2.250 08/01/36</v>
          </cell>
          <cell r="C531" t="str">
            <v>SINGAPORE GOVERNMENT 2.25% 01/08/2036</v>
          </cell>
          <cell r="D531" t="str">
            <v>SGD</v>
          </cell>
          <cell r="E531" t="str">
            <v>SGD</v>
          </cell>
          <cell r="F531" t="str">
            <v>TR PRICING SERVICE</v>
          </cell>
          <cell r="G531">
            <v>0</v>
          </cell>
          <cell r="H531">
            <v>0.93090000000000006</v>
          </cell>
          <cell r="I531">
            <v>0.93090000000000006</v>
          </cell>
          <cell r="J531" t="str">
            <v>Mid</v>
          </cell>
          <cell r="K531">
            <v>0</v>
          </cell>
          <cell r="L531" t="str">
            <v>N/A</v>
          </cell>
          <cell r="M531">
            <v>1.44455</v>
          </cell>
          <cell r="N531" t="str">
            <v>N/A</v>
          </cell>
          <cell r="O531">
            <v>0</v>
          </cell>
          <cell r="P531">
            <v>0</v>
          </cell>
          <cell r="Q531" t="str">
            <v>N/A</v>
          </cell>
          <cell r="R531" t="str">
            <v>N/A</v>
          </cell>
          <cell r="S531">
            <v>42734</v>
          </cell>
          <cell r="T531" t="str">
            <v>Reuters Price Provider</v>
          </cell>
          <cell r="W531" t="str">
            <v>Manual</v>
          </cell>
          <cell r="X531" t="str">
            <v>Automatic</v>
          </cell>
          <cell r="Y531" t="str">
            <v>Mark-to-Model/Matrix</v>
          </cell>
        </row>
        <row r="532">
          <cell r="A532" t="str">
            <v>SG6V27982549</v>
          </cell>
          <cell r="B532" t="str">
            <v>SGLAF  1.300 06/08/17 MTN</v>
          </cell>
          <cell r="C532" t="str">
            <v>SINGAPORE LABOUR FOUNDAT SER MTN 1.3% 08/06/2017</v>
          </cell>
          <cell r="D532" t="str">
            <v>SGD</v>
          </cell>
          <cell r="E532" t="str">
            <v>SGD</v>
          </cell>
          <cell r="F532" t="str">
            <v>TR PRICING SERVICE</v>
          </cell>
          <cell r="G532">
            <v>0</v>
          </cell>
          <cell r="H532">
            <v>1</v>
          </cell>
          <cell r="I532">
            <v>1</v>
          </cell>
          <cell r="J532" t="str">
            <v>Mid</v>
          </cell>
          <cell r="K532">
            <v>0</v>
          </cell>
          <cell r="L532" t="str">
            <v>N/A</v>
          </cell>
          <cell r="M532">
            <v>1.44455</v>
          </cell>
          <cell r="N532" t="str">
            <v>N/A</v>
          </cell>
          <cell r="O532">
            <v>0</v>
          </cell>
          <cell r="P532">
            <v>0</v>
          </cell>
          <cell r="Q532" t="str">
            <v>N/A</v>
          </cell>
          <cell r="R532" t="str">
            <v>N/A</v>
          </cell>
          <cell r="S532">
            <v>42734</v>
          </cell>
          <cell r="T532" t="str">
            <v>Reuters Price Provider</v>
          </cell>
          <cell r="W532" t="str">
            <v>Automatic</v>
          </cell>
          <cell r="X532" t="str">
            <v>Automatic</v>
          </cell>
          <cell r="Y532" t="str">
            <v>Mark-to-Model/Matrix</v>
          </cell>
        </row>
        <row r="533">
          <cell r="A533" t="str">
            <v>SG7V66955876</v>
          </cell>
          <cell r="B533" t="str">
            <v>TEM    3.487 04/08/20</v>
          </cell>
          <cell r="C533" t="str">
            <v>SINGTEL GROUP TREASURY (REG) 3.4875% 08/04/2020</v>
          </cell>
          <cell r="D533" t="str">
            <v>SGD</v>
          </cell>
          <cell r="E533" t="str">
            <v>SGD</v>
          </cell>
          <cell r="F533" t="str">
            <v>TR PRICING SERVICE</v>
          </cell>
          <cell r="G533">
            <v>0</v>
          </cell>
          <cell r="H533">
            <v>1.0368000000000002</v>
          </cell>
          <cell r="I533">
            <v>1.0368000000000002</v>
          </cell>
          <cell r="J533" t="str">
            <v>Mid</v>
          </cell>
          <cell r="K533">
            <v>0</v>
          </cell>
          <cell r="L533" t="str">
            <v>N/A</v>
          </cell>
          <cell r="M533">
            <v>1.44455</v>
          </cell>
          <cell r="N533" t="str">
            <v>N/A</v>
          </cell>
          <cell r="O533">
            <v>0</v>
          </cell>
          <cell r="P533">
            <v>0</v>
          </cell>
          <cell r="Q533" t="str">
            <v>N/A</v>
          </cell>
          <cell r="R533" t="str">
            <v>N/A</v>
          </cell>
          <cell r="S533">
            <v>42734</v>
          </cell>
          <cell r="T533" t="str">
            <v>Reuters Price Provider</v>
          </cell>
          <cell r="W533" t="str">
            <v>Automatic</v>
          </cell>
          <cell r="X533" t="str">
            <v>Automatic</v>
          </cell>
          <cell r="Y533" t="str">
            <v>Mark-to-Model/Matrix</v>
          </cell>
        </row>
        <row r="534">
          <cell r="A534" t="str">
            <v>XS0600103401</v>
          </cell>
          <cell r="B534" t="str">
            <v>TEM    4.500 09/08/21 MTN</v>
          </cell>
          <cell r="C534" t="str">
            <v>SINGTEL GROUP TREASURY (REG) 4.5% 08/09/2021</v>
          </cell>
          <cell r="D534" t="str">
            <v>USD</v>
          </cell>
          <cell r="E534" t="str">
            <v>USD</v>
          </cell>
          <cell r="F534" t="str">
            <v>TR PRICING SERVICE</v>
          </cell>
          <cell r="G534">
            <v>0</v>
          </cell>
          <cell r="H534">
            <v>1.077745</v>
          </cell>
          <cell r="I534">
            <v>1.077745</v>
          </cell>
          <cell r="J534" t="str">
            <v>Mid</v>
          </cell>
          <cell r="K534">
            <v>0</v>
          </cell>
          <cell r="L534" t="str">
            <v>N/A</v>
          </cell>
          <cell r="M534">
            <v>1</v>
          </cell>
          <cell r="N534" t="str">
            <v>N/A</v>
          </cell>
          <cell r="O534">
            <v>0</v>
          </cell>
          <cell r="P534">
            <v>0</v>
          </cell>
          <cell r="Q534" t="str">
            <v>N/A</v>
          </cell>
          <cell r="R534" t="str">
            <v>N/A</v>
          </cell>
          <cell r="S534">
            <v>42734</v>
          </cell>
          <cell r="T534" t="str">
            <v>Reuters Price Provider</v>
          </cell>
          <cell r="W534" t="str">
            <v>Automatic</v>
          </cell>
          <cell r="X534" t="str">
            <v>Automatic</v>
          </cell>
          <cell r="Y534" t="str">
            <v>Mark-to-Model/Matrix</v>
          </cell>
        </row>
        <row r="535">
          <cell r="A535" t="str">
            <v>SG6VH1000005</v>
          </cell>
          <cell r="B535" t="str">
            <v>TEM    2.720 09/03/21</v>
          </cell>
          <cell r="C535" t="str">
            <v>SINGTEL GROUP TREASURY SER EMTN (REG S) (BR) 2.72% 03/09/2021</v>
          </cell>
          <cell r="D535" t="str">
            <v>SGD</v>
          </cell>
          <cell r="E535" t="str">
            <v>SGD</v>
          </cell>
          <cell r="F535" t="str">
            <v>TR PRICING SERVICE</v>
          </cell>
          <cell r="G535">
            <v>0</v>
          </cell>
          <cell r="H535">
            <v>1.0031600000000001</v>
          </cell>
          <cell r="I535">
            <v>1.0031600000000001</v>
          </cell>
          <cell r="J535" t="str">
            <v>Mid</v>
          </cell>
          <cell r="K535">
            <v>0</v>
          </cell>
          <cell r="L535" t="str">
            <v>N/A</v>
          </cell>
          <cell r="M535">
            <v>1.44455</v>
          </cell>
          <cell r="N535" t="str">
            <v>N/A</v>
          </cell>
          <cell r="O535">
            <v>0</v>
          </cell>
          <cell r="P535">
            <v>0</v>
          </cell>
          <cell r="Q535" t="str">
            <v>N/A</v>
          </cell>
          <cell r="R535" t="str">
            <v>N/A</v>
          </cell>
          <cell r="S535">
            <v>42734</v>
          </cell>
          <cell r="T535" t="str">
            <v>Reuters Price Provider</v>
          </cell>
          <cell r="W535" t="str">
            <v>Automatic</v>
          </cell>
          <cell r="X535" t="str">
            <v>Automatic</v>
          </cell>
          <cell r="Y535" t="str">
            <v>Mark-to-Model/Matrix</v>
          </cell>
        </row>
        <row r="536">
          <cell r="A536" t="str">
            <v>SG6WB2000005</v>
          </cell>
          <cell r="B536" t="str">
            <v>TEM    2.580 09/24/20 MTN</v>
          </cell>
          <cell r="C536" t="str">
            <v>SINGTEL GROUP TREASURY SER MTN (REG S) (BR) 2.58% 24/09/2020</v>
          </cell>
          <cell r="D536" t="str">
            <v>SGD</v>
          </cell>
          <cell r="E536" t="str">
            <v>SGD</v>
          </cell>
          <cell r="F536" t="str">
            <v>TR PRICING SERVICE</v>
          </cell>
          <cell r="G536">
            <v>0</v>
          </cell>
          <cell r="H536">
            <v>1.0046299999999999</v>
          </cell>
          <cell r="I536">
            <v>1.0046299999999999</v>
          </cell>
          <cell r="J536" t="str">
            <v>Mid</v>
          </cell>
          <cell r="K536">
            <v>0</v>
          </cell>
          <cell r="L536" t="str">
            <v>N/A</v>
          </cell>
          <cell r="M536">
            <v>1.44455</v>
          </cell>
          <cell r="N536" t="str">
            <v>N/A</v>
          </cell>
          <cell r="O536">
            <v>0</v>
          </cell>
          <cell r="P536">
            <v>0</v>
          </cell>
          <cell r="Q536" t="str">
            <v>N/A</v>
          </cell>
          <cell r="R536" t="str">
            <v>N/A</v>
          </cell>
          <cell r="S536">
            <v>42734</v>
          </cell>
          <cell r="T536" t="str">
            <v>Reuters Price Provider</v>
          </cell>
          <cell r="W536" t="str">
            <v>Automatic</v>
          </cell>
          <cell r="X536" t="str">
            <v>Automatic</v>
          </cell>
          <cell r="Y536" t="str">
            <v>Mark-to-Model/Matrix</v>
          </cell>
        </row>
        <row r="537">
          <cell r="A537" t="str">
            <v>XS1089807025</v>
          </cell>
          <cell r="B537" t="str">
            <v>SINO OCEAN --- 4 5/8 % Regd.Guaranteed Notes 2014-30.7.19 Reg-S</v>
          </cell>
          <cell r="C537" t="str">
            <v>SINO OCEAN LND TRS FIN I EMTN (REG S) (REG) 4.625% 30/07/2019</v>
          </cell>
          <cell r="D537" t="str">
            <v>USD</v>
          </cell>
          <cell r="E537" t="str">
            <v>USD</v>
          </cell>
          <cell r="F537" t="str">
            <v>TR PRICING SERVICE</v>
          </cell>
          <cell r="G537">
            <v>0</v>
          </cell>
          <cell r="H537">
            <v>1.0175000000000001</v>
          </cell>
          <cell r="I537">
            <v>1.0175000000000001</v>
          </cell>
          <cell r="J537" t="str">
            <v>Mid</v>
          </cell>
          <cell r="K537">
            <v>0</v>
          </cell>
          <cell r="L537" t="str">
            <v>N/A</v>
          </cell>
          <cell r="M537">
            <v>1</v>
          </cell>
          <cell r="N537" t="str">
            <v>N/A</v>
          </cell>
          <cell r="O537">
            <v>0</v>
          </cell>
          <cell r="P537">
            <v>0</v>
          </cell>
          <cell r="Q537" t="str">
            <v>N/A</v>
          </cell>
          <cell r="R537" t="str">
            <v>N/A</v>
          </cell>
          <cell r="S537">
            <v>42734</v>
          </cell>
          <cell r="T537" t="str">
            <v>Reuters Price Provider</v>
          </cell>
          <cell r="W537" t="str">
            <v>Automatic</v>
          </cell>
          <cell r="X537" t="str">
            <v>Automatic</v>
          </cell>
          <cell r="Y537" t="str">
            <v>Mark-to-Model/Matrix</v>
          </cell>
        </row>
        <row r="538">
          <cell r="A538" t="str">
            <v>XS1163228627</v>
          </cell>
          <cell r="B538" t="str">
            <v>SIOLH  4.450 02/04/20</v>
          </cell>
          <cell r="C538" t="str">
            <v>SINO OCEAN LND TRS FIN I(REG S) (REG) 4.45% 04/02/2020</v>
          </cell>
          <cell r="D538" t="str">
            <v>USD</v>
          </cell>
          <cell r="E538" t="str">
            <v>USD</v>
          </cell>
          <cell r="F538" t="str">
            <v>TR PRICING SERVICE</v>
          </cell>
          <cell r="G538">
            <v>0</v>
          </cell>
          <cell r="H538">
            <v>1.0125</v>
          </cell>
          <cell r="I538">
            <v>1.0125</v>
          </cell>
          <cell r="J538" t="str">
            <v>Mid</v>
          </cell>
          <cell r="K538">
            <v>0</v>
          </cell>
          <cell r="L538" t="str">
            <v>N/A</v>
          </cell>
          <cell r="M538">
            <v>1</v>
          </cell>
          <cell r="N538" t="str">
            <v>N/A</v>
          </cell>
          <cell r="O538">
            <v>0</v>
          </cell>
          <cell r="P538">
            <v>0</v>
          </cell>
          <cell r="Q538" t="str">
            <v>N/A</v>
          </cell>
          <cell r="R538" t="str">
            <v>N/A</v>
          </cell>
          <cell r="S538">
            <v>42734</v>
          </cell>
          <cell r="T538" t="str">
            <v>Reuters Price Provider</v>
          </cell>
          <cell r="W538" t="str">
            <v>Automatic</v>
          </cell>
          <cell r="X538" t="str">
            <v>Automatic</v>
          </cell>
          <cell r="Y538" t="str">
            <v>Mark-to-Model/Matrix</v>
          </cell>
        </row>
        <row r="539">
          <cell r="A539" t="str">
            <v>USG81877AB17</v>
          </cell>
          <cell r="B539" t="str">
            <v>CPACC  1.875 04/24/18</v>
          </cell>
          <cell r="C539" t="str">
            <v>SINOPEC CAPITAL 2013 (REG S) 1.875% 24/04/2018</v>
          </cell>
          <cell r="D539" t="str">
            <v>USD</v>
          </cell>
          <cell r="E539" t="str">
            <v>USD</v>
          </cell>
          <cell r="F539" t="str">
            <v>TR PRICING SERVICE</v>
          </cell>
          <cell r="G539">
            <v>0</v>
          </cell>
          <cell r="H539">
            <v>0.99675399999999992</v>
          </cell>
          <cell r="I539">
            <v>0.99675399999999992</v>
          </cell>
          <cell r="J539" t="str">
            <v>Mid</v>
          </cell>
          <cell r="K539">
            <v>0</v>
          </cell>
          <cell r="L539" t="str">
            <v>N/A</v>
          </cell>
          <cell r="M539">
            <v>1</v>
          </cell>
          <cell r="N539" t="str">
            <v>N/A</v>
          </cell>
          <cell r="O539">
            <v>0</v>
          </cell>
          <cell r="P539">
            <v>0</v>
          </cell>
          <cell r="Q539" t="str">
            <v>N/A</v>
          </cell>
          <cell r="R539" t="str">
            <v>N/A</v>
          </cell>
          <cell r="S539">
            <v>42734</v>
          </cell>
          <cell r="T539" t="str">
            <v>Reuters Price Provider</v>
          </cell>
          <cell r="W539" t="str">
            <v>Automatic</v>
          </cell>
          <cell r="X539" t="str">
            <v>Automatic</v>
          </cell>
          <cell r="Y539" t="str">
            <v>Mark-to-Model/Matrix</v>
          </cell>
        </row>
        <row r="540">
          <cell r="A540" t="str">
            <v>USG8189YAB05</v>
          </cell>
          <cell r="B540" t="str">
            <v>SASAC  3.900 05/17/22</v>
          </cell>
          <cell r="C540" t="str">
            <v>SINOPEC GROUP OVERSEA 2012 (REG S) (REG) 3.9% 17/05/2022</v>
          </cell>
          <cell r="D540" t="str">
            <v>USD</v>
          </cell>
          <cell r="E540" t="str">
            <v>USD</v>
          </cell>
          <cell r="F540" t="str">
            <v>TR PRICING SERVICE</v>
          </cell>
          <cell r="G540">
            <v>0</v>
          </cell>
          <cell r="H540">
            <v>1.0301525</v>
          </cell>
          <cell r="I540">
            <v>1.0301525</v>
          </cell>
          <cell r="J540" t="str">
            <v>Mid</v>
          </cell>
          <cell r="K540">
            <v>0</v>
          </cell>
          <cell r="L540" t="str">
            <v>N/A</v>
          </cell>
          <cell r="M540">
            <v>1</v>
          </cell>
          <cell r="N540" t="str">
            <v>N/A</v>
          </cell>
          <cell r="O540">
            <v>0</v>
          </cell>
          <cell r="P540">
            <v>0</v>
          </cell>
          <cell r="Q540" t="str">
            <v>N/A</v>
          </cell>
          <cell r="R540" t="str">
            <v>N/A</v>
          </cell>
          <cell r="S540">
            <v>42734</v>
          </cell>
          <cell r="T540" t="str">
            <v>Reuters Price Provider</v>
          </cell>
          <cell r="W540" t="str">
            <v>Automatic</v>
          </cell>
          <cell r="X540" t="str">
            <v>Automatic</v>
          </cell>
          <cell r="Y540" t="str">
            <v>Mark-to-Model/Matrix</v>
          </cell>
        </row>
        <row r="541">
          <cell r="A541" t="str">
            <v>USG8200QAB26</v>
          </cell>
          <cell r="B541" t="str">
            <v>SIGRO  4.375 10/17/23</v>
          </cell>
          <cell r="C541" t="str">
            <v>SINOPEC GROUP OVERSEAS 2013 (REG S) 4.375% 17/10/2023</v>
          </cell>
          <cell r="D541" t="str">
            <v>USD</v>
          </cell>
          <cell r="E541" t="str">
            <v>USD</v>
          </cell>
          <cell r="F541" t="str">
            <v>FINRA</v>
          </cell>
          <cell r="G541">
            <v>0</v>
          </cell>
          <cell r="H541">
            <v>1.050532</v>
          </cell>
          <cell r="I541">
            <v>1.050532</v>
          </cell>
          <cell r="J541" t="str">
            <v>Mid</v>
          </cell>
          <cell r="K541">
            <v>0</v>
          </cell>
          <cell r="L541" t="str">
            <v>N/A</v>
          </cell>
          <cell r="M541">
            <v>1</v>
          </cell>
          <cell r="N541" t="str">
            <v>N/A</v>
          </cell>
          <cell r="O541">
            <v>0</v>
          </cell>
          <cell r="P541">
            <v>0</v>
          </cell>
          <cell r="Q541" t="str">
            <v>N/A</v>
          </cell>
          <cell r="R541" t="str">
            <v>N/A</v>
          </cell>
          <cell r="S541">
            <v>42734</v>
          </cell>
          <cell r="T541" t="str">
            <v>Reuters Price Provider</v>
          </cell>
          <cell r="W541" t="str">
            <v>Automatic</v>
          </cell>
          <cell r="X541" t="str">
            <v>Automatic</v>
          </cell>
          <cell r="Y541" t="str">
            <v>Mark-to-Market prices</v>
          </cell>
        </row>
        <row r="542">
          <cell r="A542" t="str">
            <v>USG8200TAE04</v>
          </cell>
          <cell r="B542" t="str">
            <v>SIGRV  4.250 05/03/46</v>
          </cell>
          <cell r="C542" t="str">
            <v>SINOPEC GROUP OVERSEAS DEVELOPMENT 2016 LTD SER REGS (REG) 4.25% 03/05/2046</v>
          </cell>
          <cell r="D542" t="str">
            <v>USD</v>
          </cell>
          <cell r="E542" t="str">
            <v>USD</v>
          </cell>
          <cell r="F542" t="str">
            <v>TR PRICING SERVICE</v>
          </cell>
          <cell r="G542">
            <v>0</v>
          </cell>
          <cell r="H542">
            <v>0.95380500000000001</v>
          </cell>
          <cell r="I542">
            <v>0.95380500000000001</v>
          </cell>
          <cell r="J542" t="str">
            <v>Mid</v>
          </cell>
          <cell r="K542">
            <v>0</v>
          </cell>
          <cell r="L542" t="str">
            <v>N/A</v>
          </cell>
          <cell r="M542">
            <v>1</v>
          </cell>
          <cell r="N542" t="str">
            <v>N/A</v>
          </cell>
          <cell r="O542">
            <v>0</v>
          </cell>
          <cell r="P542">
            <v>0</v>
          </cell>
          <cell r="Q542" t="str">
            <v>N/A</v>
          </cell>
          <cell r="R542" t="str">
            <v>N/A</v>
          </cell>
          <cell r="S542">
            <v>42734</v>
          </cell>
          <cell r="T542" t="str">
            <v>Reuters Price Provider</v>
          </cell>
          <cell r="W542" t="str">
            <v>Automatic</v>
          </cell>
          <cell r="X542" t="str">
            <v>Automatic</v>
          </cell>
          <cell r="Y542" t="str">
            <v>Mark-to-Model/Matrix</v>
          </cell>
        </row>
        <row r="543">
          <cell r="A543" t="str">
            <v>USG8200TAD21</v>
          </cell>
          <cell r="B543" t="str">
            <v>SIGRV  3.500 05/03/26</v>
          </cell>
          <cell r="C543" t="str">
            <v>SINOPEC GROUP OVERSEAS DEVELOPMENT SER REGS (REG S) 3.5% 03/05/2026</v>
          </cell>
          <cell r="D543" t="str">
            <v>USD</v>
          </cell>
          <cell r="E543" t="str">
            <v>USD</v>
          </cell>
          <cell r="F543" t="str">
            <v>TR PRICING SERVICE</v>
          </cell>
          <cell r="G543">
            <v>0</v>
          </cell>
          <cell r="H543">
            <v>0.97297500000000003</v>
          </cell>
          <cell r="I543">
            <v>0.97297500000000003</v>
          </cell>
          <cell r="J543" t="str">
            <v>Mid</v>
          </cell>
          <cell r="K543">
            <v>0</v>
          </cell>
          <cell r="L543" t="str">
            <v>N/A</v>
          </cell>
          <cell r="M543">
            <v>1</v>
          </cell>
          <cell r="N543" t="str">
            <v>N/A</v>
          </cell>
          <cell r="O543">
            <v>0</v>
          </cell>
          <cell r="P543">
            <v>0</v>
          </cell>
          <cell r="Q543" t="str">
            <v>N/A</v>
          </cell>
          <cell r="R543" t="str">
            <v>N/A</v>
          </cell>
          <cell r="S543">
            <v>42734</v>
          </cell>
          <cell r="T543" t="str">
            <v>Reuters Price Provider</v>
          </cell>
          <cell r="W543" t="str">
            <v>Automatic</v>
          </cell>
          <cell r="X543" t="str">
            <v>Automatic</v>
          </cell>
          <cell r="Y543" t="str">
            <v>Mark-to-Model/Matrix</v>
          </cell>
        </row>
        <row r="544">
          <cell r="A544" t="str">
            <v>USG82003AB38</v>
          </cell>
          <cell r="B544" t="str">
            <v>SISAO  1.014 04/10/17 FRN</v>
          </cell>
          <cell r="C544" t="str">
            <v>SINOPEC GRP OVERSEA 2014 (SER REGS) FRN 10/04/2017</v>
          </cell>
          <cell r="D544" t="str">
            <v>USD</v>
          </cell>
          <cell r="E544" t="str">
            <v>USD</v>
          </cell>
          <cell r="F544" t="str">
            <v>TR PRICING SERVICE</v>
          </cell>
          <cell r="G544">
            <v>0</v>
          </cell>
          <cell r="H544">
            <v>1.0000615000000002</v>
          </cell>
          <cell r="I544">
            <v>1.0000615000000002</v>
          </cell>
          <cell r="J544" t="str">
            <v>Mid</v>
          </cell>
          <cell r="K544">
            <v>0</v>
          </cell>
          <cell r="L544" t="str">
            <v>N/A</v>
          </cell>
          <cell r="M544">
            <v>1</v>
          </cell>
          <cell r="N544" t="str">
            <v>N/A</v>
          </cell>
          <cell r="O544">
            <v>0</v>
          </cell>
          <cell r="P544">
            <v>0</v>
          </cell>
          <cell r="Q544" t="str">
            <v>N/A</v>
          </cell>
          <cell r="R544" t="str">
            <v>N/A</v>
          </cell>
          <cell r="S544">
            <v>42734</v>
          </cell>
          <cell r="T544" t="str">
            <v>Reuters Price Provider</v>
          </cell>
          <cell r="W544" t="str">
            <v>Automatic</v>
          </cell>
          <cell r="X544" t="str">
            <v>Automatic</v>
          </cell>
          <cell r="Y544" t="str">
            <v>Mark-to-Model/Matrix</v>
          </cell>
        </row>
        <row r="545">
          <cell r="A545" t="str">
            <v>USG82003AE76</v>
          </cell>
          <cell r="B545" t="str">
            <v>SISAO  4.375 04/10/24</v>
          </cell>
          <cell r="C545" t="str">
            <v>SINOPEC GRP OVERSEA 2014 SER REGS 4.375% 10/04/2024</v>
          </cell>
          <cell r="D545" t="str">
            <v>USD</v>
          </cell>
          <cell r="E545" t="str">
            <v>USD</v>
          </cell>
          <cell r="F545" t="str">
            <v>TR PRICING SERVICE</v>
          </cell>
          <cell r="G545">
            <v>0</v>
          </cell>
          <cell r="H545">
            <v>1.0422899999999999</v>
          </cell>
          <cell r="I545">
            <v>1.043121</v>
          </cell>
          <cell r="J545" t="str">
            <v>Mid</v>
          </cell>
          <cell r="K545">
            <v>-7.9664775227420992E-2</v>
          </cell>
          <cell r="L545" t="str">
            <v>N/A</v>
          </cell>
          <cell r="M545">
            <v>1</v>
          </cell>
          <cell r="N545" t="str">
            <v>N/A</v>
          </cell>
          <cell r="O545">
            <v>0</v>
          </cell>
          <cell r="P545">
            <v>0</v>
          </cell>
          <cell r="Q545" t="str">
            <v>N/A</v>
          </cell>
          <cell r="R545" t="str">
            <v>N/A</v>
          </cell>
          <cell r="S545">
            <v>42734</v>
          </cell>
          <cell r="T545" t="str">
            <v>Reuters Price Provider</v>
          </cell>
          <cell r="W545" t="str">
            <v>Automatic</v>
          </cell>
          <cell r="X545" t="str">
            <v>Automatic</v>
          </cell>
          <cell r="Y545" t="str">
            <v>Mark-to-Model/Matrix</v>
          </cell>
        </row>
        <row r="546">
          <cell r="A546" t="str">
            <v>USG8201JAB73</v>
          </cell>
          <cell r="B546" t="str">
            <v>SASAC  2.500 04/28/20</v>
          </cell>
          <cell r="C546" t="str">
            <v>SINOPEC GRP OVERSEA 2015 (REG S) 2.5% 28/04/2020</v>
          </cell>
          <cell r="D546" t="str">
            <v>USD</v>
          </cell>
          <cell r="E546" t="str">
            <v>USD</v>
          </cell>
          <cell r="F546" t="str">
            <v>TR PRICING SERVICE</v>
          </cell>
          <cell r="G546">
            <v>0</v>
          </cell>
          <cell r="H546">
            <v>0.99267799999999995</v>
          </cell>
          <cell r="I546">
            <v>0.99267799999999995</v>
          </cell>
          <cell r="J546" t="str">
            <v>Mid</v>
          </cell>
          <cell r="K546">
            <v>0</v>
          </cell>
          <cell r="L546" t="str">
            <v>N/A</v>
          </cell>
          <cell r="M546">
            <v>1</v>
          </cell>
          <cell r="N546" t="str">
            <v>N/A</v>
          </cell>
          <cell r="O546">
            <v>0</v>
          </cell>
          <cell r="P546">
            <v>0</v>
          </cell>
          <cell r="Q546" t="str">
            <v>N/A</v>
          </cell>
          <cell r="R546" t="str">
            <v>N/A</v>
          </cell>
          <cell r="S546">
            <v>42734</v>
          </cell>
          <cell r="T546" t="str">
            <v>Reuters Price Provider</v>
          </cell>
          <cell r="W546" t="str">
            <v>Automatic</v>
          </cell>
          <cell r="X546" t="str">
            <v>Automatic</v>
          </cell>
          <cell r="Y546" t="str">
            <v>Mark-to-Model/Matrix</v>
          </cell>
        </row>
        <row r="547">
          <cell r="A547" t="str">
            <v>USG8201JAE13</v>
          </cell>
          <cell r="B547" t="str">
            <v>SINOV  4.100 04/28/45</v>
          </cell>
          <cell r="C547" t="str">
            <v>SINOPEC GRP OVERSEA 2015 (REG S) 4.1% 28/04/2045</v>
          </cell>
          <cell r="D547" t="str">
            <v>USD</v>
          </cell>
          <cell r="E547" t="str">
            <v>USD</v>
          </cell>
          <cell r="F547" t="str">
            <v>TR PRICING SERVICE</v>
          </cell>
          <cell r="G547">
            <v>0</v>
          </cell>
          <cell r="H547">
            <v>0.93733</v>
          </cell>
          <cell r="I547">
            <v>0.93733</v>
          </cell>
          <cell r="J547" t="str">
            <v>Mid</v>
          </cell>
          <cell r="K547">
            <v>0</v>
          </cell>
          <cell r="L547" t="str">
            <v>N/A</v>
          </cell>
          <cell r="M547">
            <v>1</v>
          </cell>
          <cell r="N547" t="str">
            <v>N/A</v>
          </cell>
          <cell r="O547">
            <v>0</v>
          </cell>
          <cell r="P547">
            <v>0</v>
          </cell>
          <cell r="Q547" t="str">
            <v>N/A</v>
          </cell>
          <cell r="R547" t="str">
            <v>N/A</v>
          </cell>
          <cell r="S547">
            <v>42734</v>
          </cell>
          <cell r="T547" t="str">
            <v>Reuters Price Provider</v>
          </cell>
          <cell r="W547" t="str">
            <v>Automatic</v>
          </cell>
          <cell r="X547" t="str">
            <v>Automatic</v>
          </cell>
          <cell r="Y547" t="str">
            <v>Mark-to-Model/Matrix</v>
          </cell>
        </row>
        <row r="548">
          <cell r="A548" t="str">
            <v>USG8200TAB64</v>
          </cell>
          <cell r="B548" t="str">
            <v>SIGRV  2.750 05/03/21</v>
          </cell>
          <cell r="C548" t="str">
            <v>SINOPEC GRP OVERSEAS DEV (REG) (SER REGS) 2.75% 03/05/2021</v>
          </cell>
          <cell r="D548" t="str">
            <v>USD</v>
          </cell>
          <cell r="E548" t="str">
            <v>USD</v>
          </cell>
          <cell r="F548" t="str">
            <v>TR PRICING SERVICE</v>
          </cell>
          <cell r="G548">
            <v>0</v>
          </cell>
          <cell r="H548">
            <v>0.98980999999999997</v>
          </cell>
          <cell r="I548">
            <v>0.98980999999999997</v>
          </cell>
          <cell r="J548" t="str">
            <v>Mid</v>
          </cell>
          <cell r="K548">
            <v>0</v>
          </cell>
          <cell r="L548" t="str">
            <v>N/A</v>
          </cell>
          <cell r="M548">
            <v>1</v>
          </cell>
          <cell r="N548" t="str">
            <v>N/A</v>
          </cell>
          <cell r="O548">
            <v>0</v>
          </cell>
          <cell r="P548">
            <v>0</v>
          </cell>
          <cell r="Q548" t="str">
            <v>N/A</v>
          </cell>
          <cell r="R548" t="str">
            <v>N/A</v>
          </cell>
          <cell r="S548">
            <v>42734</v>
          </cell>
          <cell r="T548" t="str">
            <v>Reuters Price Provider</v>
          </cell>
          <cell r="W548" t="str">
            <v>Automatic</v>
          </cell>
          <cell r="X548" t="str">
            <v>Automatic</v>
          </cell>
          <cell r="Y548" t="str">
            <v>Mark-to-Model/Matrix</v>
          </cell>
        </row>
        <row r="549">
          <cell r="A549" t="str">
            <v>XS0985940864</v>
          </cell>
          <cell r="B549" t="str">
            <v>HANAR  2.875 10/29/18</v>
          </cell>
          <cell r="C549" t="str">
            <v>SK BROADBAND CO LTD SER REGS (REG S) 2.875% 29/10/2018</v>
          </cell>
          <cell r="D549" t="str">
            <v>USD</v>
          </cell>
          <cell r="E549" t="str">
            <v>USD</v>
          </cell>
          <cell r="F549" t="str">
            <v>TR PRICING SERVICE</v>
          </cell>
          <cell r="G549">
            <v>0</v>
          </cell>
          <cell r="H549">
            <v>1.0132599999999998</v>
          </cell>
          <cell r="I549">
            <v>1.0132599999999998</v>
          </cell>
          <cell r="J549" t="str">
            <v>Mid</v>
          </cell>
          <cell r="K549">
            <v>0</v>
          </cell>
          <cell r="L549" t="str">
            <v>N/A</v>
          </cell>
          <cell r="M549">
            <v>1</v>
          </cell>
          <cell r="N549" t="str">
            <v>N/A</v>
          </cell>
          <cell r="O549">
            <v>0</v>
          </cell>
          <cell r="P549">
            <v>0</v>
          </cell>
          <cell r="Q549" t="str">
            <v>N/A</v>
          </cell>
          <cell r="R549" t="str">
            <v>N/A</v>
          </cell>
          <cell r="S549">
            <v>42734</v>
          </cell>
          <cell r="T549" t="str">
            <v>Reuters Price Provider</v>
          </cell>
          <cell r="W549" t="str">
            <v>Automatic</v>
          </cell>
          <cell r="X549" t="str">
            <v>Automatic</v>
          </cell>
          <cell r="Y549" t="str">
            <v>Mark-to-Model/Matrix</v>
          </cell>
        </row>
        <row r="550">
          <cell r="A550" t="str">
            <v>XS1467389745</v>
          </cell>
          <cell r="B550" t="str">
            <v>SEB    1.250 08/05/22 MTN</v>
          </cell>
          <cell r="C550" t="str">
            <v>SKANDINAVISKA ENSKILDA (SER GMTN) (REGS) (BR) 1.25% 05/08/2022</v>
          </cell>
          <cell r="D550" t="str">
            <v>GBP</v>
          </cell>
          <cell r="E550" t="str">
            <v>GBP</v>
          </cell>
          <cell r="F550" t="str">
            <v>TR PRICING SERVICE</v>
          </cell>
          <cell r="G550">
            <v>0</v>
          </cell>
          <cell r="H550">
            <v>0.986425</v>
          </cell>
          <cell r="I550">
            <v>0.986425</v>
          </cell>
          <cell r="J550" t="str">
            <v>Mid</v>
          </cell>
          <cell r="K550">
            <v>0</v>
          </cell>
          <cell r="L550" t="str">
            <v>N/A</v>
          </cell>
          <cell r="M550">
            <v>0.80889999999999995</v>
          </cell>
          <cell r="N550" t="str">
            <v>N/A</v>
          </cell>
          <cell r="O550">
            <v>0</v>
          </cell>
          <cell r="P550">
            <v>0</v>
          </cell>
          <cell r="Q550" t="str">
            <v>N/A</v>
          </cell>
          <cell r="R550" t="str">
            <v>N/A</v>
          </cell>
          <cell r="S550">
            <v>42734</v>
          </cell>
          <cell r="T550" t="str">
            <v>Reuters Price Provider</v>
          </cell>
          <cell r="W550" t="str">
            <v>Automatic</v>
          </cell>
          <cell r="X550" t="str">
            <v>Automatic</v>
          </cell>
          <cell r="Y550" t="str">
            <v>Mark-to-Model/Matrix</v>
          </cell>
        </row>
        <row r="551">
          <cell r="A551" t="str">
            <v>XS0614401197</v>
          </cell>
          <cell r="B551" t="str">
            <v>SEB    4.125 04/07/21</v>
          </cell>
          <cell r="C551" t="str">
            <v>SKANDINAVISKA ENSKILDA BANKEN SER EMTN (REG S) (BR) 4.125%</v>
          </cell>
          <cell r="D551" t="str">
            <v>EUR</v>
          </cell>
          <cell r="E551" t="str">
            <v>EUR</v>
          </cell>
          <cell r="F551" t="str">
            <v>MTS EUROCREDIT M</v>
          </cell>
          <cell r="G551">
            <v>0</v>
          </cell>
          <cell r="H551">
            <v>1.176925</v>
          </cell>
          <cell r="I551">
            <v>1.176925</v>
          </cell>
          <cell r="J551" t="str">
            <v>Mid</v>
          </cell>
          <cell r="K551">
            <v>0</v>
          </cell>
          <cell r="L551" t="str">
            <v>N/A</v>
          </cell>
          <cell r="M551">
            <v>0.94810000000000005</v>
          </cell>
          <cell r="N551" t="str">
            <v>N/A</v>
          </cell>
          <cell r="O551">
            <v>0</v>
          </cell>
          <cell r="P551">
            <v>0</v>
          </cell>
          <cell r="Q551" t="str">
            <v>N/A</v>
          </cell>
          <cell r="R551" t="str">
            <v>N/A</v>
          </cell>
          <cell r="S551">
            <v>42734</v>
          </cell>
          <cell r="T551" t="str">
            <v>Reuters Price Provider</v>
          </cell>
          <cell r="W551" t="str">
            <v>Automatic</v>
          </cell>
          <cell r="X551" t="str">
            <v>Automatic</v>
          </cell>
          <cell r="Y551" t="str">
            <v>Mark-to-Market prices</v>
          </cell>
        </row>
        <row r="552">
          <cell r="A552" t="str">
            <v>XS0843919480</v>
          </cell>
          <cell r="B552" t="str">
            <v>SMXX   4.250 10/17/19</v>
          </cell>
          <cell r="C552" t="str">
            <v>SM INVESTMENTS CORP (REG S) 4.25% 17/10/2019</v>
          </cell>
          <cell r="D552" t="str">
            <v>USD</v>
          </cell>
          <cell r="E552" t="str">
            <v>USD</v>
          </cell>
          <cell r="F552" t="str">
            <v>TR PRICING SERVICE</v>
          </cell>
          <cell r="G552">
            <v>0</v>
          </cell>
          <cell r="H552">
            <v>1.0244499999999999</v>
          </cell>
          <cell r="I552">
            <v>1.0244499999999999</v>
          </cell>
          <cell r="J552" t="str">
            <v>Mid</v>
          </cell>
          <cell r="K552">
            <v>0</v>
          </cell>
          <cell r="L552" t="str">
            <v>N/A</v>
          </cell>
          <cell r="M552">
            <v>1</v>
          </cell>
          <cell r="N552" t="str">
            <v>N/A</v>
          </cell>
          <cell r="O552">
            <v>0</v>
          </cell>
          <cell r="P552">
            <v>0</v>
          </cell>
          <cell r="Q552" t="str">
            <v>N/A</v>
          </cell>
          <cell r="R552" t="str">
            <v>N/A</v>
          </cell>
          <cell r="S552">
            <v>42734</v>
          </cell>
          <cell r="T552" t="str">
            <v>Reuters Price Provider</v>
          </cell>
          <cell r="W552" t="str">
            <v>Automatic</v>
          </cell>
          <cell r="X552" t="str">
            <v>Automatic</v>
          </cell>
          <cell r="Y552" t="str">
            <v>Mark-to-Model/Matrix</v>
          </cell>
        </row>
        <row r="553">
          <cell r="A553" t="str">
            <v>XS1477561606</v>
          </cell>
          <cell r="B553" t="str">
            <v>SMALB  2.125 08/30/26</v>
          </cell>
          <cell r="C553" t="str">
            <v>SMALL BUSINESS CORP (REG S) (REG) 2.125% 30/08/2026</v>
          </cell>
          <cell r="D553" t="str">
            <v>USD</v>
          </cell>
          <cell r="E553" t="str">
            <v>USD</v>
          </cell>
          <cell r="F553" t="str">
            <v>TR PRICING SERVICE</v>
          </cell>
          <cell r="G553">
            <v>0</v>
          </cell>
          <cell r="H553">
            <v>0.90933999999999993</v>
          </cell>
          <cell r="I553">
            <v>0.90933999999999993</v>
          </cell>
          <cell r="J553" t="str">
            <v>Mid</v>
          </cell>
          <cell r="K553">
            <v>0</v>
          </cell>
          <cell r="L553" t="str">
            <v>N/A</v>
          </cell>
          <cell r="M553">
            <v>1</v>
          </cell>
          <cell r="N553" t="str">
            <v>N/A</v>
          </cell>
          <cell r="O553">
            <v>0</v>
          </cell>
          <cell r="P553">
            <v>0</v>
          </cell>
          <cell r="Q553" t="str">
            <v>N/A</v>
          </cell>
          <cell r="R553" t="str">
            <v>N/A</v>
          </cell>
          <cell r="S553">
            <v>42734</v>
          </cell>
          <cell r="T553" t="str">
            <v>Reuters Price Provider</v>
          </cell>
          <cell r="W553" t="str">
            <v>Automatic</v>
          </cell>
          <cell r="X553" t="str">
            <v>Automatic</v>
          </cell>
          <cell r="Y553" t="str">
            <v>Mark-to-Model/Matrix</v>
          </cell>
        </row>
        <row r="554">
          <cell r="A554" t="str">
            <v>XS0909306135</v>
          </cell>
          <cell r="B554" t="str">
            <v>SMTLH  3.875 04/08/23</v>
          </cell>
          <cell r="C554" t="str">
            <v>SMARTONE FINANCE LTD (REG S) (REG) 3.875% 08/04/2023</v>
          </cell>
          <cell r="D554" t="str">
            <v>USD</v>
          </cell>
          <cell r="E554" t="str">
            <v>USD</v>
          </cell>
          <cell r="F554" t="str">
            <v>TR PRICING SERVICE</v>
          </cell>
          <cell r="G554">
            <v>0</v>
          </cell>
          <cell r="H554">
            <v>0.98253000000000001</v>
          </cell>
          <cell r="I554">
            <v>0.98253000000000001</v>
          </cell>
          <cell r="J554" t="str">
            <v>Mid</v>
          </cell>
          <cell r="K554">
            <v>0</v>
          </cell>
          <cell r="L554" t="str">
            <v>N/A</v>
          </cell>
          <cell r="M554">
            <v>1</v>
          </cell>
          <cell r="N554" t="str">
            <v>N/A</v>
          </cell>
          <cell r="O554">
            <v>0</v>
          </cell>
          <cell r="P554">
            <v>0</v>
          </cell>
          <cell r="Q554" t="str">
            <v>N/A</v>
          </cell>
          <cell r="R554" t="str">
            <v>N/A</v>
          </cell>
          <cell r="S554">
            <v>42734</v>
          </cell>
          <cell r="T554" t="str">
            <v>Reuters Price Provider</v>
          </cell>
          <cell r="W554" t="str">
            <v>Automatic</v>
          </cell>
          <cell r="X554" t="str">
            <v>Automatic</v>
          </cell>
          <cell r="Y554" t="str">
            <v>Mark-to-Model/Matrix</v>
          </cell>
        </row>
        <row r="555">
          <cell r="A555" t="str">
            <v>XS1501425125</v>
          </cell>
          <cell r="B555" t="str">
            <v>SNCFE  1.375 10/11/19 MTN</v>
          </cell>
          <cell r="C555" t="str">
            <v>SNCF RESEAU SER EMTN (REGS) (BR) 1.375% 11/10/2019</v>
          </cell>
          <cell r="D555" t="str">
            <v>USD</v>
          </cell>
          <cell r="E555" t="str">
            <v>USD</v>
          </cell>
          <cell r="F555" t="str">
            <v>TR PRICING SERVICE</v>
          </cell>
          <cell r="G555">
            <v>0</v>
          </cell>
          <cell r="H555">
            <v>0.98376499999999989</v>
          </cell>
          <cell r="I555">
            <v>0.98376499999999989</v>
          </cell>
          <cell r="J555" t="str">
            <v>Mid</v>
          </cell>
          <cell r="K555">
            <v>0</v>
          </cell>
          <cell r="L555" t="str">
            <v>N/A</v>
          </cell>
          <cell r="M555">
            <v>1</v>
          </cell>
          <cell r="N555" t="str">
            <v>N/A</v>
          </cell>
          <cell r="O555">
            <v>0</v>
          </cell>
          <cell r="P555">
            <v>0</v>
          </cell>
          <cell r="Q555" t="str">
            <v>N/A</v>
          </cell>
          <cell r="R555" t="str">
            <v>N/A</v>
          </cell>
          <cell r="S555">
            <v>42734</v>
          </cell>
          <cell r="T555" t="str">
            <v>Reuters Price Provider</v>
          </cell>
          <cell r="W555" t="str">
            <v>Automatic</v>
          </cell>
          <cell r="X555" t="str">
            <v>Automatic</v>
          </cell>
          <cell r="Y555" t="str">
            <v>Mark-to-Model/Matrix</v>
          </cell>
        </row>
        <row r="556">
          <cell r="A556" t="str">
            <v>US842400FY48</v>
          </cell>
          <cell r="B556" t="str">
            <v>SCE    3.500 10/01/23 '23</v>
          </cell>
          <cell r="C556" t="str">
            <v>SOUTHERN CAL EDISON SER C (REG) 3.5% 01/10/2023</v>
          </cell>
          <cell r="D556" t="str">
            <v>USD</v>
          </cell>
          <cell r="E556" t="str">
            <v>USD</v>
          </cell>
          <cell r="F556" t="str">
            <v>TR PRICING SERVICE</v>
          </cell>
          <cell r="G556">
            <v>0</v>
          </cell>
          <cell r="H556">
            <v>1.0392669999999999</v>
          </cell>
          <cell r="I556">
            <v>1.0404085000000001</v>
          </cell>
          <cell r="J556" t="str">
            <v>Mid</v>
          </cell>
          <cell r="K556">
            <v>-0.10971652000153098</v>
          </cell>
          <cell r="L556" t="str">
            <v>N/A</v>
          </cell>
          <cell r="M556">
            <v>1</v>
          </cell>
          <cell r="N556" t="str">
            <v>N/A</v>
          </cell>
          <cell r="O556">
            <v>0</v>
          </cell>
          <cell r="P556">
            <v>0</v>
          </cell>
          <cell r="Q556" t="str">
            <v>N/A</v>
          </cell>
          <cell r="R556" t="str">
            <v>N/A</v>
          </cell>
          <cell r="S556">
            <v>42734</v>
          </cell>
          <cell r="T556" t="str">
            <v>Reuters Price Provider</v>
          </cell>
          <cell r="W556" t="str">
            <v>Automatic</v>
          </cell>
          <cell r="X556" t="str">
            <v>Automatic</v>
          </cell>
          <cell r="Y556" t="str">
            <v>Mark-to-Model/Matrix</v>
          </cell>
        </row>
        <row r="557">
          <cell r="A557" t="str">
            <v>US84265VAG05</v>
          </cell>
          <cell r="B557" t="str">
            <v>SCCO   5.250 11/08/42</v>
          </cell>
          <cell r="C557" t="str">
            <v>SOUTHERN COPPER CORP (REG) 5.25% 08/11/2042</v>
          </cell>
          <cell r="D557" t="str">
            <v>USD</v>
          </cell>
          <cell r="E557" t="str">
            <v>USD</v>
          </cell>
          <cell r="F557" t="str">
            <v>TR PRICING SERVICE</v>
          </cell>
          <cell r="G557">
            <v>0</v>
          </cell>
          <cell r="H557">
            <v>0.92249999999999999</v>
          </cell>
          <cell r="I557">
            <v>0.92249999999999999</v>
          </cell>
          <cell r="J557" t="str">
            <v>Mid</v>
          </cell>
          <cell r="K557">
            <v>0</v>
          </cell>
          <cell r="L557" t="str">
            <v>N/A</v>
          </cell>
          <cell r="M557">
            <v>1</v>
          </cell>
          <cell r="N557" t="str">
            <v>N/A</v>
          </cell>
          <cell r="O557">
            <v>0</v>
          </cell>
          <cell r="P557">
            <v>0</v>
          </cell>
          <cell r="Q557" t="str">
            <v>N/A</v>
          </cell>
          <cell r="R557" t="str">
            <v>N/A</v>
          </cell>
          <cell r="S557">
            <v>42734</v>
          </cell>
          <cell r="T557" t="str">
            <v>Reuters Price Provider</v>
          </cell>
          <cell r="W557" t="str">
            <v>Automatic</v>
          </cell>
          <cell r="X557" t="str">
            <v>Automatic</v>
          </cell>
          <cell r="Y557" t="str">
            <v>Mark-to-Model/Matrix</v>
          </cell>
        </row>
        <row r="558">
          <cell r="A558" t="str">
            <v>US84265VAJ44</v>
          </cell>
          <cell r="B558" t="str">
            <v>SCCO   5.875 04/23/45</v>
          </cell>
          <cell r="C558" t="str">
            <v>SOUTHERN COPPER CORP (REG) 5.875% 23/04/2045</v>
          </cell>
          <cell r="D558" t="str">
            <v>USD</v>
          </cell>
          <cell r="E558" t="str">
            <v>USD</v>
          </cell>
          <cell r="F558" t="str">
            <v>TR PRICING SERVICE</v>
          </cell>
          <cell r="G558">
            <v>0</v>
          </cell>
          <cell r="H558">
            <v>0.98624999999999996</v>
          </cell>
          <cell r="I558">
            <v>0.98624999999999996</v>
          </cell>
          <cell r="J558" t="str">
            <v>Mid</v>
          </cell>
          <cell r="K558">
            <v>0</v>
          </cell>
          <cell r="L558" t="str">
            <v>N/A</v>
          </cell>
          <cell r="M558">
            <v>1</v>
          </cell>
          <cell r="N558" t="str">
            <v>N/A</v>
          </cell>
          <cell r="O558">
            <v>0</v>
          </cell>
          <cell r="P558">
            <v>0</v>
          </cell>
          <cell r="Q558" t="str">
            <v>N/A</v>
          </cell>
          <cell r="R558" t="str">
            <v>N/A</v>
          </cell>
          <cell r="S558">
            <v>42734</v>
          </cell>
          <cell r="T558" t="str">
            <v>Reuters Price Provider</v>
          </cell>
          <cell r="W558" t="str">
            <v>Automatic</v>
          </cell>
          <cell r="X558" t="str">
            <v>Automatic</v>
          </cell>
          <cell r="Y558" t="str">
            <v>Mark-to-Model/Matrix</v>
          </cell>
        </row>
        <row r="559">
          <cell r="A559" t="str">
            <v>XS1323910254</v>
          </cell>
          <cell r="B559" t="str">
            <v>SPAS   3.250 11/24/25 MTN</v>
          </cell>
          <cell r="C559" t="str">
            <v>SP POWERASSETS LTD (REG S) 3.25% 24/11/2025</v>
          </cell>
          <cell r="D559" t="str">
            <v>USD</v>
          </cell>
          <cell r="E559" t="str">
            <v>USD</v>
          </cell>
          <cell r="F559" t="str">
            <v>TR PRICING SERVICE</v>
          </cell>
          <cell r="G559">
            <v>0</v>
          </cell>
          <cell r="H559">
            <v>1.0051999999999999</v>
          </cell>
          <cell r="I559">
            <v>1.0051999999999999</v>
          </cell>
          <cell r="J559" t="str">
            <v>Mid</v>
          </cell>
          <cell r="K559">
            <v>0</v>
          </cell>
          <cell r="L559" t="str">
            <v>N/A</v>
          </cell>
          <cell r="M559">
            <v>1</v>
          </cell>
          <cell r="N559" t="str">
            <v>N/A</v>
          </cell>
          <cell r="O559">
            <v>0</v>
          </cell>
          <cell r="P559">
            <v>0</v>
          </cell>
          <cell r="Q559" t="str">
            <v>N/A</v>
          </cell>
          <cell r="R559" t="str">
            <v>N/A</v>
          </cell>
          <cell r="S559">
            <v>42734</v>
          </cell>
          <cell r="T559" t="str">
            <v>Reuters Price Provider</v>
          </cell>
          <cell r="W559" t="str">
            <v>Automatic</v>
          </cell>
          <cell r="X559" t="str">
            <v>Automatic</v>
          </cell>
          <cell r="Y559" t="str">
            <v>Mark-to-Model/Matrix</v>
          </cell>
        </row>
        <row r="560">
          <cell r="A560" t="str">
            <v>XS0827991505</v>
          </cell>
          <cell r="B560" t="str">
            <v>SPAS   2.700 09/14/22 MTN</v>
          </cell>
          <cell r="C560" t="str">
            <v>SP POWERASSETS LTD (REGS) 2.7% 14/09/2022</v>
          </cell>
          <cell r="D560" t="str">
            <v>USD</v>
          </cell>
          <cell r="E560" t="str">
            <v>USD</v>
          </cell>
          <cell r="F560" t="str">
            <v>TR PRICING SERVICE</v>
          </cell>
          <cell r="G560">
            <v>0</v>
          </cell>
          <cell r="H560">
            <v>0.99829499999999993</v>
          </cell>
          <cell r="I560">
            <v>0.99829499999999993</v>
          </cell>
          <cell r="J560" t="str">
            <v>Mid</v>
          </cell>
          <cell r="K560">
            <v>0</v>
          </cell>
          <cell r="L560" t="str">
            <v>N/A</v>
          </cell>
          <cell r="M560">
            <v>1</v>
          </cell>
          <cell r="N560" t="str">
            <v>N/A</v>
          </cell>
          <cell r="O560">
            <v>0</v>
          </cell>
          <cell r="P560">
            <v>0</v>
          </cell>
          <cell r="Q560" t="str">
            <v>N/A</v>
          </cell>
          <cell r="R560" t="str">
            <v>N/A</v>
          </cell>
          <cell r="S560">
            <v>42734</v>
          </cell>
          <cell r="T560" t="str">
            <v>Reuters Price Provider</v>
          </cell>
          <cell r="W560" t="str">
            <v>Automatic</v>
          </cell>
          <cell r="X560" t="str">
            <v>Automatic</v>
          </cell>
          <cell r="Y560" t="str">
            <v>Mark-to-Model/Matrix</v>
          </cell>
        </row>
        <row r="561">
          <cell r="A561" t="str">
            <v>XS1528227827</v>
          </cell>
          <cell r="B561" t="str">
            <v>SPIUS  3.875 12/06/26</v>
          </cell>
          <cell r="C561" t="str">
            <v>SPIC 2016 US DOLLAR BOND (REG) (REG S) 3.875% 06/12/2026</v>
          </cell>
          <cell r="D561" t="str">
            <v>USD</v>
          </cell>
          <cell r="E561" t="str">
            <v>USD</v>
          </cell>
          <cell r="F561" t="str">
            <v>TR PRICING SERVICE</v>
          </cell>
          <cell r="G561">
            <v>0</v>
          </cell>
          <cell r="H561">
            <v>1.00431</v>
          </cell>
          <cell r="I561">
            <v>1.00431</v>
          </cell>
          <cell r="J561" t="str">
            <v>Mid</v>
          </cell>
          <cell r="K561">
            <v>0</v>
          </cell>
          <cell r="L561" t="str">
            <v>N/A</v>
          </cell>
          <cell r="M561">
            <v>1</v>
          </cell>
          <cell r="N561" t="str">
            <v>N/A</v>
          </cell>
          <cell r="O561">
            <v>0</v>
          </cell>
          <cell r="P561">
            <v>0</v>
          </cell>
          <cell r="Q561" t="str">
            <v>N/A</v>
          </cell>
          <cell r="R561" t="str">
            <v>N/A</v>
          </cell>
          <cell r="S561">
            <v>42734</v>
          </cell>
          <cell r="T561" t="str">
            <v>Reuters Price Provider</v>
          </cell>
          <cell r="W561" t="str">
            <v>Automatic</v>
          </cell>
          <cell r="X561" t="str">
            <v>Automatic</v>
          </cell>
          <cell r="Y561" t="str">
            <v>Mark-to-Model/Matrix</v>
          </cell>
        </row>
        <row r="562">
          <cell r="A562" t="str">
            <v>USG84393AB65</v>
          </cell>
          <cell r="B562" t="str">
            <v>SYHOS  6.125 03/27/20 '17</v>
          </cell>
          <cell r="C562" t="str">
            <v>STAR ENERGY GEOTHERMAL STAREN (REGS) 6.125% 27/03/2020</v>
          </cell>
          <cell r="D562" t="str">
            <v>USD</v>
          </cell>
          <cell r="E562" t="str">
            <v>USD</v>
          </cell>
          <cell r="F562" t="str">
            <v>TR PRICING SERVICE</v>
          </cell>
          <cell r="G562">
            <v>0</v>
          </cell>
          <cell r="H562">
            <v>1.0237499999999999</v>
          </cell>
          <cell r="I562">
            <v>1.0237499999999999</v>
          </cell>
          <cell r="J562" t="str">
            <v>Mid</v>
          </cell>
          <cell r="K562">
            <v>0</v>
          </cell>
          <cell r="L562" t="str">
            <v>N/A</v>
          </cell>
          <cell r="M562">
            <v>1</v>
          </cell>
          <cell r="N562" t="str">
            <v>N/A</v>
          </cell>
          <cell r="O562">
            <v>0</v>
          </cell>
          <cell r="P562">
            <v>0</v>
          </cell>
          <cell r="Q562" t="str">
            <v>N/A</v>
          </cell>
          <cell r="R562" t="str">
            <v>N/A</v>
          </cell>
          <cell r="S562">
            <v>42734</v>
          </cell>
          <cell r="T562" t="str">
            <v>Reuters Price Provider</v>
          </cell>
          <cell r="W562" t="str">
            <v>Automatic</v>
          </cell>
          <cell r="X562" t="str">
            <v>Automatic</v>
          </cell>
          <cell r="Y562" t="str">
            <v>Mark-to-Model/Matrix</v>
          </cell>
        </row>
        <row r="563">
          <cell r="A563" t="str">
            <v>USY81647AB84</v>
          </cell>
          <cell r="B563" t="str">
            <v>SBI    4.875 04/17/24</v>
          </cell>
          <cell r="C563" t="str">
            <v>STATE BANK INDIA/LONDON (REG S) (REG) 4.875% 17/04/2024</v>
          </cell>
          <cell r="D563" t="str">
            <v>USD</v>
          </cell>
          <cell r="E563" t="str">
            <v>USD</v>
          </cell>
          <cell r="F563" t="str">
            <v>TR PRICING SERVICE</v>
          </cell>
          <cell r="G563">
            <v>0</v>
          </cell>
          <cell r="H563">
            <v>1.0617669999999999</v>
          </cell>
          <cell r="I563">
            <v>1.0617669999999999</v>
          </cell>
          <cell r="J563" t="str">
            <v>Mid</v>
          </cell>
          <cell r="K563">
            <v>0</v>
          </cell>
          <cell r="L563" t="str">
            <v>N/A</v>
          </cell>
          <cell r="M563">
            <v>1</v>
          </cell>
          <cell r="N563" t="str">
            <v>N/A</v>
          </cell>
          <cell r="O563">
            <v>0</v>
          </cell>
          <cell r="P563">
            <v>0</v>
          </cell>
          <cell r="Q563" t="str">
            <v>N/A</v>
          </cell>
          <cell r="R563" t="str">
            <v>N/A</v>
          </cell>
          <cell r="S563">
            <v>42734</v>
          </cell>
          <cell r="T563" t="str">
            <v>Reuters Price Provider</v>
          </cell>
          <cell r="W563" t="str">
            <v>Automatic</v>
          </cell>
          <cell r="X563" t="str">
            <v>Automatic</v>
          </cell>
          <cell r="Y563" t="str">
            <v>Mark-to-Model/Matrix</v>
          </cell>
        </row>
        <row r="564">
          <cell r="A564" t="str">
            <v>USY81647AA02</v>
          </cell>
          <cell r="B564" t="str">
            <v>SBI    3.622 04/17/19</v>
          </cell>
          <cell r="C564" t="str">
            <v>STATE BANK INDIA/LONDON (REG S) 3.622% 17/04/2019</v>
          </cell>
          <cell r="D564" t="str">
            <v>USD</v>
          </cell>
          <cell r="E564" t="str">
            <v>USD</v>
          </cell>
          <cell r="F564" t="str">
            <v>TR PRICING SERVICE</v>
          </cell>
          <cell r="G564">
            <v>0</v>
          </cell>
          <cell r="H564">
            <v>1.0223295000000001</v>
          </cell>
          <cell r="I564">
            <v>1.0223295000000001</v>
          </cell>
          <cell r="J564" t="str">
            <v>Mid</v>
          </cell>
          <cell r="K564">
            <v>0</v>
          </cell>
          <cell r="L564" t="str">
            <v>N/A</v>
          </cell>
          <cell r="M564">
            <v>1</v>
          </cell>
          <cell r="N564" t="str">
            <v>N/A</v>
          </cell>
          <cell r="O564">
            <v>0</v>
          </cell>
          <cell r="P564">
            <v>0</v>
          </cell>
          <cell r="Q564" t="str">
            <v>N/A</v>
          </cell>
          <cell r="R564" t="str">
            <v>N/A</v>
          </cell>
          <cell r="S564">
            <v>42734</v>
          </cell>
          <cell r="T564" t="str">
            <v>Reuters Price Provider</v>
          </cell>
          <cell r="W564" t="str">
            <v>Automatic</v>
          </cell>
          <cell r="X564" t="str">
            <v>Automatic</v>
          </cell>
          <cell r="Y564" t="str">
            <v>Mark-to-Model/Matrix</v>
          </cell>
        </row>
        <row r="565">
          <cell r="A565" t="str">
            <v>XS0307996586</v>
          </cell>
          <cell r="B565" t="str">
            <v>SBI    7.140 Perp     '17 FRN</v>
          </cell>
          <cell r="C565" t="str">
            <v>STATE BANK OF INDIA VAR PERPETUAL</v>
          </cell>
          <cell r="D565" t="str">
            <v>USD</v>
          </cell>
          <cell r="E565" t="str">
            <v>USD</v>
          </cell>
          <cell r="F565" t="str">
            <v>TR PRICING SERVICE</v>
          </cell>
          <cell r="G565">
            <v>0</v>
          </cell>
          <cell r="H565">
            <v>1.009665</v>
          </cell>
          <cell r="I565">
            <v>1.009665</v>
          </cell>
          <cell r="J565" t="str">
            <v>Mid</v>
          </cell>
          <cell r="K565">
            <v>0</v>
          </cell>
          <cell r="L565" t="str">
            <v>N/A</v>
          </cell>
          <cell r="M565">
            <v>1</v>
          </cell>
          <cell r="N565" t="str">
            <v>N/A</v>
          </cell>
          <cell r="O565">
            <v>0</v>
          </cell>
          <cell r="P565">
            <v>0</v>
          </cell>
          <cell r="Q565" t="str">
            <v>N/A</v>
          </cell>
          <cell r="R565" t="str">
            <v>N/A</v>
          </cell>
          <cell r="S565">
            <v>42734</v>
          </cell>
          <cell r="T565" t="str">
            <v>Reuters Price Provider</v>
          </cell>
          <cell r="W565" t="str">
            <v>Automatic</v>
          </cell>
          <cell r="X565" t="str">
            <v>Automatic</v>
          </cell>
          <cell r="Y565" t="str">
            <v>Mark-to-Model/Matrix</v>
          </cell>
        </row>
        <row r="566">
          <cell r="A566" t="str">
            <v>USG8449WAB03</v>
          </cell>
          <cell r="B566" t="str">
            <v>STIVT  2.750 05/07/19</v>
          </cell>
          <cell r="C566" t="str">
            <v>STATE GRID OVERSEAS INV (REG S) 2.75% 07/05/2019</v>
          </cell>
          <cell r="D566" t="str">
            <v>USD</v>
          </cell>
          <cell r="E566" t="str">
            <v>USD</v>
          </cell>
          <cell r="F566" t="str">
            <v>TR PRICING SERVICE</v>
          </cell>
          <cell r="G566">
            <v>0</v>
          </cell>
          <cell r="H566">
            <v>1.0133245</v>
          </cell>
          <cell r="I566">
            <v>1.0133245</v>
          </cell>
          <cell r="J566" t="str">
            <v>Mid</v>
          </cell>
          <cell r="K566">
            <v>0</v>
          </cell>
          <cell r="L566" t="str">
            <v>N/A</v>
          </cell>
          <cell r="M566">
            <v>1</v>
          </cell>
          <cell r="N566" t="str">
            <v>N/A</v>
          </cell>
          <cell r="O566">
            <v>0</v>
          </cell>
          <cell r="P566">
            <v>0</v>
          </cell>
          <cell r="Q566" t="str">
            <v>N/A</v>
          </cell>
          <cell r="R566" t="str">
            <v>N/A</v>
          </cell>
          <cell r="S566">
            <v>42734</v>
          </cell>
          <cell r="T566" t="str">
            <v>Reuters Price Provider</v>
          </cell>
          <cell r="W566" t="str">
            <v>Automatic</v>
          </cell>
          <cell r="X566" t="str">
            <v>Automatic</v>
          </cell>
          <cell r="Y566" t="str">
            <v>Mark-to-Model/Matrix</v>
          </cell>
        </row>
        <row r="567">
          <cell r="A567" t="str">
            <v>USG8449VAB20</v>
          </cell>
          <cell r="B567" t="str">
            <v>SASAC  3.125 05/22/23</v>
          </cell>
          <cell r="C567" t="str">
            <v>STATE GRID OVERSEAS INV (REG S) 3.125% 22/05/2023</v>
          </cell>
          <cell r="D567" t="str">
            <v>USD</v>
          </cell>
          <cell r="E567" t="str">
            <v>USD</v>
          </cell>
          <cell r="F567" t="str">
            <v>TR PRICING SERVICE</v>
          </cell>
          <cell r="G567">
            <v>0</v>
          </cell>
          <cell r="H567">
            <v>0.99685800000000002</v>
          </cell>
          <cell r="I567">
            <v>0.99685800000000002</v>
          </cell>
          <cell r="J567" t="str">
            <v>Mid</v>
          </cell>
          <cell r="K567">
            <v>0</v>
          </cell>
          <cell r="L567" t="str">
            <v>N/A</v>
          </cell>
          <cell r="M567">
            <v>1</v>
          </cell>
          <cell r="N567" t="str">
            <v>N/A</v>
          </cell>
          <cell r="O567">
            <v>0</v>
          </cell>
          <cell r="P567">
            <v>0</v>
          </cell>
          <cell r="Q567" t="str">
            <v>N/A</v>
          </cell>
          <cell r="R567" t="str">
            <v>N/A</v>
          </cell>
          <cell r="S567">
            <v>42734</v>
          </cell>
          <cell r="T567" t="str">
            <v>Reuters Price Provider</v>
          </cell>
          <cell r="W567" t="str">
            <v>Automatic</v>
          </cell>
          <cell r="X567" t="str">
            <v>Automatic</v>
          </cell>
          <cell r="Y567" t="str">
            <v>Mark-to-Model/Matrix</v>
          </cell>
        </row>
        <row r="568">
          <cell r="A568" t="str">
            <v>USG8449WAC85</v>
          </cell>
          <cell r="B568" t="str">
            <v>STIVT  4.125 05/07/24</v>
          </cell>
          <cell r="C568" t="str">
            <v>STATE GRID OVERSEAS INV (REG S) 4.125% 07/05/2024</v>
          </cell>
          <cell r="D568" t="str">
            <v>USD</v>
          </cell>
          <cell r="E568" t="str">
            <v>USD</v>
          </cell>
          <cell r="F568" t="str">
            <v>TR PRICING SERVICE</v>
          </cell>
          <cell r="G568">
            <v>0</v>
          </cell>
          <cell r="H568">
            <v>1.041947</v>
          </cell>
          <cell r="I568">
            <v>1.041947</v>
          </cell>
          <cell r="J568" t="str">
            <v>Mid</v>
          </cell>
          <cell r="K568">
            <v>0</v>
          </cell>
          <cell r="L568" t="str">
            <v>N/A</v>
          </cell>
          <cell r="M568">
            <v>1</v>
          </cell>
          <cell r="N568" t="str">
            <v>N/A</v>
          </cell>
          <cell r="O568">
            <v>0</v>
          </cell>
          <cell r="P568">
            <v>0</v>
          </cell>
          <cell r="Q568" t="str">
            <v>N/A</v>
          </cell>
          <cell r="R568" t="str">
            <v>N/A</v>
          </cell>
          <cell r="S568">
            <v>42734</v>
          </cell>
          <cell r="T568" t="str">
            <v>Reuters Price Provider</v>
          </cell>
          <cell r="W568" t="str">
            <v>Automatic</v>
          </cell>
          <cell r="X568" t="str">
            <v>Automatic</v>
          </cell>
          <cell r="Y568" t="str">
            <v>Mark-to-Model/Matrix</v>
          </cell>
        </row>
        <row r="569">
          <cell r="A569" t="str">
            <v>USG8539EAA31</v>
          </cell>
          <cell r="B569" t="str">
            <v>MPEL   5.875 11/30/19</v>
          </cell>
          <cell r="C569" t="str">
            <v>STUDIO CITY CO LTD SER REGS (REG) 5.875% 30/11/2019</v>
          </cell>
          <cell r="D569" t="str">
            <v>USD</v>
          </cell>
          <cell r="E569" t="str">
            <v>USD</v>
          </cell>
          <cell r="F569" t="str">
            <v>TR PRICING SERVICE</v>
          </cell>
          <cell r="G569">
            <v>0</v>
          </cell>
          <cell r="H569">
            <v>1.03125</v>
          </cell>
          <cell r="I569">
            <v>1.03125</v>
          </cell>
          <cell r="J569" t="str">
            <v>Mid</v>
          </cell>
          <cell r="K569">
            <v>0</v>
          </cell>
          <cell r="L569" t="str">
            <v>N/A</v>
          </cell>
          <cell r="M569">
            <v>1</v>
          </cell>
          <cell r="N569" t="str">
            <v>N/A</v>
          </cell>
          <cell r="O569">
            <v>0</v>
          </cell>
          <cell r="P569">
            <v>0</v>
          </cell>
          <cell r="Q569" t="str">
            <v>N/A</v>
          </cell>
          <cell r="R569" t="str">
            <v>N/A</v>
          </cell>
          <cell r="S569">
            <v>42734</v>
          </cell>
          <cell r="T569" t="str">
            <v>Reuters Price Provider</v>
          </cell>
          <cell r="W569" t="str">
            <v>Automatic</v>
          </cell>
          <cell r="X569" t="str">
            <v>Automatic</v>
          </cell>
          <cell r="Y569" t="str">
            <v>Mark-to-Model/Matrix</v>
          </cell>
        </row>
        <row r="570">
          <cell r="A570" t="str">
            <v>USG8539EAB14</v>
          </cell>
          <cell r="B570" t="str">
            <v>MPEL   7.250 11/30/21 '18</v>
          </cell>
          <cell r="C570" t="str">
            <v>STUDIO CITY CO LTD SER REGS (REG) 7.25% 30/11/2021</v>
          </cell>
          <cell r="D570" t="str">
            <v>USD</v>
          </cell>
          <cell r="E570" t="str">
            <v>USD</v>
          </cell>
          <cell r="F570" t="str">
            <v>TR PRICING SERVICE</v>
          </cell>
          <cell r="G570">
            <v>0</v>
          </cell>
          <cell r="H570">
            <v>1.0425</v>
          </cell>
          <cell r="I570">
            <v>1.0425</v>
          </cell>
          <cell r="J570" t="str">
            <v>Mid</v>
          </cell>
          <cell r="K570">
            <v>0</v>
          </cell>
          <cell r="L570" t="str">
            <v>N/A</v>
          </cell>
          <cell r="M570">
            <v>1</v>
          </cell>
          <cell r="N570" t="str">
            <v>N/A</v>
          </cell>
          <cell r="O570">
            <v>0</v>
          </cell>
          <cell r="P570">
            <v>0</v>
          </cell>
          <cell r="Q570" t="str">
            <v>N/A</v>
          </cell>
          <cell r="R570" t="str">
            <v>N/A</v>
          </cell>
          <cell r="S570">
            <v>42734</v>
          </cell>
          <cell r="T570" t="str">
            <v>Reuters Price Provider</v>
          </cell>
          <cell r="W570" t="str">
            <v>Automatic</v>
          </cell>
          <cell r="X570" t="str">
            <v>Automatic</v>
          </cell>
          <cell r="Y570" t="str">
            <v>Mark-to-Model/Matrix</v>
          </cell>
        </row>
        <row r="571">
          <cell r="A571" t="str">
            <v>XS1349427465</v>
          </cell>
          <cell r="B571" t="str">
            <v>SUMFG  2.360 07/21/17</v>
          </cell>
          <cell r="C571" t="str">
            <v>SUMITOMO MITSUI BKG/SG SER FXCD 2.36% 21/07/2017</v>
          </cell>
          <cell r="D571" t="str">
            <v>SGD</v>
          </cell>
          <cell r="E571" t="str">
            <v>SGD</v>
          </cell>
          <cell r="F571" t="str">
            <v>TR PRICING SERVICE</v>
          </cell>
          <cell r="G571">
            <v>0</v>
          </cell>
          <cell r="H571">
            <v>1.0024999999999999</v>
          </cell>
          <cell r="I571">
            <v>1.0024999999999999</v>
          </cell>
          <cell r="J571" t="str">
            <v>Mid</v>
          </cell>
          <cell r="K571">
            <v>0</v>
          </cell>
          <cell r="L571" t="str">
            <v>N/A</v>
          </cell>
          <cell r="M571">
            <v>1.44455</v>
          </cell>
          <cell r="N571" t="str">
            <v>N/A</v>
          </cell>
          <cell r="O571">
            <v>0</v>
          </cell>
          <cell r="P571">
            <v>0</v>
          </cell>
          <cell r="Q571" t="str">
            <v>N/A</v>
          </cell>
          <cell r="R571" t="str">
            <v>N/A</v>
          </cell>
          <cell r="S571">
            <v>42734</v>
          </cell>
          <cell r="T571" t="str">
            <v>Reuters Price Provider</v>
          </cell>
          <cell r="W571" t="str">
            <v>Automatic</v>
          </cell>
          <cell r="X571" t="str">
            <v>Automatic</v>
          </cell>
          <cell r="Y571" t="str">
            <v>Mark-to-Model/Matrix</v>
          </cell>
        </row>
        <row r="572">
          <cell r="A572" t="str">
            <v>XS0744757526</v>
          </cell>
          <cell r="B572" t="str">
            <v>SUHJY  4.500 02/14/22 MTN</v>
          </cell>
          <cell r="C572" t="str">
            <v>SUN HUNG KAI PROP (CAP) SER EMTN (REG S) (BR) 4.5% 14/02/2022</v>
          </cell>
          <cell r="D572" t="str">
            <v>USD</v>
          </cell>
          <cell r="E572" t="str">
            <v>USD</v>
          </cell>
          <cell r="F572" t="str">
            <v>TR PRICING SERVICE</v>
          </cell>
          <cell r="G572">
            <v>0</v>
          </cell>
          <cell r="H572">
            <v>1.07094</v>
          </cell>
          <cell r="I572">
            <v>1.07094</v>
          </cell>
          <cell r="J572" t="str">
            <v>Mid</v>
          </cell>
          <cell r="K572">
            <v>0</v>
          </cell>
          <cell r="L572" t="str">
            <v>N/A</v>
          </cell>
          <cell r="M572">
            <v>1</v>
          </cell>
          <cell r="N572" t="str">
            <v>N/A</v>
          </cell>
          <cell r="O572">
            <v>0</v>
          </cell>
          <cell r="P572">
            <v>0</v>
          </cell>
          <cell r="Q572" t="str">
            <v>N/A</v>
          </cell>
          <cell r="R572" t="str">
            <v>N/A</v>
          </cell>
          <cell r="S572">
            <v>42734</v>
          </cell>
          <cell r="T572" t="str">
            <v>Reuters Price Provider</v>
          </cell>
          <cell r="W572" t="str">
            <v>Automatic</v>
          </cell>
          <cell r="X572" t="str">
            <v>Automatic</v>
          </cell>
          <cell r="Y572" t="str">
            <v>Mark-to-Model/Matrix</v>
          </cell>
        </row>
        <row r="573">
          <cell r="A573" t="str">
            <v>XS1068221073</v>
          </cell>
          <cell r="B573" t="str">
            <v>SUHJY  3.250 05/20/21</v>
          </cell>
          <cell r="C573" t="str">
            <v>SUN HUNG KAI PROPERTIES (CAPITAL) SER MTN (REG S) (BR) 3.25% 20/05/2021</v>
          </cell>
          <cell r="D573" t="str">
            <v>SGD</v>
          </cell>
          <cell r="E573" t="str">
            <v>SGD</v>
          </cell>
          <cell r="F573" t="str">
            <v>TR PRICING SERVICE</v>
          </cell>
          <cell r="G573">
            <v>0</v>
          </cell>
          <cell r="H573">
            <v>1.01867</v>
          </cell>
          <cell r="I573">
            <v>1.01867</v>
          </cell>
          <cell r="J573" t="str">
            <v>Mid</v>
          </cell>
          <cell r="K573">
            <v>0</v>
          </cell>
          <cell r="L573" t="str">
            <v>N/A</v>
          </cell>
          <cell r="M573">
            <v>1.44455</v>
          </cell>
          <cell r="N573" t="str">
            <v>N/A</v>
          </cell>
          <cell r="O573">
            <v>0</v>
          </cell>
          <cell r="P573">
            <v>0</v>
          </cell>
          <cell r="Q573" t="str">
            <v>N/A</v>
          </cell>
          <cell r="R573" t="str">
            <v>N/A</v>
          </cell>
          <cell r="S573">
            <v>42734</v>
          </cell>
          <cell r="T573" t="str">
            <v>Reuters Price Provider</v>
          </cell>
          <cell r="W573" t="str">
            <v>Automatic</v>
          </cell>
          <cell r="X573" t="str">
            <v>Automatic</v>
          </cell>
          <cell r="Y573" t="str">
            <v>Mark-to-Model/Matrix</v>
          </cell>
        </row>
        <row r="574">
          <cell r="A574" t="str">
            <v>XS1036235882</v>
          </cell>
          <cell r="B574" t="str">
            <v>SUHJY  3.375 02/25/24 '19 MTN</v>
          </cell>
          <cell r="C574" t="str">
            <v>SUN HUNG KAI PROPERTIES LIMITED (REG S) (REG) 3.375% 25/02/2024</v>
          </cell>
          <cell r="D574" t="str">
            <v>USD</v>
          </cell>
          <cell r="E574" t="str">
            <v>USD</v>
          </cell>
          <cell r="F574" t="str">
            <v>TR PRICING SERVICE</v>
          </cell>
          <cell r="G574">
            <v>0</v>
          </cell>
          <cell r="H574">
            <v>1.0151399999999999</v>
          </cell>
          <cell r="I574">
            <v>1.0151399999999999</v>
          </cell>
          <cell r="J574" t="str">
            <v>Mid</v>
          </cell>
          <cell r="K574">
            <v>0</v>
          </cell>
          <cell r="L574" t="str">
            <v>N/A</v>
          </cell>
          <cell r="M574">
            <v>1</v>
          </cell>
          <cell r="N574" t="str">
            <v>N/A</v>
          </cell>
          <cell r="O574">
            <v>0</v>
          </cell>
          <cell r="P574">
            <v>0</v>
          </cell>
          <cell r="Q574" t="str">
            <v>N/A</v>
          </cell>
          <cell r="R574" t="str">
            <v>N/A</v>
          </cell>
          <cell r="S574">
            <v>42734</v>
          </cell>
          <cell r="T574" t="str">
            <v>Reuters Price Provider</v>
          </cell>
          <cell r="W574" t="str">
            <v>Automatic</v>
          </cell>
          <cell r="X574" t="str">
            <v>Automatic</v>
          </cell>
          <cell r="Y574" t="str">
            <v>Mark-to-Model/Matrix</v>
          </cell>
        </row>
        <row r="575">
          <cell r="A575" t="str">
            <v>US86960BAL62</v>
          </cell>
          <cell r="B575" t="str">
            <v>SHB    2.450 03/30/21 MTN</v>
          </cell>
          <cell r="C575" t="str">
            <v>SVENSKA HANDELSBANKEN SER BKNT (REG) 2.45% 30/03/2021</v>
          </cell>
          <cell r="D575" t="str">
            <v>USD</v>
          </cell>
          <cell r="E575" t="str">
            <v>USD</v>
          </cell>
          <cell r="F575" t="str">
            <v>TR PRICING SERVICE</v>
          </cell>
          <cell r="G575">
            <v>0</v>
          </cell>
          <cell r="H575">
            <v>0.992587</v>
          </cell>
          <cell r="I575">
            <v>0.99337149999999996</v>
          </cell>
          <cell r="J575" t="str">
            <v>Mid</v>
          </cell>
          <cell r="K575">
            <v>-7.8973475683565095E-2</v>
          </cell>
          <cell r="L575" t="str">
            <v>N/A</v>
          </cell>
          <cell r="M575">
            <v>1</v>
          </cell>
          <cell r="N575" t="str">
            <v>N/A</v>
          </cell>
          <cell r="O575">
            <v>0</v>
          </cell>
          <cell r="P575">
            <v>0</v>
          </cell>
          <cell r="Q575" t="str">
            <v>N/A</v>
          </cell>
          <cell r="R575" t="str">
            <v>N/A</v>
          </cell>
          <cell r="S575">
            <v>42734</v>
          </cell>
          <cell r="T575" t="str">
            <v>Reuters Price Provider</v>
          </cell>
          <cell r="W575" t="str">
            <v>Automatic</v>
          </cell>
          <cell r="X575" t="str">
            <v>Automatic</v>
          </cell>
          <cell r="Y575" t="str">
            <v>Mark-to-Model/Matrix</v>
          </cell>
        </row>
        <row r="576">
          <cell r="A576" t="str">
            <v>XS0966280561</v>
          </cell>
          <cell r="B576" t="str">
            <v>SHB    1.875 08/29/17 MTN</v>
          </cell>
          <cell r="C576" t="str">
            <v>SVENSKA HANDELSBANKEN SER EMTN (REG S) 1.875% 29/08/2017</v>
          </cell>
          <cell r="D576" t="str">
            <v>GBP</v>
          </cell>
          <cell r="E576" t="str">
            <v>GBP</v>
          </cell>
          <cell r="F576" t="str">
            <v>TR PRICING SERVICE</v>
          </cell>
          <cell r="G576">
            <v>0</v>
          </cell>
          <cell r="H576">
            <v>1.0091399999999999</v>
          </cell>
          <cell r="I576">
            <v>1.0091399999999999</v>
          </cell>
          <cell r="J576" t="str">
            <v>Mid</v>
          </cell>
          <cell r="K576">
            <v>0</v>
          </cell>
          <cell r="L576" t="str">
            <v>N/A</v>
          </cell>
          <cell r="M576">
            <v>0.80889999999999995</v>
          </cell>
          <cell r="N576" t="str">
            <v>N/A</v>
          </cell>
          <cell r="O576">
            <v>0</v>
          </cell>
          <cell r="P576">
            <v>0</v>
          </cell>
          <cell r="Q576" t="str">
            <v>N/A</v>
          </cell>
          <cell r="R576" t="str">
            <v>N/A</v>
          </cell>
          <cell r="S576">
            <v>42734</v>
          </cell>
          <cell r="T576" t="str">
            <v>Reuters Price Provider</v>
          </cell>
          <cell r="W576" t="str">
            <v>Automatic</v>
          </cell>
          <cell r="X576" t="str">
            <v>Automatic</v>
          </cell>
          <cell r="Y576" t="str">
            <v>Mark-to-Model/Matrix</v>
          </cell>
        </row>
        <row r="577">
          <cell r="A577" t="str">
            <v>SE0003784461</v>
          </cell>
          <cell r="B577" t="str">
            <v>SEGV   3.500 06/01/22</v>
          </cell>
          <cell r="C577" t="str">
            <v>SWEDISH GOVERNMENT SER 1054 3.5% 01/06/2022</v>
          </cell>
          <cell r="D577" t="str">
            <v>SEK</v>
          </cell>
          <cell r="E577" t="str">
            <v>SEK</v>
          </cell>
          <cell r="F577" t="str">
            <v>TR PRICING SERVICE</v>
          </cell>
          <cell r="G577">
            <v>0</v>
          </cell>
          <cell r="H577">
            <v>1.19787</v>
          </cell>
          <cell r="I577">
            <v>1.19787</v>
          </cell>
          <cell r="J577" t="str">
            <v>Mid</v>
          </cell>
          <cell r="K577">
            <v>0</v>
          </cell>
          <cell r="L577" t="str">
            <v>N/A</v>
          </cell>
          <cell r="M577">
            <v>9.0865399999999994</v>
          </cell>
          <cell r="N577" t="str">
            <v>N/A</v>
          </cell>
          <cell r="O577">
            <v>0</v>
          </cell>
          <cell r="P577">
            <v>0</v>
          </cell>
          <cell r="Q577" t="str">
            <v>N/A</v>
          </cell>
          <cell r="R577" t="str">
            <v>N/A</v>
          </cell>
          <cell r="S577">
            <v>42734</v>
          </cell>
          <cell r="T577" t="str">
            <v>Reuters Price Provider</v>
          </cell>
          <cell r="W577" t="str">
            <v>Automatic</v>
          </cell>
          <cell r="X577" t="str">
            <v>Automatic</v>
          </cell>
          <cell r="Y577" t="str">
            <v>Mark-to-Model/Matrix</v>
          </cell>
        </row>
        <row r="578">
          <cell r="A578" t="str">
            <v>XS1293482599</v>
          </cell>
          <cell r="B578" t="str">
            <v>SWIRE  3.875 09/21/25 MTN</v>
          </cell>
          <cell r="C578" t="str">
            <v>SWIRE PACIFIC MTN FIN SER EMTN (REG S) (REG) 3.875% 21/09/2025</v>
          </cell>
          <cell r="D578" t="str">
            <v>USD</v>
          </cell>
          <cell r="E578" t="str">
            <v>USD</v>
          </cell>
          <cell r="F578" t="str">
            <v>TR PRICING SERVICE</v>
          </cell>
          <cell r="G578">
            <v>0</v>
          </cell>
          <cell r="H578">
            <v>1.0157149999999999</v>
          </cell>
          <cell r="I578">
            <v>1.0157149999999999</v>
          </cell>
          <cell r="J578" t="str">
            <v>Mid</v>
          </cell>
          <cell r="K578">
            <v>0</v>
          </cell>
          <cell r="L578" t="str">
            <v>N/A</v>
          </cell>
          <cell r="M578">
            <v>1</v>
          </cell>
          <cell r="N578" t="str">
            <v>N/A</v>
          </cell>
          <cell r="O578">
            <v>0</v>
          </cell>
          <cell r="P578">
            <v>0</v>
          </cell>
          <cell r="Q578" t="str">
            <v>N/A</v>
          </cell>
          <cell r="R578" t="str">
            <v>N/A</v>
          </cell>
          <cell r="S578">
            <v>42734</v>
          </cell>
          <cell r="T578" t="str">
            <v>Reuters Price Provider</v>
          </cell>
          <cell r="W578" t="str">
            <v>Automatic</v>
          </cell>
          <cell r="X578" t="str">
            <v>Automatic</v>
          </cell>
          <cell r="Y578" t="str">
            <v>Mark-to-Model/Matrix</v>
          </cell>
        </row>
        <row r="579">
          <cell r="A579" t="str">
            <v>XS0751513572</v>
          </cell>
          <cell r="B579" t="str">
            <v>SWIRE  4.500 02/28/22 MTN</v>
          </cell>
          <cell r="C579" t="str">
            <v>SWIRE PACIFIC MTN FIN SER EMTN 4.5% 28/02/2022</v>
          </cell>
          <cell r="D579" t="str">
            <v>USD</v>
          </cell>
          <cell r="E579" t="str">
            <v>USD</v>
          </cell>
          <cell r="F579" t="str">
            <v>TR PRICING SERVICE</v>
          </cell>
          <cell r="G579">
            <v>0</v>
          </cell>
          <cell r="H579">
            <v>1.0740049999999999</v>
          </cell>
          <cell r="I579">
            <v>1.0740049999999999</v>
          </cell>
          <cell r="J579" t="str">
            <v>Mid</v>
          </cell>
          <cell r="K579">
            <v>0</v>
          </cell>
          <cell r="L579" t="str">
            <v>N/A</v>
          </cell>
          <cell r="M579">
            <v>1</v>
          </cell>
          <cell r="N579" t="str">
            <v>N/A</v>
          </cell>
          <cell r="O579">
            <v>0</v>
          </cell>
          <cell r="P579">
            <v>0</v>
          </cell>
          <cell r="Q579" t="str">
            <v>N/A</v>
          </cell>
          <cell r="R579" t="str">
            <v>N/A</v>
          </cell>
          <cell r="S579">
            <v>42734</v>
          </cell>
          <cell r="T579" t="str">
            <v>Reuters Price Provider</v>
          </cell>
          <cell r="W579" t="str">
            <v>Automatic</v>
          </cell>
          <cell r="X579" t="str">
            <v>Automatic</v>
          </cell>
          <cell r="Y579" t="str">
            <v>Mark-to-Model/Matrix</v>
          </cell>
        </row>
        <row r="580">
          <cell r="A580" t="str">
            <v>XS0794206465</v>
          </cell>
          <cell r="B580" t="str">
            <v>SWRAY  4.375 06/18/22 MTN</v>
          </cell>
          <cell r="C580" t="str">
            <v>SWIRE PROPERT MTN FIN EMTn (BR) 4.375% 18/06/2022</v>
          </cell>
          <cell r="D580" t="str">
            <v>USD</v>
          </cell>
          <cell r="E580" t="str">
            <v>USD</v>
          </cell>
          <cell r="F580" t="str">
            <v>TR PRICING SERVICE</v>
          </cell>
          <cell r="G580">
            <v>0</v>
          </cell>
          <cell r="H580">
            <v>1.0666249999999999</v>
          </cell>
          <cell r="I580">
            <v>1.0666249999999999</v>
          </cell>
          <cell r="J580" t="str">
            <v>Mid</v>
          </cell>
          <cell r="K580">
            <v>0</v>
          </cell>
          <cell r="L580" t="str">
            <v>N/A</v>
          </cell>
          <cell r="M580">
            <v>1</v>
          </cell>
          <cell r="N580" t="str">
            <v>N/A</v>
          </cell>
          <cell r="O580">
            <v>0</v>
          </cell>
          <cell r="P580">
            <v>0</v>
          </cell>
          <cell r="Q580" t="str">
            <v>N/A</v>
          </cell>
          <cell r="R580" t="str">
            <v>N/A</v>
          </cell>
          <cell r="S580">
            <v>42734</v>
          </cell>
          <cell r="T580" t="str">
            <v>Reuters Price Provider</v>
          </cell>
          <cell r="W580" t="str">
            <v>Automatic</v>
          </cell>
          <cell r="X580" t="str">
            <v>Automatic</v>
          </cell>
          <cell r="Y580" t="str">
            <v>Mark-to-Model/Matrix</v>
          </cell>
        </row>
        <row r="581">
          <cell r="A581" t="str">
            <v>XS0899374002</v>
          </cell>
          <cell r="B581" t="str">
            <v>SWRAY  2.750 03/07/20 MTN</v>
          </cell>
          <cell r="C581" t="str">
            <v>SWIRE PROPERT MTN FIN EMTN 2.75% 07/03/2020</v>
          </cell>
          <cell r="D581" t="str">
            <v>USD</v>
          </cell>
          <cell r="E581" t="str">
            <v>USD</v>
          </cell>
          <cell r="F581" t="str">
            <v>TR PRICING SERVICE</v>
          </cell>
          <cell r="G581">
            <v>0</v>
          </cell>
          <cell r="H581">
            <v>1.000815</v>
          </cell>
          <cell r="I581">
            <v>1.000815</v>
          </cell>
          <cell r="J581" t="str">
            <v>Mid</v>
          </cell>
          <cell r="K581">
            <v>0</v>
          </cell>
          <cell r="L581" t="str">
            <v>N/A</v>
          </cell>
          <cell r="M581">
            <v>1</v>
          </cell>
          <cell r="N581" t="str">
            <v>N/A</v>
          </cell>
          <cell r="O581">
            <v>0</v>
          </cell>
          <cell r="P581">
            <v>0</v>
          </cell>
          <cell r="Q581" t="str">
            <v>N/A</v>
          </cell>
          <cell r="R581" t="str">
            <v>N/A</v>
          </cell>
          <cell r="S581">
            <v>42734</v>
          </cell>
          <cell r="T581" t="str">
            <v>Reuters Price Provider</v>
          </cell>
          <cell r="W581" t="str">
            <v>Automatic</v>
          </cell>
          <cell r="X581" t="str">
            <v>Automatic</v>
          </cell>
          <cell r="Y581" t="str">
            <v>Mark-to-Model/Matrix</v>
          </cell>
        </row>
        <row r="582">
          <cell r="A582" t="str">
            <v>XS1341169867</v>
          </cell>
          <cell r="B582" t="str">
            <v>SWRAY  3.625 01/13/26 MTN</v>
          </cell>
          <cell r="C582" t="str">
            <v>SWIRE PROPERT MTN FIN SER EMTN (REG S) (REG) 3.625% 13/01/2026</v>
          </cell>
          <cell r="D582" t="str">
            <v>USD</v>
          </cell>
          <cell r="E582" t="str">
            <v>USD</v>
          </cell>
          <cell r="F582" t="str">
            <v>TR PRICING SERVICE</v>
          </cell>
          <cell r="G582">
            <v>0</v>
          </cell>
          <cell r="H582">
            <v>0.99336500000000005</v>
          </cell>
          <cell r="I582">
            <v>0.99336500000000005</v>
          </cell>
          <cell r="J582" t="str">
            <v>Mid</v>
          </cell>
          <cell r="K582">
            <v>0</v>
          </cell>
          <cell r="L582" t="str">
            <v>N/A</v>
          </cell>
          <cell r="M582">
            <v>1</v>
          </cell>
          <cell r="N582" t="str">
            <v>N/A</v>
          </cell>
          <cell r="O582">
            <v>0</v>
          </cell>
          <cell r="P582">
            <v>0</v>
          </cell>
          <cell r="Q582" t="str">
            <v>N/A</v>
          </cell>
          <cell r="R582" t="str">
            <v>N/A</v>
          </cell>
          <cell r="S582">
            <v>42734</v>
          </cell>
          <cell r="T582" t="str">
            <v>Reuters Price Provider</v>
          </cell>
          <cell r="W582" t="str">
            <v>Automatic</v>
          </cell>
          <cell r="X582" t="str">
            <v>Automatic</v>
          </cell>
          <cell r="Y582" t="str">
            <v>Mark-to-Model/Matrix</v>
          </cell>
        </row>
        <row r="583">
          <cell r="A583" t="str">
            <v>CH0008435569</v>
          </cell>
          <cell r="B583" t="str">
            <v>CHGV   4.000 02/11/23</v>
          </cell>
          <cell r="C583" t="str">
            <v>SWITZERLAND (GOVT OF) 4% 11/02/2023</v>
          </cell>
          <cell r="D583" t="str">
            <v>CHF</v>
          </cell>
          <cell r="E583" t="str">
            <v>CHF</v>
          </cell>
          <cell r="F583" t="str">
            <v>TR PRICING SERVICE</v>
          </cell>
          <cell r="G583">
            <v>0</v>
          </cell>
          <cell r="H583">
            <v>1.27979</v>
          </cell>
          <cell r="I583">
            <v>1.27979</v>
          </cell>
          <cell r="J583" t="str">
            <v>Mid</v>
          </cell>
          <cell r="K583">
            <v>0</v>
          </cell>
          <cell r="L583" t="str">
            <v>N/A</v>
          </cell>
          <cell r="M583">
            <v>1.01613</v>
          </cell>
          <cell r="N583" t="str">
            <v>N/A</v>
          </cell>
          <cell r="O583">
            <v>0</v>
          </cell>
          <cell r="P583">
            <v>0</v>
          </cell>
          <cell r="Q583" t="str">
            <v>N/A</v>
          </cell>
          <cell r="R583" t="str">
            <v>N/A</v>
          </cell>
          <cell r="S583">
            <v>42734</v>
          </cell>
          <cell r="T583" t="str">
            <v>Reuters Price Provider</v>
          </cell>
          <cell r="W583" t="str">
            <v>Manual</v>
          </cell>
          <cell r="X583" t="str">
            <v>Automatic</v>
          </cell>
          <cell r="Y583" t="str">
            <v>Mark-to-Model/Matrix</v>
          </cell>
        </row>
        <row r="584">
          <cell r="A584" t="str">
            <v>USQ8809VAG43</v>
          </cell>
          <cell r="B584" t="str">
            <v>SAKHA  3.375 04/30/25 '25</v>
          </cell>
          <cell r="C584" t="str">
            <v>SYDNEY AIRPORT FINANCE (REG S) (REG) 3.375% 30/04/2025</v>
          </cell>
          <cell r="D584" t="str">
            <v>USD</v>
          </cell>
          <cell r="E584" t="str">
            <v>USD</v>
          </cell>
          <cell r="F584" t="str">
            <v>TR PRICING SERVICE</v>
          </cell>
          <cell r="G584">
            <v>0</v>
          </cell>
          <cell r="H584">
            <v>0.97183999999999993</v>
          </cell>
          <cell r="I584">
            <v>0.97183999999999993</v>
          </cell>
          <cell r="J584" t="str">
            <v>Mid</v>
          </cell>
          <cell r="K584">
            <v>0</v>
          </cell>
          <cell r="L584" t="str">
            <v>N/A</v>
          </cell>
          <cell r="M584">
            <v>1</v>
          </cell>
          <cell r="N584" t="str">
            <v>N/A</v>
          </cell>
          <cell r="O584">
            <v>0</v>
          </cell>
          <cell r="P584">
            <v>0</v>
          </cell>
          <cell r="Q584" t="str">
            <v>N/A</v>
          </cell>
          <cell r="R584" t="str">
            <v>N/A</v>
          </cell>
          <cell r="S584">
            <v>42734</v>
          </cell>
          <cell r="T584" t="str">
            <v>Reuters Price Provider</v>
          </cell>
          <cell r="W584" t="str">
            <v>Automatic</v>
          </cell>
          <cell r="X584" t="str">
            <v>Automatic</v>
          </cell>
          <cell r="Y584" t="str">
            <v>Mark-to-Model/Matrix</v>
          </cell>
        </row>
        <row r="585">
          <cell r="A585" t="str">
            <v>USQ8809VAD12</v>
          </cell>
          <cell r="B585" t="str">
            <v>SAKHA  3.900 03/22/23</v>
          </cell>
          <cell r="C585" t="str">
            <v>SYDNEY AIRPORT FINANCE (REG S) 3.9% 22/03/2023</v>
          </cell>
          <cell r="D585" t="str">
            <v>USD</v>
          </cell>
          <cell r="E585" t="str">
            <v>USD</v>
          </cell>
          <cell r="F585" t="str">
            <v>TR PRICING SERVICE</v>
          </cell>
          <cell r="G585">
            <v>0</v>
          </cell>
          <cell r="H585">
            <v>1.0265145</v>
          </cell>
          <cell r="I585">
            <v>1.0265145</v>
          </cell>
          <cell r="J585" t="str">
            <v>Mid</v>
          </cell>
          <cell r="K585">
            <v>0</v>
          </cell>
          <cell r="L585" t="str">
            <v>N/A</v>
          </cell>
          <cell r="M585">
            <v>1</v>
          </cell>
          <cell r="N585" t="str">
            <v>N/A</v>
          </cell>
          <cell r="O585">
            <v>0</v>
          </cell>
          <cell r="P585">
            <v>0</v>
          </cell>
          <cell r="Q585" t="str">
            <v>N/A</v>
          </cell>
          <cell r="R585" t="str">
            <v>N/A</v>
          </cell>
          <cell r="S585">
            <v>42734</v>
          </cell>
          <cell r="T585" t="str">
            <v>Reuters Price Provider</v>
          </cell>
          <cell r="W585" t="str">
            <v>Automatic</v>
          </cell>
          <cell r="X585" t="str">
            <v>Automatic</v>
          </cell>
          <cell r="Y585" t="str">
            <v>Mark-to-Model/Matrix</v>
          </cell>
        </row>
        <row r="586">
          <cell r="A586" t="str">
            <v>USQ8809VAH26</v>
          </cell>
          <cell r="B586" t="str">
            <v>SAKHA  3.625 04/28/26 '26</v>
          </cell>
          <cell r="C586" t="str">
            <v>SYDNEY AIRPORT FINANCE CO PTY LTD SER REGS 3.625% 28/04/2026</v>
          </cell>
          <cell r="D586" t="str">
            <v>USD</v>
          </cell>
          <cell r="E586" t="str">
            <v>USD</v>
          </cell>
          <cell r="F586" t="str">
            <v>TR PRICING SERVICE</v>
          </cell>
          <cell r="G586">
            <v>0</v>
          </cell>
          <cell r="H586">
            <v>0.98155500000000007</v>
          </cell>
          <cell r="I586">
            <v>0.98155500000000007</v>
          </cell>
          <cell r="J586" t="str">
            <v>Mid</v>
          </cell>
          <cell r="K586">
            <v>0</v>
          </cell>
          <cell r="L586" t="str">
            <v>N/A</v>
          </cell>
          <cell r="M586">
            <v>1</v>
          </cell>
          <cell r="N586" t="str">
            <v>N/A</v>
          </cell>
          <cell r="O586">
            <v>0</v>
          </cell>
          <cell r="P586">
            <v>0</v>
          </cell>
          <cell r="Q586" t="str">
            <v>N/A</v>
          </cell>
          <cell r="R586" t="str">
            <v>N/A</v>
          </cell>
          <cell r="S586">
            <v>42734</v>
          </cell>
          <cell r="T586" t="str">
            <v>Reuters Price Provider</v>
          </cell>
          <cell r="W586" t="str">
            <v>Automatic</v>
          </cell>
          <cell r="X586" t="str">
            <v>Automatic</v>
          </cell>
          <cell r="Y586" t="str">
            <v>Mark-to-Model/Matrix</v>
          </cell>
        </row>
        <row r="587">
          <cell r="A587" t="str">
            <v>US87612EBF25</v>
          </cell>
          <cell r="B587" t="str">
            <v>TGT    3.625 04/15/46</v>
          </cell>
          <cell r="C587" t="str">
            <v>TARGET CORP (REG) 3.625% 15/04/2046</v>
          </cell>
          <cell r="D587" t="str">
            <v>USD</v>
          </cell>
          <cell r="E587" t="str">
            <v>USD</v>
          </cell>
          <cell r="F587" t="str">
            <v>TR PRICING SERVICE</v>
          </cell>
          <cell r="G587">
            <v>0</v>
          </cell>
          <cell r="H587">
            <v>0.92540149999999999</v>
          </cell>
          <cell r="I587">
            <v>0.92696100000000003</v>
          </cell>
          <cell r="J587" t="str">
            <v>Mid</v>
          </cell>
          <cell r="K587">
            <v>-0.16823793018261252</v>
          </cell>
          <cell r="L587" t="str">
            <v>N/A</v>
          </cell>
          <cell r="M587">
            <v>1</v>
          </cell>
          <cell r="N587" t="str">
            <v>N/A</v>
          </cell>
          <cell r="O587">
            <v>0</v>
          </cell>
          <cell r="P587">
            <v>0</v>
          </cell>
          <cell r="Q587" t="str">
            <v>N/A</v>
          </cell>
          <cell r="R587" t="str">
            <v>N/A</v>
          </cell>
          <cell r="S587">
            <v>42734</v>
          </cell>
          <cell r="T587" t="str">
            <v>Reuters Price Provider</v>
          </cell>
          <cell r="W587" t="str">
            <v>Automatic</v>
          </cell>
          <cell r="X587" t="str">
            <v>Automatic</v>
          </cell>
          <cell r="Y587" t="str">
            <v>Mark-to-Model/Matrix</v>
          </cell>
        </row>
        <row r="588">
          <cell r="A588" t="str">
            <v>XS1165340883</v>
          </cell>
          <cell r="B588" t="str">
            <v>TBIG   5.250 02/10/22 '19</v>
          </cell>
          <cell r="C588" t="str">
            <v>TBG GLOBAL PTE LTD (REG S) 5.25% 10/02/2022</v>
          </cell>
          <cell r="D588" t="str">
            <v>USD</v>
          </cell>
          <cell r="E588" t="str">
            <v>USD</v>
          </cell>
          <cell r="F588" t="str">
            <v>TR PRICING SERVICE</v>
          </cell>
          <cell r="G588">
            <v>0</v>
          </cell>
          <cell r="H588">
            <v>1.00125</v>
          </cell>
          <cell r="I588">
            <v>1.00125</v>
          </cell>
          <cell r="J588" t="str">
            <v>Mid</v>
          </cell>
          <cell r="K588">
            <v>0</v>
          </cell>
          <cell r="L588" t="str">
            <v>N/A</v>
          </cell>
          <cell r="M588">
            <v>1</v>
          </cell>
          <cell r="N588" t="str">
            <v>N/A</v>
          </cell>
          <cell r="O588">
            <v>0</v>
          </cell>
          <cell r="P588">
            <v>0</v>
          </cell>
          <cell r="Q588" t="str">
            <v>N/A</v>
          </cell>
          <cell r="R588" t="str">
            <v>N/A</v>
          </cell>
          <cell r="S588">
            <v>42734</v>
          </cell>
          <cell r="T588" t="str">
            <v>Reuters Price Provider</v>
          </cell>
          <cell r="W588" t="str">
            <v>Automatic</v>
          </cell>
          <cell r="X588" t="str">
            <v>Automatic</v>
          </cell>
          <cell r="Y588" t="str">
            <v>Mark-to-Model/Matrix</v>
          </cell>
        </row>
        <row r="589">
          <cell r="A589" t="str">
            <v>US87973RAD26</v>
          </cell>
          <cell r="B589" t="str">
            <v>TEMSK  3.375 07/23/42 MTN</v>
          </cell>
          <cell r="C589" t="str">
            <v>TEMASEK FINANCIAL I LTD (REG S) (REG) 3.375% 23/07/2042</v>
          </cell>
          <cell r="D589" t="str">
            <v>USD</v>
          </cell>
          <cell r="E589" t="str">
            <v>USD</v>
          </cell>
          <cell r="F589" t="str">
            <v>TR PRICING SERVICE</v>
          </cell>
          <cell r="G589">
            <v>0</v>
          </cell>
          <cell r="H589">
            <v>0.95858299999999996</v>
          </cell>
          <cell r="I589">
            <v>0.95858299999999996</v>
          </cell>
          <cell r="J589" t="str">
            <v>Mid</v>
          </cell>
          <cell r="K589">
            <v>0</v>
          </cell>
          <cell r="L589" t="str">
            <v>N/A</v>
          </cell>
          <cell r="M589">
            <v>1</v>
          </cell>
          <cell r="N589" t="str">
            <v>N/A</v>
          </cell>
          <cell r="O589">
            <v>0</v>
          </cell>
          <cell r="P589">
            <v>0</v>
          </cell>
          <cell r="Q589" t="str">
            <v>N/A</v>
          </cell>
          <cell r="R589" t="str">
            <v>N/A</v>
          </cell>
          <cell r="S589">
            <v>42734</v>
          </cell>
          <cell r="T589" t="str">
            <v>Reuters Price Provider</v>
          </cell>
          <cell r="W589" t="str">
            <v>Automatic</v>
          </cell>
          <cell r="X589" t="str">
            <v>Automatic</v>
          </cell>
          <cell r="Y589" t="str">
            <v>Mark-to-Model/Matrix</v>
          </cell>
        </row>
        <row r="590">
          <cell r="A590" t="str">
            <v>US87973RAA86</v>
          </cell>
          <cell r="B590" t="str">
            <v>TEMSK  4.300 10/25/19 MTN</v>
          </cell>
          <cell r="C590" t="str">
            <v>TEMASEK FINANCIAL I LTD (REGS) (REG) 4.3% 25/10/2019</v>
          </cell>
          <cell r="D590" t="str">
            <v>USD</v>
          </cell>
          <cell r="E590" t="str">
            <v>USD</v>
          </cell>
          <cell r="F590" t="str">
            <v>FINRA</v>
          </cell>
          <cell r="G590">
            <v>0</v>
          </cell>
          <cell r="H590">
            <v>1.06962</v>
          </cell>
          <cell r="I590">
            <v>1.06962</v>
          </cell>
          <cell r="J590" t="str">
            <v>Mid</v>
          </cell>
          <cell r="K590">
            <v>0</v>
          </cell>
          <cell r="L590" t="str">
            <v>N/A</v>
          </cell>
          <cell r="M590">
            <v>1</v>
          </cell>
          <cell r="N590" t="str">
            <v>N/A</v>
          </cell>
          <cell r="O590">
            <v>0</v>
          </cell>
          <cell r="P590">
            <v>0</v>
          </cell>
          <cell r="Q590" t="str">
            <v>N/A</v>
          </cell>
          <cell r="R590" t="str">
            <v>N/A</v>
          </cell>
          <cell r="S590">
            <v>42734</v>
          </cell>
          <cell r="T590" t="str">
            <v>Reuters Price Provider</v>
          </cell>
          <cell r="W590" t="str">
            <v>Automatic</v>
          </cell>
          <cell r="X590" t="str">
            <v>Automatic</v>
          </cell>
          <cell r="Y590" t="str">
            <v>Mark-to-Market prices</v>
          </cell>
        </row>
        <row r="591">
          <cell r="A591" t="str">
            <v>US88032XAC83</v>
          </cell>
          <cell r="B591" t="str">
            <v>TENCN  2.875 02/11/20</v>
          </cell>
          <cell r="C591" t="str">
            <v>TENCENT HOLDINGS LTD (REG S) 2.875% 11/02/2020</v>
          </cell>
          <cell r="D591" t="str">
            <v>USD</v>
          </cell>
          <cell r="E591" t="str">
            <v>USD</v>
          </cell>
          <cell r="F591" t="str">
            <v>TR PRICING SERVICE</v>
          </cell>
          <cell r="G591">
            <v>0</v>
          </cell>
          <cell r="H591">
            <v>1.0087600000000001</v>
          </cell>
          <cell r="I591">
            <v>1.0087600000000001</v>
          </cell>
          <cell r="J591" t="str">
            <v>Mid</v>
          </cell>
          <cell r="K591">
            <v>0</v>
          </cell>
          <cell r="L591" t="str">
            <v>N/A</v>
          </cell>
          <cell r="M591">
            <v>1</v>
          </cell>
          <cell r="N591" t="str">
            <v>N/A</v>
          </cell>
          <cell r="O591">
            <v>0</v>
          </cell>
          <cell r="P591">
            <v>0</v>
          </cell>
          <cell r="Q591" t="str">
            <v>N/A</v>
          </cell>
          <cell r="R591" t="str">
            <v>N/A</v>
          </cell>
          <cell r="S591">
            <v>42734</v>
          </cell>
          <cell r="T591" t="str">
            <v>Reuters Price Provider</v>
          </cell>
          <cell r="W591" t="str">
            <v>Automatic</v>
          </cell>
          <cell r="X591" t="str">
            <v>Automatic</v>
          </cell>
          <cell r="Y591" t="str">
            <v>Mark-to-Model/Matrix</v>
          </cell>
        </row>
        <row r="592">
          <cell r="A592" t="str">
            <v>US88167AAF84</v>
          </cell>
          <cell r="B592" t="str">
            <v>TEVA   4.100 10/01/46</v>
          </cell>
          <cell r="C592" t="str">
            <v>TEVA PHARMACEUTICALS NE (REG) 4.1% 01/10/2046</v>
          </cell>
          <cell r="D592" t="str">
            <v>USD</v>
          </cell>
          <cell r="E592" t="str">
            <v>USD</v>
          </cell>
          <cell r="F592" t="str">
            <v>TR PRICING SERVICE</v>
          </cell>
          <cell r="G592">
            <v>0</v>
          </cell>
          <cell r="H592">
            <v>0.85900599999999994</v>
          </cell>
          <cell r="I592">
            <v>0.8604989999999999</v>
          </cell>
          <cell r="J592" t="str">
            <v>Mid</v>
          </cell>
          <cell r="K592">
            <v>-0.17350397850549121</v>
          </cell>
          <cell r="L592" t="str">
            <v>N/A</v>
          </cell>
          <cell r="M592">
            <v>1</v>
          </cell>
          <cell r="N592" t="str">
            <v>N/A</v>
          </cell>
          <cell r="O592">
            <v>0</v>
          </cell>
          <cell r="P592">
            <v>0</v>
          </cell>
          <cell r="Q592" t="str">
            <v>N/A</v>
          </cell>
          <cell r="R592" t="str">
            <v>N/A</v>
          </cell>
          <cell r="S592">
            <v>42734</v>
          </cell>
          <cell r="T592" t="str">
            <v>Reuters Price Provider</v>
          </cell>
          <cell r="W592" t="str">
            <v>Automatic</v>
          </cell>
          <cell r="X592" t="str">
            <v>Automatic</v>
          </cell>
          <cell r="Y592" t="str">
            <v>Mark-to-Model/Matrix</v>
          </cell>
        </row>
        <row r="593">
          <cell r="A593" t="str">
            <v>US882508BA13</v>
          </cell>
          <cell r="B593" t="str">
            <v>TXN    1.850 05/15/22 '22</v>
          </cell>
          <cell r="C593" t="str">
            <v>TEXAS INSTRUMENTS INC (REG) 1.85% 15/05/2022</v>
          </cell>
          <cell r="D593" t="str">
            <v>USD</v>
          </cell>
          <cell r="E593" t="str">
            <v>USD</v>
          </cell>
          <cell r="F593" t="str">
            <v>TR PRICING SERVICE</v>
          </cell>
          <cell r="G593">
            <v>0</v>
          </cell>
          <cell r="H593">
            <v>0.96369649999999996</v>
          </cell>
          <cell r="I593">
            <v>0.96451700000000007</v>
          </cell>
          <cell r="J593" t="str">
            <v>Mid</v>
          </cell>
          <cell r="K593">
            <v>-8.5068485055225851E-2</v>
          </cell>
          <cell r="L593" t="str">
            <v>N/A</v>
          </cell>
          <cell r="M593">
            <v>1</v>
          </cell>
          <cell r="N593" t="str">
            <v>N/A</v>
          </cell>
          <cell r="O593">
            <v>0</v>
          </cell>
          <cell r="P593">
            <v>0</v>
          </cell>
          <cell r="Q593" t="str">
            <v>N/A</v>
          </cell>
          <cell r="R593" t="str">
            <v>N/A</v>
          </cell>
          <cell r="S593">
            <v>42734</v>
          </cell>
          <cell r="T593" t="str">
            <v>Reuters Price Provider</v>
          </cell>
          <cell r="W593" t="str">
            <v>Automatic</v>
          </cell>
          <cell r="X593" t="str">
            <v>Automatic</v>
          </cell>
          <cell r="Y593" t="str">
            <v>Mark-to-Model/Matrix</v>
          </cell>
        </row>
        <row r="594">
          <cell r="A594" t="str">
            <v>XS0914422059</v>
          </cell>
          <cell r="B594" t="str">
            <v>TEXHO  6.500 01/18/19 '17</v>
          </cell>
          <cell r="C594" t="str">
            <v>TEXHONG TEXTILE GROUP LTD (REG S) (REG) 6.5% 18/01/2019</v>
          </cell>
          <cell r="D594" t="str">
            <v>USD</v>
          </cell>
          <cell r="E594" t="str">
            <v>USD</v>
          </cell>
          <cell r="F594" t="str">
            <v>TR PRICING SERVICE</v>
          </cell>
          <cell r="G594">
            <v>0</v>
          </cell>
          <cell r="H594">
            <v>1.0375000000000001</v>
          </cell>
          <cell r="I594">
            <v>1.0375000000000001</v>
          </cell>
          <cell r="J594" t="str">
            <v>Mid</v>
          </cell>
          <cell r="K594">
            <v>0</v>
          </cell>
          <cell r="L594" t="str">
            <v>N/A</v>
          </cell>
          <cell r="M594">
            <v>1</v>
          </cell>
          <cell r="N594" t="str">
            <v>N/A</v>
          </cell>
          <cell r="O594">
            <v>0</v>
          </cell>
          <cell r="P594">
            <v>0</v>
          </cell>
          <cell r="Q594" t="str">
            <v>N/A</v>
          </cell>
          <cell r="R594" t="str">
            <v>N/A</v>
          </cell>
          <cell r="S594">
            <v>42734</v>
          </cell>
          <cell r="T594" t="str">
            <v>Reuters Price Provider</v>
          </cell>
          <cell r="W594" t="str">
            <v>Automatic</v>
          </cell>
          <cell r="X594" t="str">
            <v>Automatic</v>
          </cell>
          <cell r="Y594" t="str">
            <v>Mark-to-Model/Matrix</v>
          </cell>
        </row>
        <row r="595">
          <cell r="A595" t="str">
            <v>TH0623A38308</v>
          </cell>
          <cell r="B595" t="str">
            <v>MOFN   1.250 03/12/28</v>
          </cell>
          <cell r="C595" t="str">
            <v>THAILAND GOVERNMENT BOND SER ILB (REG S) (REG) FRN 12/03/2028</v>
          </cell>
          <cell r="D595" t="str">
            <v>THB</v>
          </cell>
          <cell r="E595" t="str">
            <v>THB</v>
          </cell>
          <cell r="F595" t="str">
            <v>TR PRICING SERVICE</v>
          </cell>
          <cell r="G595">
            <v>0</v>
          </cell>
          <cell r="H595">
            <v>0.93010999999999999</v>
          </cell>
          <cell r="I595">
            <v>0.92734269999999996</v>
          </cell>
          <cell r="J595" t="str">
            <v>Mid</v>
          </cell>
          <cell r="K595">
            <v>0.29841179533736861</v>
          </cell>
          <cell r="L595" t="str">
            <v>N/A</v>
          </cell>
          <cell r="M595">
            <v>35.78</v>
          </cell>
          <cell r="N595" t="str">
            <v>N/A</v>
          </cell>
          <cell r="O595">
            <v>0</v>
          </cell>
          <cell r="P595">
            <v>0</v>
          </cell>
          <cell r="Q595" t="str">
            <v>N/A</v>
          </cell>
          <cell r="R595" t="str">
            <v>N/A</v>
          </cell>
          <cell r="S595">
            <v>42734</v>
          </cell>
          <cell r="T595" t="str">
            <v>Reuters Price Provider</v>
          </cell>
          <cell r="U595" t="str">
            <v>Index factor : 1.02405</v>
          </cell>
          <cell r="V595" t="str">
            <v>Index linked</v>
          </cell>
          <cell r="W595" t="str">
            <v>Automatic</v>
          </cell>
          <cell r="X595" t="str">
            <v>Automatic</v>
          </cell>
          <cell r="Y595" t="str">
            <v>Mark-to-Model/Matrix</v>
          </cell>
        </row>
        <row r="596">
          <cell r="A596" t="str">
            <v>XS1506085114</v>
          </cell>
          <cell r="B596" t="str">
            <v>LPKR   6.750 10/31/26 '21</v>
          </cell>
          <cell r="C596" t="str">
            <v>THETA CAPITAL PTE LTD (REG S) 6.75% 31/10/2026</v>
          </cell>
          <cell r="D596" t="str">
            <v>USD</v>
          </cell>
          <cell r="E596" t="str">
            <v>USD</v>
          </cell>
          <cell r="F596" t="str">
            <v>TR PRICING SERVICE</v>
          </cell>
          <cell r="G596">
            <v>0</v>
          </cell>
          <cell r="H596">
            <v>0.93806500000000004</v>
          </cell>
          <cell r="I596">
            <v>0.93806500000000004</v>
          </cell>
          <cell r="J596" t="str">
            <v>Mid</v>
          </cell>
          <cell r="K596">
            <v>0</v>
          </cell>
          <cell r="L596" t="str">
            <v>N/A</v>
          </cell>
          <cell r="M596">
            <v>1</v>
          </cell>
          <cell r="N596" t="str">
            <v>N/A</v>
          </cell>
          <cell r="O596">
            <v>0</v>
          </cell>
          <cell r="P596">
            <v>0</v>
          </cell>
          <cell r="Q596" t="str">
            <v>N/A</v>
          </cell>
          <cell r="R596" t="str">
            <v>N/A</v>
          </cell>
          <cell r="S596">
            <v>42734</v>
          </cell>
          <cell r="T596" t="str">
            <v>Reuters Price Provider</v>
          </cell>
          <cell r="W596" t="str">
            <v>Automatic</v>
          </cell>
          <cell r="X596" t="str">
            <v>Automatic</v>
          </cell>
          <cell r="Y596" t="str">
            <v>Mark-to-Model/Matrix</v>
          </cell>
        </row>
        <row r="597">
          <cell r="A597" t="str">
            <v>USG8850LAC49</v>
          </cell>
          <cell r="B597" t="str">
            <v>SASAC  3.150 06/02/26</v>
          </cell>
          <cell r="C597" t="str">
            <v>THREE GORGES FIN I CAYMA (SER REGS) 3.15% 02/06/2026</v>
          </cell>
          <cell r="D597" t="str">
            <v>USD</v>
          </cell>
          <cell r="E597" t="str">
            <v>USD</v>
          </cell>
          <cell r="F597" t="str">
            <v>TR PRICING SERVICE</v>
          </cell>
          <cell r="G597">
            <v>0</v>
          </cell>
          <cell r="H597">
            <v>0.95682500000000004</v>
          </cell>
          <cell r="I597">
            <v>0.95682500000000004</v>
          </cell>
          <cell r="J597" t="str">
            <v>Mid</v>
          </cell>
          <cell r="K597">
            <v>0</v>
          </cell>
          <cell r="L597" t="str">
            <v>N/A</v>
          </cell>
          <cell r="M597">
            <v>1</v>
          </cell>
          <cell r="N597" t="str">
            <v>N/A</v>
          </cell>
          <cell r="O597">
            <v>0</v>
          </cell>
          <cell r="P597">
            <v>0</v>
          </cell>
          <cell r="Q597" t="str">
            <v>N/A</v>
          </cell>
          <cell r="R597" t="str">
            <v>N/A</v>
          </cell>
          <cell r="S597">
            <v>42734</v>
          </cell>
          <cell r="T597" t="str">
            <v>Reuters Price Provider</v>
          </cell>
          <cell r="W597" t="str">
            <v>Automatic</v>
          </cell>
          <cell r="X597" t="str">
            <v>Automatic</v>
          </cell>
          <cell r="Y597" t="str">
            <v>Mark-to-Model/Matrix</v>
          </cell>
        </row>
        <row r="598">
          <cell r="A598" t="str">
            <v>USG8850LAA82</v>
          </cell>
          <cell r="B598" t="str">
            <v>SASAC  3.700 06/10/25</v>
          </cell>
          <cell r="C598" t="str">
            <v>THREE GORGES FIN I CAYMA SER REGS (REG) 3.7% 10/06/2025</v>
          </cell>
          <cell r="D598" t="str">
            <v>USD</v>
          </cell>
          <cell r="E598" t="str">
            <v>USD</v>
          </cell>
          <cell r="F598" t="str">
            <v>TR PRICING SERVICE</v>
          </cell>
          <cell r="G598">
            <v>0</v>
          </cell>
          <cell r="H598">
            <v>1.0052300000000001</v>
          </cell>
          <cell r="I598">
            <v>1.0052300000000001</v>
          </cell>
          <cell r="J598" t="str">
            <v>Mid</v>
          </cell>
          <cell r="K598">
            <v>0</v>
          </cell>
          <cell r="L598" t="str">
            <v>N/A</v>
          </cell>
          <cell r="M598">
            <v>1</v>
          </cell>
          <cell r="N598" t="str">
            <v>N/A</v>
          </cell>
          <cell r="O598">
            <v>0</v>
          </cell>
          <cell r="P598">
            <v>0</v>
          </cell>
          <cell r="Q598" t="str">
            <v>N/A</v>
          </cell>
          <cell r="R598" t="str">
            <v>N/A</v>
          </cell>
          <cell r="S598">
            <v>42734</v>
          </cell>
          <cell r="T598" t="str">
            <v>Reuters Price Provider</v>
          </cell>
          <cell r="W598" t="str">
            <v>Automatic</v>
          </cell>
          <cell r="X598" t="str">
            <v>Automatic</v>
          </cell>
          <cell r="Y598" t="str">
            <v>Mark-to-Model/Matrix</v>
          </cell>
        </row>
        <row r="599">
          <cell r="A599" t="str">
            <v>USG8850LAB65</v>
          </cell>
          <cell r="B599" t="str">
            <v>SASAC  2.300 06/02/21</v>
          </cell>
          <cell r="C599" t="str">
            <v>THREE GORGES FIN I CAYMA SER REGS 2.3% 02/06/2021</v>
          </cell>
          <cell r="D599" t="str">
            <v>USD</v>
          </cell>
          <cell r="E599" t="str">
            <v>USD</v>
          </cell>
          <cell r="F599" t="str">
            <v>TR PRICING SERVICE</v>
          </cell>
          <cell r="G599">
            <v>0</v>
          </cell>
          <cell r="H599">
            <v>0.97604500000000005</v>
          </cell>
          <cell r="I599">
            <v>0.97604500000000005</v>
          </cell>
          <cell r="J599" t="str">
            <v>Mid</v>
          </cell>
          <cell r="K599">
            <v>0</v>
          </cell>
          <cell r="L599" t="str">
            <v>N/A</v>
          </cell>
          <cell r="M599">
            <v>1</v>
          </cell>
          <cell r="N599" t="str">
            <v>N/A</v>
          </cell>
          <cell r="O599">
            <v>0</v>
          </cell>
          <cell r="P599">
            <v>0</v>
          </cell>
          <cell r="Q599" t="str">
            <v>N/A</v>
          </cell>
          <cell r="R599" t="str">
            <v>N/A</v>
          </cell>
          <cell r="S599">
            <v>42734</v>
          </cell>
          <cell r="T599" t="str">
            <v>Reuters Price Provider</v>
          </cell>
          <cell r="W599" t="str">
            <v>Automatic</v>
          </cell>
          <cell r="X599" t="str">
            <v>Automatic</v>
          </cell>
          <cell r="Y599" t="str">
            <v>Mark-to-Model/Matrix</v>
          </cell>
        </row>
        <row r="600">
          <cell r="A600" t="str">
            <v>XS1084926432</v>
          </cell>
          <cell r="B600" t="str">
            <v>TIMPR 10.375 07/16/17</v>
          </cell>
          <cell r="C600" t="str">
            <v>TIMES PROPERTY HLDG LTD (REG S) (REG) 10.375% 16/07/2017</v>
          </cell>
          <cell r="D600" t="str">
            <v>CNY</v>
          </cell>
          <cell r="E600" t="str">
            <v>CNY</v>
          </cell>
          <cell r="F600" t="str">
            <v>TR PRICING SERVICE</v>
          </cell>
          <cell r="G600">
            <v>0</v>
          </cell>
          <cell r="H600">
            <v>1.0195099999999999</v>
          </cell>
          <cell r="I600">
            <v>1.0195099999999999</v>
          </cell>
          <cell r="J600" t="str">
            <v>Mid</v>
          </cell>
          <cell r="K600">
            <v>0</v>
          </cell>
          <cell r="L600" t="str">
            <v>N/A</v>
          </cell>
          <cell r="M600">
            <v>6.944</v>
          </cell>
          <cell r="N600" t="str">
            <v>N/A</v>
          </cell>
          <cell r="O600">
            <v>0</v>
          </cell>
          <cell r="P600">
            <v>0</v>
          </cell>
          <cell r="Q600" t="str">
            <v>N/A</v>
          </cell>
          <cell r="R600" t="str">
            <v>N/A</v>
          </cell>
          <cell r="S600">
            <v>42734</v>
          </cell>
          <cell r="T600" t="str">
            <v>Reuters Price Provider</v>
          </cell>
          <cell r="W600" t="str">
            <v>Automatic</v>
          </cell>
          <cell r="X600" t="str">
            <v>Automatic</v>
          </cell>
          <cell r="Y600" t="str">
            <v>Mark-to-Model/Matrix</v>
          </cell>
        </row>
        <row r="601">
          <cell r="A601" t="str">
            <v>XS1165129476</v>
          </cell>
          <cell r="B601" t="str">
            <v>TIMPR 11.450 03/05/20 '18</v>
          </cell>
          <cell r="C601" t="str">
            <v>TIMES PROPERTY HLDG LTD (REG S) (REG) 11.45% 05/03/2020</v>
          </cell>
          <cell r="D601" t="str">
            <v>USD</v>
          </cell>
          <cell r="E601" t="str">
            <v>USD</v>
          </cell>
          <cell r="F601" t="str">
            <v>TR PRICING SERVICE</v>
          </cell>
          <cell r="G601">
            <v>0</v>
          </cell>
          <cell r="H601">
            <v>1.125</v>
          </cell>
          <cell r="I601">
            <v>1.125</v>
          </cell>
          <cell r="J601" t="str">
            <v>Mid</v>
          </cell>
          <cell r="K601">
            <v>0</v>
          </cell>
          <cell r="L601" t="str">
            <v>N/A</v>
          </cell>
          <cell r="M601">
            <v>1</v>
          </cell>
          <cell r="N601" t="str">
            <v>N/A</v>
          </cell>
          <cell r="O601">
            <v>0</v>
          </cell>
          <cell r="P601">
            <v>0</v>
          </cell>
          <cell r="Q601" t="str">
            <v>N/A</v>
          </cell>
          <cell r="R601" t="str">
            <v>N/A</v>
          </cell>
          <cell r="S601">
            <v>42734</v>
          </cell>
          <cell r="T601" t="str">
            <v>Reuters Price Provider</v>
          </cell>
          <cell r="W601" t="str">
            <v>Automatic</v>
          </cell>
          <cell r="X601" t="str">
            <v>Automatic</v>
          </cell>
          <cell r="Y601" t="str">
            <v>Mark-to-Model/Matrix</v>
          </cell>
        </row>
        <row r="602">
          <cell r="A602" t="str">
            <v>XS1045993208</v>
          </cell>
          <cell r="B602" t="str">
            <v>TIMPR 12.625 03/21/19 '17</v>
          </cell>
          <cell r="C602" t="str">
            <v>TIMES PROPERTY HLDG LTD (REG S) (REG) 12.625% 21/03/2019</v>
          </cell>
          <cell r="D602" t="str">
            <v>USD</v>
          </cell>
          <cell r="E602" t="str">
            <v>USD</v>
          </cell>
          <cell r="F602" t="str">
            <v>TR PRICING SERVICE</v>
          </cell>
          <cell r="G602">
            <v>0</v>
          </cell>
          <cell r="H602">
            <v>1.08375</v>
          </cell>
          <cell r="I602">
            <v>1.08375</v>
          </cell>
          <cell r="J602" t="str">
            <v>Mid</v>
          </cell>
          <cell r="K602">
            <v>0</v>
          </cell>
          <cell r="L602" t="str">
            <v>N/A</v>
          </cell>
          <cell r="M602">
            <v>1</v>
          </cell>
          <cell r="N602" t="str">
            <v>N/A</v>
          </cell>
          <cell r="O602">
            <v>0</v>
          </cell>
          <cell r="P602">
            <v>0</v>
          </cell>
          <cell r="Q602" t="str">
            <v>N/A</v>
          </cell>
          <cell r="R602" t="str">
            <v>N/A</v>
          </cell>
          <cell r="S602">
            <v>42734</v>
          </cell>
          <cell r="T602" t="str">
            <v>Reuters Price Provider</v>
          </cell>
          <cell r="W602" t="str">
            <v>Automatic</v>
          </cell>
          <cell r="X602" t="str">
            <v>Automatic</v>
          </cell>
          <cell r="Y602" t="str">
            <v>Mark-to-Model/Matrix</v>
          </cell>
        </row>
        <row r="603">
          <cell r="A603" t="str">
            <v>XS1268745707</v>
          </cell>
          <cell r="B603" t="str">
            <v>TINGY  4.375 08/06/18 MTN</v>
          </cell>
          <cell r="C603" t="str">
            <v>TINGYI (CAYMAN ISLANDS) HOLDINGS (REG S) 4.375% 06/08/2018</v>
          </cell>
          <cell r="D603" t="str">
            <v>CNY</v>
          </cell>
          <cell r="E603" t="str">
            <v>CNY</v>
          </cell>
          <cell r="F603" t="str">
            <v>TR PRICING SERVICE</v>
          </cell>
          <cell r="G603">
            <v>0</v>
          </cell>
          <cell r="H603">
            <v>0.98541500000000004</v>
          </cell>
          <cell r="I603">
            <v>0.98541500000000004</v>
          </cell>
          <cell r="J603" t="str">
            <v>Mid</v>
          </cell>
          <cell r="K603">
            <v>0</v>
          </cell>
          <cell r="L603" t="str">
            <v>N/A</v>
          </cell>
          <cell r="M603">
            <v>6.944</v>
          </cell>
          <cell r="N603" t="str">
            <v>N/A</v>
          </cell>
          <cell r="O603">
            <v>0</v>
          </cell>
          <cell r="P603">
            <v>0</v>
          </cell>
          <cell r="Q603" t="str">
            <v>N/A</v>
          </cell>
          <cell r="R603" t="str">
            <v>N/A</v>
          </cell>
          <cell r="S603">
            <v>42734</v>
          </cell>
          <cell r="T603" t="str">
            <v>Reuters Price Provider</v>
          </cell>
          <cell r="W603" t="str">
            <v>Automatic</v>
          </cell>
          <cell r="X603" t="str">
            <v>Automatic</v>
          </cell>
          <cell r="Y603" t="str">
            <v>Mark-to-Model/Matrix</v>
          </cell>
        </row>
        <row r="604">
          <cell r="A604" t="str">
            <v>US89114QBC15</v>
          </cell>
          <cell r="B604" t="str">
            <v>TD     2.500 12/14/20 MTN</v>
          </cell>
          <cell r="C604" t="str">
            <v>TORONTO-DOMINION BANK SER GMTN (REG) 2.5% 14/12/2020</v>
          </cell>
          <cell r="D604" t="str">
            <v>USD</v>
          </cell>
          <cell r="E604" t="str">
            <v>USD</v>
          </cell>
          <cell r="F604" t="str">
            <v>TR PRICING SERVICE</v>
          </cell>
          <cell r="G604">
            <v>0</v>
          </cell>
          <cell r="H604">
            <v>1.0036615</v>
          </cell>
          <cell r="I604">
            <v>1.0036615</v>
          </cell>
          <cell r="J604" t="str">
            <v>Mid</v>
          </cell>
          <cell r="K604">
            <v>0</v>
          </cell>
          <cell r="L604" t="str">
            <v>N/A</v>
          </cell>
          <cell r="M604">
            <v>1</v>
          </cell>
          <cell r="N604" t="str">
            <v>N/A</v>
          </cell>
          <cell r="O604">
            <v>0</v>
          </cell>
          <cell r="P604">
            <v>0</v>
          </cell>
          <cell r="Q604" t="str">
            <v>N/A</v>
          </cell>
          <cell r="R604" t="str">
            <v>N/A</v>
          </cell>
          <cell r="S604">
            <v>42734</v>
          </cell>
          <cell r="T604" t="str">
            <v>Reuters Price Provider</v>
          </cell>
          <cell r="W604" t="str">
            <v>Automatic</v>
          </cell>
          <cell r="X604" t="str">
            <v>Automatic</v>
          </cell>
          <cell r="Y604" t="str">
            <v>Mark-to-Model/Matrix</v>
          </cell>
        </row>
        <row r="605">
          <cell r="A605" t="str">
            <v>US89152UAD46</v>
          </cell>
          <cell r="B605" t="str">
            <v>TOTF   4.450 06/24/20</v>
          </cell>
          <cell r="C605" t="str">
            <v>TOTAL CAPITAL SA (REG) 4.45% 24/06/2020</v>
          </cell>
          <cell r="D605" t="str">
            <v>USD</v>
          </cell>
          <cell r="E605" t="str">
            <v>USD</v>
          </cell>
          <cell r="F605" t="str">
            <v>FINRA</v>
          </cell>
          <cell r="G605">
            <v>0</v>
          </cell>
          <cell r="H605">
            <v>1.0730035</v>
          </cell>
          <cell r="I605">
            <v>1.0736870000000001</v>
          </cell>
          <cell r="J605" t="str">
            <v>Mid</v>
          </cell>
          <cell r="K605">
            <v>-6.3659148336531871E-2</v>
          </cell>
          <cell r="L605" t="str">
            <v>N/A</v>
          </cell>
          <cell r="M605">
            <v>1</v>
          </cell>
          <cell r="N605" t="str">
            <v>N/A</v>
          </cell>
          <cell r="O605">
            <v>0</v>
          </cell>
          <cell r="P605">
            <v>0</v>
          </cell>
          <cell r="Q605" t="str">
            <v>N/A</v>
          </cell>
          <cell r="R605" t="str">
            <v>N/A</v>
          </cell>
          <cell r="S605">
            <v>42734</v>
          </cell>
          <cell r="T605" t="str">
            <v>Reuters Price Provider</v>
          </cell>
          <cell r="W605" t="str">
            <v>Automatic</v>
          </cell>
          <cell r="X605" t="str">
            <v>Automatic</v>
          </cell>
          <cell r="Y605" t="str">
            <v>Mark-to-Market prices</v>
          </cell>
        </row>
        <row r="606">
          <cell r="A606" t="str">
            <v>USP9367RAG67</v>
          </cell>
          <cell r="B606" t="str">
            <v>TGPPE  4.250 04/30/28</v>
          </cell>
          <cell r="C606" t="str">
            <v>TRANSPORT DE GAS PERU (REG S) 4.25% 30/04/2028</v>
          </cell>
          <cell r="D606" t="str">
            <v>USD</v>
          </cell>
          <cell r="E606" t="str">
            <v>USD</v>
          </cell>
          <cell r="F606" t="str">
            <v>TR PRICING SERVICE</v>
          </cell>
          <cell r="G606">
            <v>0</v>
          </cell>
          <cell r="H606">
            <v>0.99010599999999993</v>
          </cell>
          <cell r="I606">
            <v>0.99010599999999993</v>
          </cell>
          <cell r="J606" t="str">
            <v>Mid</v>
          </cell>
          <cell r="K606">
            <v>0</v>
          </cell>
          <cell r="L606" t="str">
            <v>N/A</v>
          </cell>
          <cell r="M606">
            <v>1</v>
          </cell>
          <cell r="N606" t="str">
            <v>N/A</v>
          </cell>
          <cell r="O606">
            <v>0</v>
          </cell>
          <cell r="P606">
            <v>0</v>
          </cell>
          <cell r="Q606" t="str">
            <v>N/A</v>
          </cell>
          <cell r="R606" t="str">
            <v>N/A</v>
          </cell>
          <cell r="S606">
            <v>42734</v>
          </cell>
          <cell r="T606" t="str">
            <v>Reuters Price Provider</v>
          </cell>
          <cell r="W606" t="str">
            <v>Automatic</v>
          </cell>
          <cell r="X606" t="str">
            <v>Automatic</v>
          </cell>
          <cell r="Y606" t="str">
            <v>Mark-to-Model/Matrix</v>
          </cell>
        </row>
        <row r="607">
          <cell r="A607" t="str">
            <v>XS0550702889</v>
          </cell>
          <cell r="B607" t="str">
            <v>TIHGP  6.900 11/03/17</v>
          </cell>
          <cell r="C607" t="str">
            <v>TRAVEL INT HOTEL GROUP INC EMTN (BR) 6.9% 03/11/2017</v>
          </cell>
          <cell r="D607" t="str">
            <v>USD</v>
          </cell>
          <cell r="E607" t="str">
            <v>USD</v>
          </cell>
          <cell r="F607" t="str">
            <v>TR PRICING SERVICE</v>
          </cell>
          <cell r="G607">
            <v>0</v>
          </cell>
          <cell r="H607">
            <v>1.0304550000000001</v>
          </cell>
          <cell r="I607">
            <v>1.0304550000000001</v>
          </cell>
          <cell r="J607" t="str">
            <v>Mid</v>
          </cell>
          <cell r="K607">
            <v>0</v>
          </cell>
          <cell r="L607" t="str">
            <v>N/A</v>
          </cell>
          <cell r="M607">
            <v>1</v>
          </cell>
          <cell r="N607" t="str">
            <v>N/A</v>
          </cell>
          <cell r="O607">
            <v>0</v>
          </cell>
          <cell r="P607">
            <v>0</v>
          </cell>
          <cell r="Q607" t="str">
            <v>N/A</v>
          </cell>
          <cell r="R607" t="str">
            <v>N/A</v>
          </cell>
          <cell r="S607">
            <v>42734</v>
          </cell>
          <cell r="T607" t="str">
            <v>Reuters Price Provider</v>
          </cell>
          <cell r="W607" t="str">
            <v>Automatic</v>
          </cell>
          <cell r="X607" t="str">
            <v>Automatic</v>
          </cell>
          <cell r="Y607" t="str">
            <v>Mark-to-Model/Matrix</v>
          </cell>
        </row>
        <row r="608">
          <cell r="A608" t="str">
            <v>US89417EAL39</v>
          </cell>
          <cell r="B608" t="str">
            <v>TRV    3.750 05/15/46 '45</v>
          </cell>
          <cell r="C608" t="str">
            <v>TRAVELERS COS INC (REG) 3.75% 15/05/2046</v>
          </cell>
          <cell r="D608" t="str">
            <v>USD</v>
          </cell>
          <cell r="E608" t="str">
            <v>USD</v>
          </cell>
          <cell r="F608" t="str">
            <v>TR PRICING SERVICE</v>
          </cell>
          <cell r="G608">
            <v>0</v>
          </cell>
          <cell r="H608">
            <v>0.94928749999999995</v>
          </cell>
          <cell r="I608">
            <v>0.95107399999999997</v>
          </cell>
          <cell r="J608" t="str">
            <v>Mid</v>
          </cell>
          <cell r="K608">
            <v>-0.18784027320692442</v>
          </cell>
          <cell r="L608" t="str">
            <v>N/A</v>
          </cell>
          <cell r="M608">
            <v>1</v>
          </cell>
          <cell r="N608" t="str">
            <v>N/A</v>
          </cell>
          <cell r="O608">
            <v>0</v>
          </cell>
          <cell r="P608">
            <v>0</v>
          </cell>
          <cell r="Q608" t="str">
            <v>N/A</v>
          </cell>
          <cell r="R608" t="str">
            <v>N/A</v>
          </cell>
          <cell r="S608">
            <v>42734</v>
          </cell>
          <cell r="T608" t="str">
            <v>Reuters Price Provider</v>
          </cell>
          <cell r="W608" t="str">
            <v>Automatic</v>
          </cell>
          <cell r="X608" t="str">
            <v>Automatic</v>
          </cell>
          <cell r="Y608" t="str">
            <v>Mark-to-Model/Matrix</v>
          </cell>
        </row>
        <row r="609">
          <cell r="A609" t="str">
            <v>US912796KP37</v>
          </cell>
          <cell r="B609" t="str">
            <v>US TREASURY BILL 03/23/17</v>
          </cell>
          <cell r="C609" t="str">
            <v>TREASURY BILL UCP 23/03/2017</v>
          </cell>
          <cell r="D609" t="str">
            <v>USD</v>
          </cell>
          <cell r="E609" t="str">
            <v>USD</v>
          </cell>
          <cell r="F609" t="str">
            <v>TR PRICING SERVICE</v>
          </cell>
          <cell r="G609">
            <v>0</v>
          </cell>
          <cell r="H609">
            <v>0.99889125000000012</v>
          </cell>
          <cell r="I609">
            <v>0.99892460000000005</v>
          </cell>
          <cell r="J609" t="str">
            <v>Mid</v>
          </cell>
          <cell r="K609">
            <v>-3.3385903200233579E-3</v>
          </cell>
          <cell r="L609" t="str">
            <v>N/A</v>
          </cell>
          <cell r="M609">
            <v>1</v>
          </cell>
          <cell r="N609" t="str">
            <v>N/A</v>
          </cell>
          <cell r="O609">
            <v>0</v>
          </cell>
          <cell r="P609">
            <v>0</v>
          </cell>
          <cell r="Q609" t="str">
            <v>N/A</v>
          </cell>
          <cell r="R609" t="str">
            <v>N/A</v>
          </cell>
          <cell r="S609">
            <v>42734</v>
          </cell>
          <cell r="T609" t="str">
            <v>Reuters Price Provider</v>
          </cell>
          <cell r="W609" t="str">
            <v>Automatic</v>
          </cell>
          <cell r="X609" t="str">
            <v>Automatic</v>
          </cell>
          <cell r="Y609" t="str">
            <v>Mark-to-Model/Matrix</v>
          </cell>
        </row>
        <row r="610">
          <cell r="A610" t="str">
            <v>US912796KC24</v>
          </cell>
          <cell r="B610" t="str">
            <v>US TREASURY BILL 01/12/17</v>
          </cell>
          <cell r="C610" t="str">
            <v>TREASURY BILL ZCP 12/01/2017</v>
          </cell>
          <cell r="D610" t="str">
            <v>USD</v>
          </cell>
          <cell r="E610" t="str">
            <v>USD</v>
          </cell>
          <cell r="F610" t="str">
            <v>TR PRICING SERVICE</v>
          </cell>
          <cell r="G610">
            <v>0</v>
          </cell>
          <cell r="H610">
            <v>0.99990969000000007</v>
          </cell>
          <cell r="I610">
            <v>0.99990250000000003</v>
          </cell>
          <cell r="J610" t="str">
            <v>Mid</v>
          </cell>
          <cell r="K610">
            <v>7.1907010934023775E-4</v>
          </cell>
          <cell r="L610" t="str">
            <v>N/A</v>
          </cell>
          <cell r="M610">
            <v>1</v>
          </cell>
          <cell r="N610" t="str">
            <v>N/A</v>
          </cell>
          <cell r="O610">
            <v>0</v>
          </cell>
          <cell r="P610">
            <v>0</v>
          </cell>
          <cell r="Q610" t="str">
            <v>N/A</v>
          </cell>
          <cell r="R610" t="str">
            <v>N/A</v>
          </cell>
          <cell r="S610">
            <v>42734</v>
          </cell>
          <cell r="T610" t="str">
            <v>Reuters Price Provider</v>
          </cell>
          <cell r="W610" t="str">
            <v>Automatic</v>
          </cell>
          <cell r="X610" t="str">
            <v>Automatic</v>
          </cell>
          <cell r="Y610" t="str">
            <v>Mark-to-Model/Matrix</v>
          </cell>
        </row>
        <row r="611">
          <cell r="A611" t="str">
            <v>USG91139AB44</v>
          </cell>
          <cell r="B611" t="str">
            <v>TSM    1.625 04/03/18</v>
          </cell>
          <cell r="C611" t="str">
            <v>TSMC GLOBAL LTD (REG S) 1.625% 03/04/2018</v>
          </cell>
          <cell r="D611" t="str">
            <v>USD</v>
          </cell>
          <cell r="E611" t="str">
            <v>USD</v>
          </cell>
          <cell r="F611" t="str">
            <v>TR PRICING SERVICE</v>
          </cell>
          <cell r="G611">
            <v>0</v>
          </cell>
          <cell r="H611">
            <v>0.99624999999999997</v>
          </cell>
          <cell r="I611">
            <v>0.99624999999999997</v>
          </cell>
          <cell r="J611" t="str">
            <v>Mid</v>
          </cell>
          <cell r="K611">
            <v>0</v>
          </cell>
          <cell r="L611" t="str">
            <v>N/A</v>
          </cell>
          <cell r="M611">
            <v>1</v>
          </cell>
          <cell r="N611" t="str">
            <v>N/A</v>
          </cell>
          <cell r="O611">
            <v>0</v>
          </cell>
          <cell r="P611">
            <v>0</v>
          </cell>
          <cell r="Q611" t="str">
            <v>N/A</v>
          </cell>
          <cell r="R611" t="str">
            <v>N/A</v>
          </cell>
          <cell r="S611">
            <v>42734</v>
          </cell>
          <cell r="T611" t="str">
            <v>Reuters Price Provider</v>
          </cell>
          <cell r="W611" t="str">
            <v>Automatic</v>
          </cell>
          <cell r="X611" t="str">
            <v>Automatic</v>
          </cell>
          <cell r="Y611" t="str">
            <v>Mark-to-Model/Matrix</v>
          </cell>
        </row>
        <row r="612">
          <cell r="A612" t="str">
            <v>US912828S505</v>
          </cell>
          <cell r="B612" t="str">
            <v>UST    0.125 07/15/26</v>
          </cell>
          <cell r="C612" t="str">
            <v>TSY INFL IX N/B 0.125% 15/07/2026</v>
          </cell>
          <cell r="D612" t="str">
            <v>USD</v>
          </cell>
          <cell r="E612" t="str">
            <v>USD</v>
          </cell>
          <cell r="F612" t="str">
            <v>TR PRICING SERVICE</v>
          </cell>
          <cell r="G612">
            <v>0</v>
          </cell>
          <cell r="H612">
            <v>0.96616586999999998</v>
          </cell>
          <cell r="I612">
            <v>0.96741619999999995</v>
          </cell>
          <cell r="J612" t="str">
            <v>Mid</v>
          </cell>
          <cell r="K612">
            <v>-0.12924426942612355</v>
          </cell>
          <cell r="L612" t="str">
            <v>N/A</v>
          </cell>
          <cell r="M612">
            <v>1</v>
          </cell>
          <cell r="N612" t="str">
            <v>N/A</v>
          </cell>
          <cell r="O612">
            <v>0</v>
          </cell>
          <cell r="P612">
            <v>0</v>
          </cell>
          <cell r="Q612" t="str">
            <v>N/A</v>
          </cell>
          <cell r="R612" t="str">
            <v>N/A</v>
          </cell>
          <cell r="S612">
            <v>42734</v>
          </cell>
          <cell r="T612" t="str">
            <v>Reuters Price Provider</v>
          </cell>
          <cell r="U612" t="str">
            <v>Index factor : 1.00838</v>
          </cell>
          <cell r="V612" t="str">
            <v>Index linked</v>
          </cell>
          <cell r="W612" t="str">
            <v>Automatic</v>
          </cell>
          <cell r="X612" t="str">
            <v>Automatic</v>
          </cell>
          <cell r="Y612" t="str">
            <v>Mark-to-Model/Matrix</v>
          </cell>
        </row>
        <row r="613">
          <cell r="A613" t="str">
            <v>US912810RR14</v>
          </cell>
          <cell r="B613" t="str">
            <v>UST    1.000 02/15/46</v>
          </cell>
          <cell r="C613" t="str">
            <v>TSY INFL IX N/B 1% 15/02/2046</v>
          </cell>
          <cell r="D613" t="str">
            <v>USD</v>
          </cell>
          <cell r="E613" t="str">
            <v>USD</v>
          </cell>
          <cell r="F613" t="str">
            <v>TR PRICING SERVICE</v>
          </cell>
          <cell r="G613">
            <v>0</v>
          </cell>
          <cell r="H613">
            <v>1.02471651</v>
          </cell>
          <cell r="I613">
            <v>1.0045354</v>
          </cell>
          <cell r="J613" t="str">
            <v>Mid</v>
          </cell>
          <cell r="K613">
            <v>2.0089993841929314</v>
          </cell>
          <cell r="L613" t="str">
            <v>N/A</v>
          </cell>
          <cell r="M613">
            <v>1</v>
          </cell>
          <cell r="N613" t="str">
            <v>N/A</v>
          </cell>
          <cell r="O613">
            <v>0</v>
          </cell>
          <cell r="P613">
            <v>0</v>
          </cell>
          <cell r="Q613" t="str">
            <v>N/A</v>
          </cell>
          <cell r="R613" t="str">
            <v>N/A</v>
          </cell>
          <cell r="S613">
            <v>42734</v>
          </cell>
          <cell r="T613" t="str">
            <v>Reuters Price Provider</v>
          </cell>
          <cell r="U613" t="str">
            <v>Index factor : 1.02011</v>
          </cell>
          <cell r="V613" t="str">
            <v>INDEX LINKED</v>
          </cell>
          <cell r="W613" t="str">
            <v>Automatic</v>
          </cell>
          <cell r="X613" t="str">
            <v>Automatic</v>
          </cell>
          <cell r="Y613" t="str">
            <v>Mark-to-Model/Matrix</v>
          </cell>
        </row>
        <row r="614">
          <cell r="A614" t="str">
            <v>XS1495978329</v>
          </cell>
          <cell r="B614" t="str">
            <v>TVBLI  3.625 10/11/21</v>
          </cell>
          <cell r="C614" t="str">
            <v>TVB FINANCE LTD (REG) (REG S) 3.625% 11/10/2021</v>
          </cell>
          <cell r="D614" t="str">
            <v>USD</v>
          </cell>
          <cell r="E614" t="str">
            <v>USD</v>
          </cell>
          <cell r="F614" t="str">
            <v>TR PRICING SERVICE</v>
          </cell>
          <cell r="G614">
            <v>0</v>
          </cell>
          <cell r="H614">
            <v>1.0116800000000001</v>
          </cell>
          <cell r="I614">
            <v>1.0116800000000001</v>
          </cell>
          <cell r="J614" t="str">
            <v>Mid</v>
          </cell>
          <cell r="K614">
            <v>0</v>
          </cell>
          <cell r="L614" t="str">
            <v>N/A</v>
          </cell>
          <cell r="M614">
            <v>1</v>
          </cell>
          <cell r="N614" t="str">
            <v>N/A</v>
          </cell>
          <cell r="O614">
            <v>0</v>
          </cell>
          <cell r="P614">
            <v>0</v>
          </cell>
          <cell r="Q614" t="str">
            <v>N/A</v>
          </cell>
          <cell r="R614" t="str">
            <v>N/A</v>
          </cell>
          <cell r="S614">
            <v>42734</v>
          </cell>
          <cell r="T614" t="str">
            <v>Reuters Price Provider</v>
          </cell>
          <cell r="W614" t="str">
            <v>Automatic</v>
          </cell>
          <cell r="X614" t="str">
            <v>Automatic</v>
          </cell>
          <cell r="Y614" t="str">
            <v>Mark-to-Model/Matrix</v>
          </cell>
        </row>
        <row r="615">
          <cell r="A615" t="str">
            <v>GB00BYY5F581</v>
          </cell>
          <cell r="B615" t="str">
            <v>GBGV   1.500 01/22/21</v>
          </cell>
          <cell r="C615" t="str">
            <v>UK TREASURY (REG)(REGS) 1.5% 22/01/2021</v>
          </cell>
          <cell r="D615" t="str">
            <v>GBP</v>
          </cell>
          <cell r="E615" t="str">
            <v>GBP</v>
          </cell>
          <cell r="F615" t="str">
            <v>TR PRICING SERVICE</v>
          </cell>
          <cell r="G615">
            <v>0</v>
          </cell>
          <cell r="H615">
            <v>1.04335</v>
          </cell>
          <cell r="I615">
            <v>1.04335</v>
          </cell>
          <cell r="J615" t="str">
            <v>Mid</v>
          </cell>
          <cell r="K615">
            <v>0</v>
          </cell>
          <cell r="L615" t="str">
            <v>N/A</v>
          </cell>
          <cell r="M615">
            <v>0.80889999999999995</v>
          </cell>
          <cell r="N615" t="str">
            <v>N/A</v>
          </cell>
          <cell r="O615">
            <v>0</v>
          </cell>
          <cell r="P615">
            <v>0</v>
          </cell>
          <cell r="Q615" t="str">
            <v>N/A</v>
          </cell>
          <cell r="R615" t="str">
            <v>N/A</v>
          </cell>
          <cell r="S615">
            <v>42734</v>
          </cell>
          <cell r="T615" t="str">
            <v>Reuters Price Provider</v>
          </cell>
          <cell r="W615" t="str">
            <v>Automatic</v>
          </cell>
          <cell r="X615" t="str">
            <v>Automatic</v>
          </cell>
          <cell r="Y615" t="str">
            <v>Mark-to-Model/Matrix</v>
          </cell>
        </row>
        <row r="616">
          <cell r="A616" t="str">
            <v>GB00B16NNR78</v>
          </cell>
          <cell r="B616" t="str">
            <v>GBGV   4.250 12/07/27</v>
          </cell>
          <cell r="C616" t="str">
            <v>UK TREASURY 4.25% 07/12/2027</v>
          </cell>
          <cell r="D616" t="str">
            <v>GBP</v>
          </cell>
          <cell r="E616" t="str">
            <v>GBP</v>
          </cell>
          <cell r="F616" t="str">
            <v>TR PRICING SERVICE</v>
          </cell>
          <cell r="G616">
            <v>0</v>
          </cell>
          <cell r="H616">
            <v>1.2965</v>
          </cell>
          <cell r="I616">
            <v>1.2965</v>
          </cell>
          <cell r="J616" t="str">
            <v>Mid</v>
          </cell>
          <cell r="K616">
            <v>0</v>
          </cell>
          <cell r="L616" t="str">
            <v>N/A</v>
          </cell>
          <cell r="M616">
            <v>0.80889999999999995</v>
          </cell>
          <cell r="N616" t="str">
            <v>N/A</v>
          </cell>
          <cell r="O616">
            <v>0</v>
          </cell>
          <cell r="P616">
            <v>0</v>
          </cell>
          <cell r="Q616" t="str">
            <v>N/A</v>
          </cell>
          <cell r="R616" t="str">
            <v>N/A</v>
          </cell>
          <cell r="S616">
            <v>42734</v>
          </cell>
          <cell r="T616" t="str">
            <v>Reuters Price Provider</v>
          </cell>
          <cell r="W616" t="str">
            <v>Manual</v>
          </cell>
          <cell r="X616" t="str">
            <v>Automatic</v>
          </cell>
          <cell r="Y616" t="str">
            <v>Mark-to-Model/Matrix</v>
          </cell>
        </row>
        <row r="617">
          <cell r="A617" t="str">
            <v>GB00B84Z9V04</v>
          </cell>
          <cell r="B617" t="str">
            <v>GBGV   3.250 01/22/44</v>
          </cell>
          <cell r="C617" t="str">
            <v>UK TSY (REG S) 3.25% 22/01/2044</v>
          </cell>
          <cell r="D617" t="str">
            <v>GBP</v>
          </cell>
          <cell r="E617" t="str">
            <v>GBP</v>
          </cell>
          <cell r="F617" t="str">
            <v>TR PRICING SERVICE</v>
          </cell>
          <cell r="G617">
            <v>0</v>
          </cell>
          <cell r="H617">
            <v>1.2919999999999998</v>
          </cell>
          <cell r="I617">
            <v>1.2919999999999998</v>
          </cell>
          <cell r="J617" t="str">
            <v>Mid</v>
          </cell>
          <cell r="K617">
            <v>0</v>
          </cell>
          <cell r="L617" t="str">
            <v>N/A</v>
          </cell>
          <cell r="M617">
            <v>0.80889999999999995</v>
          </cell>
          <cell r="N617" t="str">
            <v>N/A</v>
          </cell>
          <cell r="O617">
            <v>0</v>
          </cell>
          <cell r="P617">
            <v>0</v>
          </cell>
          <cell r="Q617" t="str">
            <v>N/A</v>
          </cell>
          <cell r="R617" t="str">
            <v>N/A</v>
          </cell>
          <cell r="S617">
            <v>42734</v>
          </cell>
          <cell r="T617" t="str">
            <v>Reuters Price Provider</v>
          </cell>
          <cell r="W617" t="str">
            <v>Manual</v>
          </cell>
          <cell r="X617" t="str">
            <v>Automatic</v>
          </cell>
          <cell r="Y617" t="str">
            <v>Mark-to-Model/Matrix</v>
          </cell>
        </row>
        <row r="618">
          <cell r="A618" t="str">
            <v>FR0012537124</v>
          </cell>
          <cell r="B618" t="str">
            <v>UNEDI  0.625 02/17/25 MTN</v>
          </cell>
          <cell r="C618" t="str">
            <v>UNEDIC (REG S) (BR) 0.625% 17/02/2025</v>
          </cell>
          <cell r="D618" t="str">
            <v>EUR</v>
          </cell>
          <cell r="E618" t="str">
            <v>EUR</v>
          </cell>
          <cell r="F618" t="str">
            <v>TR PRICING SERVICE</v>
          </cell>
          <cell r="G618">
            <v>0</v>
          </cell>
          <cell r="H618">
            <v>1.021075</v>
          </cell>
          <cell r="I618">
            <v>1.021075</v>
          </cell>
          <cell r="J618" t="str">
            <v>Mid</v>
          </cell>
          <cell r="K618">
            <v>0</v>
          </cell>
          <cell r="L618" t="str">
            <v>N/A</v>
          </cell>
          <cell r="M618">
            <v>0.94810000000000005</v>
          </cell>
          <cell r="N618" t="str">
            <v>N/A</v>
          </cell>
          <cell r="O618">
            <v>0</v>
          </cell>
          <cell r="P618">
            <v>0</v>
          </cell>
          <cell r="Q618" t="str">
            <v>N/A</v>
          </cell>
          <cell r="R618" t="str">
            <v>N/A</v>
          </cell>
          <cell r="S618">
            <v>42734</v>
          </cell>
          <cell r="T618" t="str">
            <v>Reuters Price Provider</v>
          </cell>
          <cell r="W618" t="str">
            <v>Manual</v>
          </cell>
          <cell r="X618" t="str">
            <v>Automatic</v>
          </cell>
          <cell r="Y618" t="str">
            <v>Mark-to-Model/Matrix</v>
          </cell>
        </row>
        <row r="619">
          <cell r="A619" t="str">
            <v>FR0124013626</v>
          </cell>
          <cell r="B619" t="str">
            <v>UNEDI        11/25/20</v>
          </cell>
          <cell r="C619" t="str">
            <v>UNEDIC SER EMTN 0.0% 25/11/2020</v>
          </cell>
          <cell r="D619" t="str">
            <v>EUR</v>
          </cell>
          <cell r="E619" t="str">
            <v>EUR</v>
          </cell>
          <cell r="F619" t="str">
            <v>TR PRICING SERVICE</v>
          </cell>
          <cell r="G619">
            <v>0</v>
          </cell>
          <cell r="H619">
            <v>1.010551</v>
          </cell>
          <cell r="I619">
            <v>1.0116750000000001</v>
          </cell>
          <cell r="J619" t="str">
            <v>Mid</v>
          </cell>
          <cell r="K619">
            <v>-0.11110287394668493</v>
          </cell>
          <cell r="L619" t="str">
            <v>N/A</v>
          </cell>
          <cell r="M619">
            <v>0.94810000000000005</v>
          </cell>
          <cell r="N619" t="str">
            <v>N/A</v>
          </cell>
          <cell r="O619">
            <v>0</v>
          </cell>
          <cell r="P619">
            <v>0</v>
          </cell>
          <cell r="Q619" t="str">
            <v>N/A</v>
          </cell>
          <cell r="R619" t="str">
            <v>N/A</v>
          </cell>
          <cell r="S619">
            <v>42734</v>
          </cell>
          <cell r="T619" t="str">
            <v>Reuters Price Provider</v>
          </cell>
          <cell r="W619" t="str">
            <v>Automatic</v>
          </cell>
          <cell r="X619" t="str">
            <v>Automatic</v>
          </cell>
          <cell r="Y619" t="str">
            <v>Mark-to-Model/Matrix</v>
          </cell>
        </row>
        <row r="620">
          <cell r="A620" t="str">
            <v>XS1074055770</v>
          </cell>
          <cell r="B620" t="str">
            <v>UNBP   2.500 06/04/26 MTN</v>
          </cell>
          <cell r="C620" t="str">
            <v>UNIBAIL-RODAMCO SER EMTN (REG S) (BR) 2.5% 04/06/2026</v>
          </cell>
          <cell r="D620" t="str">
            <v>EUR</v>
          </cell>
          <cell r="E620" t="str">
            <v>EUR</v>
          </cell>
          <cell r="F620" t="str">
            <v>TR PRICING SERVICE</v>
          </cell>
          <cell r="G620">
            <v>0</v>
          </cell>
          <cell r="H620">
            <v>1.1316999999999999</v>
          </cell>
          <cell r="I620">
            <v>1.1316999999999999</v>
          </cell>
          <cell r="J620" t="str">
            <v>Mid</v>
          </cell>
          <cell r="K620">
            <v>0</v>
          </cell>
          <cell r="L620" t="str">
            <v>N/A</v>
          </cell>
          <cell r="M620">
            <v>0.94810000000000005</v>
          </cell>
          <cell r="N620" t="str">
            <v>N/A</v>
          </cell>
          <cell r="O620">
            <v>0</v>
          </cell>
          <cell r="P620">
            <v>0</v>
          </cell>
          <cell r="Q620" t="str">
            <v>N/A</v>
          </cell>
          <cell r="R620" t="str">
            <v>N/A</v>
          </cell>
          <cell r="S620">
            <v>42734</v>
          </cell>
          <cell r="T620" t="str">
            <v>Reuters Price Provider</v>
          </cell>
          <cell r="W620" t="str">
            <v>Automatic</v>
          </cell>
          <cell r="X620" t="str">
            <v>Automatic</v>
          </cell>
          <cell r="Y620" t="str">
            <v>Mark-to-Model/Matrix</v>
          </cell>
        </row>
        <row r="621">
          <cell r="A621" t="str">
            <v>XS0434423926</v>
          </cell>
          <cell r="B621" t="str">
            <v>ULVR   4.750 06/16/17 MTN</v>
          </cell>
          <cell r="C621" t="str">
            <v>UNILEVER PLC SER EMTN (BR) 4.75% 16/06/2017</v>
          </cell>
          <cell r="D621" t="str">
            <v>GBP</v>
          </cell>
          <cell r="E621" t="str">
            <v>GBP</v>
          </cell>
          <cell r="F621" t="str">
            <v>AMSTERDAM STOCK EXCHANGE</v>
          </cell>
          <cell r="G621">
            <v>0</v>
          </cell>
          <cell r="H621">
            <v>1.0197450000000001</v>
          </cell>
          <cell r="I621">
            <v>1.0197450000000001</v>
          </cell>
          <cell r="J621" t="str">
            <v>Mid</v>
          </cell>
          <cell r="K621">
            <v>0</v>
          </cell>
          <cell r="L621" t="str">
            <v>N/A</v>
          </cell>
          <cell r="M621">
            <v>0.80889999999999995</v>
          </cell>
          <cell r="N621" t="str">
            <v>N/A</v>
          </cell>
          <cell r="O621">
            <v>0</v>
          </cell>
          <cell r="P621">
            <v>0</v>
          </cell>
          <cell r="Q621" t="str">
            <v>N/A</v>
          </cell>
          <cell r="R621" t="str">
            <v>N/A</v>
          </cell>
          <cell r="S621">
            <v>42734</v>
          </cell>
          <cell r="T621" t="str">
            <v>Reuters Price Provider</v>
          </cell>
          <cell r="W621" t="str">
            <v>Automatic</v>
          </cell>
          <cell r="X621" t="str">
            <v>Automatic</v>
          </cell>
          <cell r="Y621" t="str">
            <v>Mark-to-Market prices</v>
          </cell>
        </row>
        <row r="622">
          <cell r="A622" t="str">
            <v>SG6V61983429</v>
          </cell>
          <cell r="B622" t="str">
            <v>UOBH   3.150 07/11/22 '17 MTN</v>
          </cell>
          <cell r="C622" t="str">
            <v>UNITED OVERSEAS BANK LTD (REG S) SER EMTN VAR 11/07/2022</v>
          </cell>
          <cell r="D622" t="str">
            <v>SGD</v>
          </cell>
          <cell r="E622" t="str">
            <v>SGD</v>
          </cell>
          <cell r="F622" t="str">
            <v>TR PRICING SERVICE</v>
          </cell>
          <cell r="G622">
            <v>0</v>
          </cell>
          <cell r="H622">
            <v>1.00634</v>
          </cell>
          <cell r="I622">
            <v>1.00634</v>
          </cell>
          <cell r="J622" t="str">
            <v>Mid</v>
          </cell>
          <cell r="K622">
            <v>0</v>
          </cell>
          <cell r="L622" t="str">
            <v>N/A</v>
          </cell>
          <cell r="M622">
            <v>1.44455</v>
          </cell>
          <cell r="N622" t="str">
            <v>N/A</v>
          </cell>
          <cell r="O622">
            <v>0</v>
          </cell>
          <cell r="P622">
            <v>0</v>
          </cell>
          <cell r="Q622" t="str">
            <v>N/A</v>
          </cell>
          <cell r="R622" t="str">
            <v>N/A</v>
          </cell>
          <cell r="S622">
            <v>42734</v>
          </cell>
          <cell r="T622" t="str">
            <v>Reuters Price Provider</v>
          </cell>
          <cell r="W622" t="str">
            <v>Automatic</v>
          </cell>
          <cell r="X622" t="str">
            <v>Automatic</v>
          </cell>
          <cell r="Y622" t="str">
            <v>Mark-to-Model/Matrix</v>
          </cell>
        </row>
        <row r="623">
          <cell r="A623" t="str">
            <v>XS1485603408</v>
          </cell>
          <cell r="B623" t="str">
            <v>UOBH   2.880 03/08/27 '22 MTN</v>
          </cell>
          <cell r="C623" t="str">
            <v>UNITED OVERSEAS BANK LTD (SER EMTN) (REG) (REG S) VAR 08/03/2027</v>
          </cell>
          <cell r="D623" t="str">
            <v>USD</v>
          </cell>
          <cell r="E623" t="str">
            <v>USD</v>
          </cell>
          <cell r="F623" t="str">
            <v>TR PRICING SERVICE</v>
          </cell>
          <cell r="G623">
            <v>0</v>
          </cell>
          <cell r="H623">
            <v>0.96659499999999998</v>
          </cell>
          <cell r="I623">
            <v>0.96659499999999998</v>
          </cell>
          <cell r="J623" t="str">
            <v>Mid</v>
          </cell>
          <cell r="K623">
            <v>0</v>
          </cell>
          <cell r="L623" t="str">
            <v>N/A</v>
          </cell>
          <cell r="M623">
            <v>1</v>
          </cell>
          <cell r="N623" t="str">
            <v>N/A</v>
          </cell>
          <cell r="O623">
            <v>0</v>
          </cell>
          <cell r="P623">
            <v>0</v>
          </cell>
          <cell r="Q623" t="str">
            <v>N/A</v>
          </cell>
          <cell r="R623" t="str">
            <v>N/A</v>
          </cell>
          <cell r="S623">
            <v>42734</v>
          </cell>
          <cell r="T623" t="str">
            <v>Reuters Price Provider</v>
          </cell>
          <cell r="W623" t="str">
            <v>Automatic</v>
          </cell>
          <cell r="X623" t="str">
            <v>Automatic</v>
          </cell>
          <cell r="Y623" t="str">
            <v>Mark-to-Model/Matrix</v>
          </cell>
        </row>
        <row r="624">
          <cell r="A624" t="str">
            <v>XS0843128603</v>
          </cell>
          <cell r="B624" t="str">
            <v>UOBH   2.875 10/17/22 '17 MTN</v>
          </cell>
          <cell r="C624" t="str">
            <v>UNITED OVERSEAS BANK LTD EMTN (REG S) VAR 17/10/2022</v>
          </cell>
          <cell r="D624" t="str">
            <v>USD</v>
          </cell>
          <cell r="E624" t="str">
            <v>USD</v>
          </cell>
          <cell r="F624" t="str">
            <v>TR PRICING SERVICE</v>
          </cell>
          <cell r="G624">
            <v>0</v>
          </cell>
          <cell r="H624">
            <v>1.0037499999999999</v>
          </cell>
          <cell r="I624">
            <v>1.0037499999999999</v>
          </cell>
          <cell r="J624" t="str">
            <v>Mid</v>
          </cell>
          <cell r="K624">
            <v>0</v>
          </cell>
          <cell r="L624" t="str">
            <v>N/A</v>
          </cell>
          <cell r="M624">
            <v>1</v>
          </cell>
          <cell r="N624" t="str">
            <v>N/A</v>
          </cell>
          <cell r="O624">
            <v>0</v>
          </cell>
          <cell r="P624">
            <v>0</v>
          </cell>
          <cell r="Q624" t="str">
            <v>N/A</v>
          </cell>
          <cell r="R624" t="str">
            <v>N/A</v>
          </cell>
          <cell r="S624">
            <v>42734</v>
          </cell>
          <cell r="T624" t="str">
            <v>Reuters Price Provider</v>
          </cell>
          <cell r="W624" t="str">
            <v>Automatic</v>
          </cell>
          <cell r="X624" t="str">
            <v>Automatic</v>
          </cell>
          <cell r="Y624" t="str">
            <v>Mark-to-Model/Matrix</v>
          </cell>
        </row>
        <row r="625">
          <cell r="A625" t="str">
            <v>XS1045409965</v>
          </cell>
          <cell r="B625" t="str">
            <v>UOBH   3.750 09/19/24 '19 MTN</v>
          </cell>
          <cell r="C625" t="str">
            <v>UNITED OVERSEAS BANK LTD EMTN (REG S) VAR 19/09/2024</v>
          </cell>
          <cell r="D625" t="str">
            <v>USD</v>
          </cell>
          <cell r="E625" t="str">
            <v>USD</v>
          </cell>
          <cell r="F625" t="str">
            <v>TR PRICING SERVICE</v>
          </cell>
          <cell r="G625">
            <v>0</v>
          </cell>
          <cell r="H625">
            <v>1.01959</v>
          </cell>
          <cell r="I625">
            <v>1.01959</v>
          </cell>
          <cell r="J625" t="str">
            <v>Mid</v>
          </cell>
          <cell r="K625">
            <v>0</v>
          </cell>
          <cell r="L625" t="str">
            <v>N/A</v>
          </cell>
          <cell r="M625">
            <v>1</v>
          </cell>
          <cell r="N625" t="str">
            <v>N/A</v>
          </cell>
          <cell r="O625">
            <v>0</v>
          </cell>
          <cell r="P625">
            <v>0</v>
          </cell>
          <cell r="Q625" t="str">
            <v>N/A</v>
          </cell>
          <cell r="R625" t="str">
            <v>N/A</v>
          </cell>
          <cell r="S625">
            <v>42734</v>
          </cell>
          <cell r="T625" t="str">
            <v>Reuters Price Provider</v>
          </cell>
          <cell r="W625" t="str">
            <v>Automatic</v>
          </cell>
          <cell r="X625" t="str">
            <v>Automatic</v>
          </cell>
          <cell r="Y625" t="str">
            <v>Mark-to-Model/Matrix</v>
          </cell>
        </row>
        <row r="626">
          <cell r="A626" t="str">
            <v>US913017CG21</v>
          </cell>
          <cell r="B626" t="str">
            <v>UTX    1.950 11/01/21 '21</v>
          </cell>
          <cell r="C626" t="str">
            <v>UNITED TECHNOLOGIES CORP (REG) 1.95% 01/11/2021</v>
          </cell>
          <cell r="D626" t="str">
            <v>USD</v>
          </cell>
          <cell r="E626" t="str">
            <v>USD</v>
          </cell>
          <cell r="F626" t="str">
            <v>TR PRICING SERVICE</v>
          </cell>
          <cell r="G626">
            <v>0</v>
          </cell>
          <cell r="H626">
            <v>0.97964699999999993</v>
          </cell>
          <cell r="I626">
            <v>0.98040099999999997</v>
          </cell>
          <cell r="J626" t="str">
            <v>Mid</v>
          </cell>
          <cell r="K626">
            <v>-7.6907306296100528E-2</v>
          </cell>
          <cell r="L626" t="str">
            <v>N/A</v>
          </cell>
          <cell r="M626">
            <v>1</v>
          </cell>
          <cell r="N626" t="str">
            <v>N/A</v>
          </cell>
          <cell r="O626">
            <v>0</v>
          </cell>
          <cell r="P626">
            <v>0</v>
          </cell>
          <cell r="Q626" t="str">
            <v>N/A</v>
          </cell>
          <cell r="R626" t="str">
            <v>N/A</v>
          </cell>
          <cell r="S626">
            <v>42734</v>
          </cell>
          <cell r="T626" t="str">
            <v>Reuters Price Provider</v>
          </cell>
          <cell r="W626" t="str">
            <v>Automatic</v>
          </cell>
          <cell r="X626" t="str">
            <v>Automatic</v>
          </cell>
          <cell r="Y626" t="str">
            <v>Mark-to-Model/Matrix</v>
          </cell>
        </row>
        <row r="627">
          <cell r="A627" t="str">
            <v>US913017CJ69</v>
          </cell>
          <cell r="B627" t="str">
            <v>UTX    3.750 11/01/46 '46</v>
          </cell>
          <cell r="C627" t="str">
            <v>UNITED TECHNOLOGIES CORP (REG) 3.75% 01/11/2046</v>
          </cell>
          <cell r="D627" t="str">
            <v>USD</v>
          </cell>
          <cell r="E627" t="str">
            <v>USD</v>
          </cell>
          <cell r="F627" t="str">
            <v>TR PRICING SERVICE</v>
          </cell>
          <cell r="G627">
            <v>0</v>
          </cell>
          <cell r="H627">
            <v>0.94452699999999989</v>
          </cell>
          <cell r="I627">
            <v>0.94612149999999995</v>
          </cell>
          <cell r="J627" t="str">
            <v>Mid</v>
          </cell>
          <cell r="K627">
            <v>-0.16853015178283701</v>
          </cell>
          <cell r="L627" t="str">
            <v>N/A</v>
          </cell>
          <cell r="M627">
            <v>1</v>
          </cell>
          <cell r="N627" t="str">
            <v>N/A</v>
          </cell>
          <cell r="O627">
            <v>0</v>
          </cell>
          <cell r="P627">
            <v>0</v>
          </cell>
          <cell r="Q627" t="str">
            <v>N/A</v>
          </cell>
          <cell r="R627" t="str">
            <v>N/A</v>
          </cell>
          <cell r="S627">
            <v>42734</v>
          </cell>
          <cell r="T627" t="str">
            <v>Reuters Price Provider</v>
          </cell>
          <cell r="W627" t="str">
            <v>Automatic</v>
          </cell>
          <cell r="X627" t="str">
            <v>Automatic</v>
          </cell>
          <cell r="Y627" t="str">
            <v>Mark-to-Model/Matrix</v>
          </cell>
        </row>
        <row r="628">
          <cell r="A628" t="str">
            <v>US91324PCT75</v>
          </cell>
          <cell r="B628" t="str">
            <v>UNH    1.700 02/15/19</v>
          </cell>
          <cell r="C628" t="str">
            <v>UNITEDHEALTH GROUP INC (REG) 1.7% 15/02/2019</v>
          </cell>
          <cell r="D628" t="str">
            <v>USD</v>
          </cell>
          <cell r="E628" t="str">
            <v>USD</v>
          </cell>
          <cell r="F628" t="str">
            <v>TR PRICING SERVICE</v>
          </cell>
          <cell r="G628">
            <v>0</v>
          </cell>
          <cell r="H628">
            <v>0.99758399999999992</v>
          </cell>
          <cell r="I628">
            <v>0.99758399999999992</v>
          </cell>
          <cell r="J628" t="str">
            <v>Mid</v>
          </cell>
          <cell r="K628">
            <v>0</v>
          </cell>
          <cell r="L628" t="str">
            <v>N/A</v>
          </cell>
          <cell r="M628">
            <v>1</v>
          </cell>
          <cell r="N628" t="str">
            <v>N/A</v>
          </cell>
          <cell r="O628">
            <v>0</v>
          </cell>
          <cell r="P628">
            <v>0</v>
          </cell>
          <cell r="Q628" t="str">
            <v>N/A</v>
          </cell>
          <cell r="R628" t="str">
            <v>N/A</v>
          </cell>
          <cell r="S628">
            <v>42734</v>
          </cell>
          <cell r="T628" t="str">
            <v>Reuters Price Provider</v>
          </cell>
          <cell r="W628" t="str">
            <v>Automatic</v>
          </cell>
          <cell r="X628" t="str">
            <v>Automatic</v>
          </cell>
          <cell r="Y628" t="str">
            <v>Mark-to-Model/Matrix</v>
          </cell>
        </row>
        <row r="629">
          <cell r="A629" t="str">
            <v>US91324PCP53</v>
          </cell>
          <cell r="B629" t="str">
            <v>UNH    3.750 07/15/25</v>
          </cell>
          <cell r="C629" t="str">
            <v>UNITEDHEALTH GROUP INC (REG) 3.75% 15/07/2025</v>
          </cell>
          <cell r="D629" t="str">
            <v>USD</v>
          </cell>
          <cell r="E629" t="str">
            <v>USD</v>
          </cell>
          <cell r="F629" t="str">
            <v>TR PRICING SERVICE</v>
          </cell>
          <cell r="G629">
            <v>0</v>
          </cell>
          <cell r="H629">
            <v>1.035855</v>
          </cell>
          <cell r="I629">
            <v>1.0372379999999999</v>
          </cell>
          <cell r="J629" t="str">
            <v>Mid</v>
          </cell>
          <cell r="K629">
            <v>-0.133334875891542</v>
          </cell>
          <cell r="L629" t="str">
            <v>N/A</v>
          </cell>
          <cell r="M629">
            <v>1</v>
          </cell>
          <cell r="N629" t="str">
            <v>N/A</v>
          </cell>
          <cell r="O629">
            <v>0</v>
          </cell>
          <cell r="P629">
            <v>0</v>
          </cell>
          <cell r="Q629" t="str">
            <v>N/A</v>
          </cell>
          <cell r="R629" t="str">
            <v>N/A</v>
          </cell>
          <cell r="S629">
            <v>42734</v>
          </cell>
          <cell r="T629" t="str">
            <v>Reuters Price Provider</v>
          </cell>
          <cell r="W629" t="str">
            <v>Automatic</v>
          </cell>
          <cell r="X629" t="str">
            <v>Automatic</v>
          </cell>
          <cell r="Y629" t="str">
            <v>Mark-to-Model/Matrix</v>
          </cell>
        </row>
        <row r="630">
          <cell r="A630" t="str">
            <v>SG6WF8000000</v>
          </cell>
          <cell r="B630" t="str">
            <v>UOLTS  2.500 04/20/18 MTN</v>
          </cell>
          <cell r="C630" t="str">
            <v>UOL TREASURY SERVICES SER MTN (REG S) (BR) 2.5% 20/04/2018</v>
          </cell>
          <cell r="D630" t="str">
            <v>SGD</v>
          </cell>
          <cell r="E630" t="str">
            <v>SGD</v>
          </cell>
          <cell r="F630" t="str">
            <v>TR PRICING SERVICE</v>
          </cell>
          <cell r="G630">
            <v>0</v>
          </cell>
          <cell r="H630">
            <v>1.0056799999999999</v>
          </cell>
          <cell r="I630">
            <v>1.0056799999999999</v>
          </cell>
          <cell r="J630" t="str">
            <v>Mid</v>
          </cell>
          <cell r="K630">
            <v>0</v>
          </cell>
          <cell r="L630" t="str">
            <v>N/A</v>
          </cell>
          <cell r="M630">
            <v>1.44455</v>
          </cell>
          <cell r="N630" t="str">
            <v>N/A</v>
          </cell>
          <cell r="O630">
            <v>0</v>
          </cell>
          <cell r="P630">
            <v>0</v>
          </cell>
          <cell r="Q630" t="str">
            <v>N/A</v>
          </cell>
          <cell r="R630" t="str">
            <v>N/A</v>
          </cell>
          <cell r="S630">
            <v>42734</v>
          </cell>
          <cell r="T630" t="str">
            <v>Reuters Price Provider</v>
          </cell>
          <cell r="W630" t="str">
            <v>Automatic</v>
          </cell>
          <cell r="X630" t="str">
            <v>Automatic</v>
          </cell>
          <cell r="Y630" t="str">
            <v>Mark-to-Model/Matrix</v>
          </cell>
        </row>
        <row r="631">
          <cell r="A631" t="str">
            <v>US91159HHM51</v>
          </cell>
          <cell r="B631" t="str">
            <v>USB    3.100 04/27/26 '26 MTN</v>
          </cell>
          <cell r="C631" t="str">
            <v>US BANCORP SER MTN (REG) 3.1% 27/04/2026</v>
          </cell>
          <cell r="D631" t="str">
            <v>USD</v>
          </cell>
          <cell r="E631" t="str">
            <v>USD</v>
          </cell>
          <cell r="F631" t="str">
            <v>TR PRICING SERVICE</v>
          </cell>
          <cell r="G631">
            <v>0</v>
          </cell>
          <cell r="H631">
            <v>0.9727030000000001</v>
          </cell>
          <cell r="I631">
            <v>0.97412999999999994</v>
          </cell>
          <cell r="J631" t="str">
            <v>Mid</v>
          </cell>
          <cell r="K631">
            <v>-0.14648968823461397</v>
          </cell>
          <cell r="L631" t="str">
            <v>N/A</v>
          </cell>
          <cell r="M631">
            <v>1</v>
          </cell>
          <cell r="N631" t="str">
            <v>N/A</v>
          </cell>
          <cell r="O631">
            <v>0</v>
          </cell>
          <cell r="P631">
            <v>0</v>
          </cell>
          <cell r="Q631" t="str">
            <v>N/A</v>
          </cell>
          <cell r="R631" t="str">
            <v>N/A</v>
          </cell>
          <cell r="S631">
            <v>42734</v>
          </cell>
          <cell r="T631" t="str">
            <v>Reuters Price Provider</v>
          </cell>
          <cell r="W631" t="str">
            <v>Automatic</v>
          </cell>
          <cell r="X631" t="str">
            <v>Automatic</v>
          </cell>
          <cell r="Y631" t="str">
            <v>Mark-to-Model/Matrix</v>
          </cell>
        </row>
        <row r="632">
          <cell r="A632" t="str">
            <v>US912828P469</v>
          </cell>
          <cell r="B632" t="str">
            <v>UST    1.625 02/15/26</v>
          </cell>
          <cell r="C632" t="str">
            <v>US TREASURY N/B 1.625% 15/02/2026</v>
          </cell>
          <cell r="D632" t="str">
            <v>USD</v>
          </cell>
          <cell r="E632" t="str">
            <v>USD</v>
          </cell>
          <cell r="F632" t="str">
            <v>TR PRICING SERVICE</v>
          </cell>
          <cell r="G632">
            <v>0</v>
          </cell>
          <cell r="H632">
            <v>0.93316428000000007</v>
          </cell>
          <cell r="I632">
            <v>0.93457089999999998</v>
          </cell>
          <cell r="J632" t="str">
            <v>Mid</v>
          </cell>
          <cell r="K632">
            <v>-0.15050971520725864</v>
          </cell>
          <cell r="L632" t="str">
            <v>N/A</v>
          </cell>
          <cell r="M632">
            <v>1</v>
          </cell>
          <cell r="N632" t="str">
            <v>N/A</v>
          </cell>
          <cell r="O632">
            <v>0</v>
          </cell>
          <cell r="P632">
            <v>0</v>
          </cell>
          <cell r="Q632" t="str">
            <v>N/A</v>
          </cell>
          <cell r="R632" t="str">
            <v>N/A</v>
          </cell>
          <cell r="S632">
            <v>42734</v>
          </cell>
          <cell r="T632" t="str">
            <v>Reuters Price Provider</v>
          </cell>
          <cell r="W632" t="str">
            <v>Automatic</v>
          </cell>
          <cell r="X632" t="str">
            <v>Automatic</v>
          </cell>
          <cell r="Y632" t="str">
            <v>Mark-to-Model/Matrix</v>
          </cell>
        </row>
        <row r="633">
          <cell r="A633" t="str">
            <v>US912828G534</v>
          </cell>
          <cell r="B633" t="str">
            <v>UST    1.875 11/30/21</v>
          </cell>
          <cell r="C633" t="str">
            <v>US TREASURY N/B 1.875% 30/11/2021</v>
          </cell>
          <cell r="D633" t="str">
            <v>USD</v>
          </cell>
          <cell r="E633" t="str">
            <v>USD</v>
          </cell>
          <cell r="F633" t="str">
            <v>TR PRICING SERVICE</v>
          </cell>
          <cell r="G633">
            <v>0</v>
          </cell>
          <cell r="H633">
            <v>0.99636619999999998</v>
          </cell>
          <cell r="I633">
            <v>0.99730379999999996</v>
          </cell>
          <cell r="J633" t="str">
            <v>Mid</v>
          </cell>
          <cell r="K633">
            <v>-9.4013479142462206E-2</v>
          </cell>
          <cell r="L633" t="str">
            <v>N/A</v>
          </cell>
          <cell r="M633">
            <v>1</v>
          </cell>
          <cell r="N633" t="str">
            <v>N/A</v>
          </cell>
          <cell r="O633">
            <v>0</v>
          </cell>
          <cell r="P633">
            <v>0</v>
          </cell>
          <cell r="Q633" t="str">
            <v>N/A</v>
          </cell>
          <cell r="R633" t="str">
            <v>N/A</v>
          </cell>
          <cell r="S633">
            <v>42734</v>
          </cell>
          <cell r="T633" t="str">
            <v>Reuters Price Provider</v>
          </cell>
          <cell r="W633" t="str">
            <v>Automatic</v>
          </cell>
          <cell r="X633" t="str">
            <v>Automatic</v>
          </cell>
          <cell r="Y633" t="str">
            <v>Mark-to-Model/Matrix</v>
          </cell>
        </row>
        <row r="634">
          <cell r="A634" t="str">
            <v>US912810RQ31</v>
          </cell>
          <cell r="B634" t="str">
            <v>UST    2.500 02/15/46</v>
          </cell>
          <cell r="C634" t="str">
            <v>US TREASURY N/B 2.5% 15/02/2046</v>
          </cell>
          <cell r="D634" t="str">
            <v>USD</v>
          </cell>
          <cell r="E634" t="str">
            <v>USD</v>
          </cell>
          <cell r="F634" t="str">
            <v>TR PRICING SERVICE</v>
          </cell>
          <cell r="G634">
            <v>0</v>
          </cell>
          <cell r="H634">
            <v>0.88725255999999997</v>
          </cell>
          <cell r="I634">
            <v>0.88897189999999993</v>
          </cell>
          <cell r="J634" t="str">
            <v>Mid</v>
          </cell>
          <cell r="K634">
            <v>-0.19340768813951917</v>
          </cell>
          <cell r="L634" t="str">
            <v>N/A</v>
          </cell>
          <cell r="M634">
            <v>1</v>
          </cell>
          <cell r="N634" t="str">
            <v>N/A</v>
          </cell>
          <cell r="O634">
            <v>0</v>
          </cell>
          <cell r="P634">
            <v>0</v>
          </cell>
          <cell r="Q634" t="str">
            <v>N/A</v>
          </cell>
          <cell r="R634" t="str">
            <v>N/A</v>
          </cell>
          <cell r="S634">
            <v>42734</v>
          </cell>
          <cell r="T634" t="str">
            <v>Reuters Price Provider</v>
          </cell>
          <cell r="W634" t="str">
            <v>Automatic</v>
          </cell>
          <cell r="X634" t="str">
            <v>Automatic</v>
          </cell>
          <cell r="Y634" t="str">
            <v>Mark-to-Model/Matrix</v>
          </cell>
        </row>
        <row r="635">
          <cell r="A635" t="str">
            <v>US91911TAM53</v>
          </cell>
          <cell r="B635" t="str">
            <v>VALEP  4.375 01/11/22</v>
          </cell>
          <cell r="C635" t="str">
            <v>VALE OVERSEAS LTD (REG) 4.375% 11/01/2022</v>
          </cell>
          <cell r="D635" t="str">
            <v>USD</v>
          </cell>
          <cell r="E635" t="str">
            <v>USD</v>
          </cell>
          <cell r="F635" t="str">
            <v>TR PRICING SERVICE</v>
          </cell>
          <cell r="G635">
            <v>0</v>
          </cell>
          <cell r="H635">
            <v>0.98499999999999999</v>
          </cell>
          <cell r="I635">
            <v>0.98499999999999999</v>
          </cell>
          <cell r="J635" t="str">
            <v>Mid</v>
          </cell>
          <cell r="K635">
            <v>0</v>
          </cell>
          <cell r="L635" t="str">
            <v>N/A</v>
          </cell>
          <cell r="M635">
            <v>1</v>
          </cell>
          <cell r="N635" t="str">
            <v>N/A</v>
          </cell>
          <cell r="O635">
            <v>0</v>
          </cell>
          <cell r="P635">
            <v>0</v>
          </cell>
          <cell r="Q635" t="str">
            <v>N/A</v>
          </cell>
          <cell r="R635" t="str">
            <v>N/A</v>
          </cell>
          <cell r="S635">
            <v>42734</v>
          </cell>
          <cell r="T635" t="str">
            <v>Reuters Price Provider</v>
          </cell>
          <cell r="W635" t="str">
            <v>Automatic</v>
          </cell>
          <cell r="X635" t="str">
            <v>Automatic</v>
          </cell>
          <cell r="Y635" t="str">
            <v>Mark-to-Model/Matrix</v>
          </cell>
        </row>
        <row r="636">
          <cell r="A636" t="str">
            <v>US91911TAH68</v>
          </cell>
          <cell r="B636" t="str">
            <v>VALE   6.875 11/21/36</v>
          </cell>
          <cell r="C636" t="str">
            <v>VALE OVERSEAS LTD (REG) 6.875% 21/11/2036</v>
          </cell>
          <cell r="D636" t="str">
            <v>USD</v>
          </cell>
          <cell r="E636" t="str">
            <v>USD</v>
          </cell>
          <cell r="F636" t="str">
            <v>FINRA</v>
          </cell>
          <cell r="G636">
            <v>0</v>
          </cell>
          <cell r="H636">
            <v>0.99</v>
          </cell>
          <cell r="I636">
            <v>0.99</v>
          </cell>
          <cell r="J636" t="str">
            <v>Mid</v>
          </cell>
          <cell r="K636">
            <v>0</v>
          </cell>
          <cell r="L636" t="str">
            <v>N/A</v>
          </cell>
          <cell r="M636">
            <v>1</v>
          </cell>
          <cell r="N636" t="str">
            <v>N/A</v>
          </cell>
          <cell r="O636">
            <v>0</v>
          </cell>
          <cell r="P636">
            <v>0</v>
          </cell>
          <cell r="Q636" t="str">
            <v>N/A</v>
          </cell>
          <cell r="R636" t="str">
            <v>N/A</v>
          </cell>
          <cell r="S636">
            <v>42734</v>
          </cell>
          <cell r="T636" t="str">
            <v>Reuters Price Provider</v>
          </cell>
          <cell r="W636" t="str">
            <v>Automatic</v>
          </cell>
          <cell r="X636" t="str">
            <v>Automatic</v>
          </cell>
          <cell r="Y636" t="str">
            <v>Mark-to-Market prices</v>
          </cell>
        </row>
        <row r="637">
          <cell r="A637" t="str">
            <v>HK0000214830</v>
          </cell>
          <cell r="B637" t="str">
            <v>VASTE  5.200 09/11/17</v>
          </cell>
          <cell r="C637" t="str">
            <v>VAST EXPAND LTD (REGS) 5.2% 11/09/2017</v>
          </cell>
          <cell r="D637" t="str">
            <v>CNY</v>
          </cell>
          <cell r="E637" t="str">
            <v>CNY</v>
          </cell>
          <cell r="F637" t="str">
            <v>TR PRICING SERVICE</v>
          </cell>
          <cell r="G637">
            <v>0</v>
          </cell>
          <cell r="H637">
            <v>1.0050300000000001</v>
          </cell>
          <cell r="I637">
            <v>1.0050300000000001</v>
          </cell>
          <cell r="J637" t="str">
            <v>Mid</v>
          </cell>
          <cell r="K637">
            <v>0</v>
          </cell>
          <cell r="L637" t="str">
            <v>N/A</v>
          </cell>
          <cell r="M637">
            <v>6.944</v>
          </cell>
          <cell r="N637" t="str">
            <v>N/A</v>
          </cell>
          <cell r="O637">
            <v>0</v>
          </cell>
          <cell r="P637">
            <v>0</v>
          </cell>
          <cell r="Q637" t="str">
            <v>N/A</v>
          </cell>
          <cell r="R637" t="str">
            <v>N/A</v>
          </cell>
          <cell r="S637">
            <v>42734</v>
          </cell>
          <cell r="T637" t="str">
            <v>Reuters Price Provider</v>
          </cell>
          <cell r="W637" t="str">
            <v>Automatic</v>
          </cell>
          <cell r="X637" t="str">
            <v>Automatic</v>
          </cell>
          <cell r="Y637" t="str">
            <v>Mark-to-Model/Matrix</v>
          </cell>
        </row>
        <row r="638">
          <cell r="A638" t="str">
            <v>USG9328DAD24</v>
          </cell>
          <cell r="B638" t="str">
            <v>VED    9.500 07/18/18</v>
          </cell>
          <cell r="C638" t="str">
            <v>VEDANTA RESOURCES (REG S) (REG) 9.5% 18/07/2018</v>
          </cell>
          <cell r="D638" t="str">
            <v>USD</v>
          </cell>
          <cell r="E638" t="str">
            <v>USD</v>
          </cell>
          <cell r="F638" t="str">
            <v>FINRA</v>
          </cell>
          <cell r="G638">
            <v>0</v>
          </cell>
          <cell r="H638">
            <v>1.0649999999999999</v>
          </cell>
          <cell r="I638">
            <v>1.0649999999999999</v>
          </cell>
          <cell r="J638" t="str">
            <v>Mid</v>
          </cell>
          <cell r="K638">
            <v>0</v>
          </cell>
          <cell r="L638" t="str">
            <v>N/A</v>
          </cell>
          <cell r="M638">
            <v>1</v>
          </cell>
          <cell r="N638" t="str">
            <v>N/A</v>
          </cell>
          <cell r="O638">
            <v>0</v>
          </cell>
          <cell r="P638">
            <v>0</v>
          </cell>
          <cell r="Q638" t="str">
            <v>N/A</v>
          </cell>
          <cell r="R638" t="str">
            <v>N/A</v>
          </cell>
          <cell r="S638">
            <v>42734</v>
          </cell>
          <cell r="T638" t="str">
            <v>Reuters Price Provider</v>
          </cell>
          <cell r="W638" t="str">
            <v>Automatic</v>
          </cell>
          <cell r="X638" t="str">
            <v>Automatic</v>
          </cell>
          <cell r="Y638" t="str">
            <v>Mark-to-Market prices</v>
          </cell>
        </row>
        <row r="639">
          <cell r="A639" t="str">
            <v>USG9328DAH38</v>
          </cell>
          <cell r="B639" t="str">
            <v>VED    6.000 01/31/19</v>
          </cell>
          <cell r="C639" t="str">
            <v>VEDANTA RESOURCES PLC (REG S) 6% 31/01/2019</v>
          </cell>
          <cell r="D639" t="str">
            <v>USD</v>
          </cell>
          <cell r="E639" t="str">
            <v>USD</v>
          </cell>
          <cell r="F639" t="str">
            <v>TR PRICING SERVICE</v>
          </cell>
          <cell r="G639">
            <v>0</v>
          </cell>
          <cell r="H639">
            <v>1.0075000000000001</v>
          </cell>
          <cell r="I639">
            <v>1.0075000000000001</v>
          </cell>
          <cell r="J639" t="str">
            <v>Mid</v>
          </cell>
          <cell r="K639">
            <v>0</v>
          </cell>
          <cell r="L639" t="str">
            <v>N/A</v>
          </cell>
          <cell r="M639">
            <v>1</v>
          </cell>
          <cell r="N639" t="str">
            <v>N/A</v>
          </cell>
          <cell r="O639">
            <v>0</v>
          </cell>
          <cell r="P639">
            <v>0</v>
          </cell>
          <cell r="Q639" t="str">
            <v>N/A</v>
          </cell>
          <cell r="R639" t="str">
            <v>N/A</v>
          </cell>
          <cell r="S639">
            <v>42734</v>
          </cell>
          <cell r="T639" t="str">
            <v>Reuters Price Provider</v>
          </cell>
          <cell r="W639" t="str">
            <v>Automatic</v>
          </cell>
          <cell r="X639" t="str">
            <v>Automatic</v>
          </cell>
          <cell r="Y639" t="str">
            <v>Mark-to-Model/Matrix</v>
          </cell>
        </row>
        <row r="640">
          <cell r="A640" t="str">
            <v>USG9328DAJ93</v>
          </cell>
          <cell r="B640" t="str">
            <v>VED    7.125 05/31/23</v>
          </cell>
          <cell r="C640" t="str">
            <v>VEDANTA RESOURCES PLC (REG S) 7.125% 31/05/2023</v>
          </cell>
          <cell r="D640" t="str">
            <v>USD</v>
          </cell>
          <cell r="E640" t="str">
            <v>USD</v>
          </cell>
          <cell r="F640" t="str">
            <v>TR PRICING SERVICE</v>
          </cell>
          <cell r="G640">
            <v>0</v>
          </cell>
          <cell r="H640">
            <v>0.98250000000000004</v>
          </cell>
          <cell r="I640">
            <v>0.98250000000000004</v>
          </cell>
          <cell r="J640" t="str">
            <v>Mid</v>
          </cell>
          <cell r="K640">
            <v>0</v>
          </cell>
          <cell r="L640" t="str">
            <v>N/A</v>
          </cell>
          <cell r="M640">
            <v>1</v>
          </cell>
          <cell r="N640" t="str">
            <v>N/A</v>
          </cell>
          <cell r="O640">
            <v>0</v>
          </cell>
          <cell r="P640">
            <v>0</v>
          </cell>
          <cell r="Q640" t="str">
            <v>N/A</v>
          </cell>
          <cell r="R640" t="str">
            <v>N/A</v>
          </cell>
          <cell r="S640">
            <v>42734</v>
          </cell>
          <cell r="T640" t="str">
            <v>Reuters Price Provider</v>
          </cell>
          <cell r="W640" t="str">
            <v>Automatic</v>
          </cell>
          <cell r="X640" t="str">
            <v>Automatic</v>
          </cell>
          <cell r="Y640" t="str">
            <v>Mark-to-Model/Matrix</v>
          </cell>
        </row>
        <row r="641">
          <cell r="A641" t="str">
            <v>USG9328DAG54</v>
          </cell>
          <cell r="B641" t="str">
            <v>VED    8.250 06/07/21</v>
          </cell>
          <cell r="C641" t="str">
            <v>VEDANTA RESOURCES PLC (REGS) 8.25% 07/06/2021</v>
          </cell>
          <cell r="D641" t="str">
            <v>USD</v>
          </cell>
          <cell r="E641" t="str">
            <v>USD</v>
          </cell>
          <cell r="F641" t="str">
            <v>TR PRICING SERVICE</v>
          </cell>
          <cell r="G641">
            <v>0</v>
          </cell>
          <cell r="H641">
            <v>1.0487</v>
          </cell>
          <cell r="I641">
            <v>1.0487</v>
          </cell>
          <cell r="J641" t="str">
            <v>Mid</v>
          </cell>
          <cell r="K641">
            <v>0</v>
          </cell>
          <cell r="L641" t="str">
            <v>N/A</v>
          </cell>
          <cell r="M641">
            <v>1</v>
          </cell>
          <cell r="N641" t="str">
            <v>N/A</v>
          </cell>
          <cell r="O641">
            <v>0</v>
          </cell>
          <cell r="P641">
            <v>0</v>
          </cell>
          <cell r="Q641" t="str">
            <v>N/A</v>
          </cell>
          <cell r="R641" t="str">
            <v>N/A</v>
          </cell>
          <cell r="S641">
            <v>42734</v>
          </cell>
          <cell r="T641" t="str">
            <v>Reuters Price Provider</v>
          </cell>
          <cell r="W641" t="str">
            <v>Automatic</v>
          </cell>
          <cell r="X641" t="str">
            <v>Automatic</v>
          </cell>
          <cell r="Y641" t="str">
            <v>Mark-to-Model/Matrix</v>
          </cell>
        </row>
        <row r="642">
          <cell r="A642" t="str">
            <v>US92826CAF95</v>
          </cell>
          <cell r="B642" t="str">
            <v>V      4.300 12/14/45 '45</v>
          </cell>
          <cell r="C642" t="str">
            <v>VISA INC (REG) 4.3% 14/12/2045</v>
          </cell>
          <cell r="D642" t="str">
            <v>USD</v>
          </cell>
          <cell r="E642" t="str">
            <v>USD</v>
          </cell>
          <cell r="F642" t="str">
            <v>TR PRICING SERVICE</v>
          </cell>
          <cell r="G642">
            <v>0</v>
          </cell>
          <cell r="H642">
            <v>1.0552995000000001</v>
          </cell>
          <cell r="I642">
            <v>1.0572239999999999</v>
          </cell>
          <cell r="J642" t="str">
            <v>Mid</v>
          </cell>
          <cell r="K642">
            <v>-0.18203332500963701</v>
          </cell>
          <cell r="L642" t="str">
            <v>N/A</v>
          </cell>
          <cell r="M642">
            <v>1</v>
          </cell>
          <cell r="N642" t="str">
            <v>N/A</v>
          </cell>
          <cell r="O642">
            <v>0</v>
          </cell>
          <cell r="P642">
            <v>0</v>
          </cell>
          <cell r="Q642" t="str">
            <v>N/A</v>
          </cell>
          <cell r="R642" t="str">
            <v>N/A</v>
          </cell>
          <cell r="S642">
            <v>42734</v>
          </cell>
          <cell r="T642" t="str">
            <v>Reuters Price Provider</v>
          </cell>
          <cell r="W642" t="str">
            <v>Automatic</v>
          </cell>
          <cell r="X642" t="str">
            <v>Automatic</v>
          </cell>
          <cell r="Y642" t="str">
            <v>Mark-to-Model/Matrix</v>
          </cell>
        </row>
        <row r="643">
          <cell r="A643" t="str">
            <v>USP98088AA83</v>
          </cell>
          <cell r="B643" t="str">
            <v>VOTOR  7.250 04/05/41</v>
          </cell>
          <cell r="C643" t="str">
            <v>VOTORANTIM CIMENTOS (REG S) 7.25% 05/04/2041</v>
          </cell>
          <cell r="D643" t="str">
            <v>USD</v>
          </cell>
          <cell r="E643" t="str">
            <v>USD</v>
          </cell>
          <cell r="F643" t="str">
            <v>TR PRICING SERVICE</v>
          </cell>
          <cell r="G643">
            <v>0</v>
          </cell>
          <cell r="H643">
            <v>0.93500000000000005</v>
          </cell>
          <cell r="I643">
            <v>0.93500000000000005</v>
          </cell>
          <cell r="J643" t="str">
            <v>Mid</v>
          </cell>
          <cell r="K643">
            <v>0</v>
          </cell>
          <cell r="L643" t="str">
            <v>N/A</v>
          </cell>
          <cell r="M643">
            <v>1</v>
          </cell>
          <cell r="N643" t="str">
            <v>N/A</v>
          </cell>
          <cell r="O643">
            <v>0</v>
          </cell>
          <cell r="P643">
            <v>0</v>
          </cell>
          <cell r="Q643" t="str">
            <v>N/A</v>
          </cell>
          <cell r="R643" t="str">
            <v>N/A</v>
          </cell>
          <cell r="S643">
            <v>42734</v>
          </cell>
          <cell r="T643" t="str">
            <v>Reuters Price Provider</v>
          </cell>
          <cell r="W643" t="str">
            <v>Automatic</v>
          </cell>
          <cell r="X643" t="str">
            <v>Automatic</v>
          </cell>
          <cell r="Y643" t="str">
            <v>Mark-to-Model/Matrix</v>
          </cell>
        </row>
        <row r="644">
          <cell r="A644" t="str">
            <v>US931142CU56</v>
          </cell>
          <cell r="B644" t="str">
            <v>WMT    3.625 07/08/20</v>
          </cell>
          <cell r="C644" t="str">
            <v>WAL-MART STORES INC (REG) 3.625% 08/07/2020</v>
          </cell>
          <cell r="D644" t="str">
            <v>USD</v>
          </cell>
          <cell r="E644" t="str">
            <v>USD</v>
          </cell>
          <cell r="F644" t="str">
            <v>FINRA</v>
          </cell>
          <cell r="G644">
            <v>0</v>
          </cell>
          <cell r="H644">
            <v>1.0518665</v>
          </cell>
          <cell r="I644">
            <v>1.0524500000000001</v>
          </cell>
          <cell r="J644" t="str">
            <v>Mid</v>
          </cell>
          <cell r="K644">
            <v>-5.5442063756004557E-2</v>
          </cell>
          <cell r="L644" t="str">
            <v>N/A</v>
          </cell>
          <cell r="M644">
            <v>1</v>
          </cell>
          <cell r="N644" t="str">
            <v>N/A</v>
          </cell>
          <cell r="O644">
            <v>0</v>
          </cell>
          <cell r="P644">
            <v>0</v>
          </cell>
          <cell r="Q644" t="str">
            <v>N/A</v>
          </cell>
          <cell r="R644" t="str">
            <v>N/A</v>
          </cell>
          <cell r="S644">
            <v>42734</v>
          </cell>
          <cell r="T644" t="str">
            <v>Reuters Price Provider</v>
          </cell>
          <cell r="W644" t="str">
            <v>Automatic</v>
          </cell>
          <cell r="X644" t="str">
            <v>Automatic</v>
          </cell>
          <cell r="Y644" t="str">
            <v>Mark-to-Market prices</v>
          </cell>
        </row>
        <row r="645">
          <cell r="A645" t="str">
            <v>XS0989286850</v>
          </cell>
          <cell r="B645" t="str">
            <v>WAPRS  4.875 11/21/18</v>
          </cell>
          <cell r="C645" t="str">
            <v>WANDA PROPERTIES OVERSEA (REG) (REG S) 4.875% 21/11/2018</v>
          </cell>
          <cell r="D645" t="str">
            <v>USD</v>
          </cell>
          <cell r="E645" t="str">
            <v>USD</v>
          </cell>
          <cell r="F645" t="str">
            <v>TR PRICING SERVICE</v>
          </cell>
          <cell r="G645">
            <v>0</v>
          </cell>
          <cell r="H645">
            <v>1.022535</v>
          </cell>
          <cell r="I645">
            <v>1.022535</v>
          </cell>
          <cell r="J645" t="str">
            <v>Mid</v>
          </cell>
          <cell r="K645">
            <v>0</v>
          </cell>
          <cell r="L645" t="str">
            <v>N/A</v>
          </cell>
          <cell r="M645">
            <v>1</v>
          </cell>
          <cell r="N645" t="str">
            <v>N/A</v>
          </cell>
          <cell r="O645">
            <v>0</v>
          </cell>
          <cell r="P645">
            <v>0</v>
          </cell>
          <cell r="Q645" t="str">
            <v>N/A</v>
          </cell>
          <cell r="R645" t="str">
            <v>N/A</v>
          </cell>
          <cell r="S645">
            <v>42734</v>
          </cell>
          <cell r="T645" t="str">
            <v>Reuters Price Provider</v>
          </cell>
          <cell r="W645" t="str">
            <v>Automatic</v>
          </cell>
          <cell r="X645" t="str">
            <v>Automatic</v>
          </cell>
          <cell r="Y645" t="str">
            <v>Mark-to-Model/Matrix</v>
          </cell>
        </row>
        <row r="646">
          <cell r="A646" t="str">
            <v>US949746SH57</v>
          </cell>
          <cell r="B646" t="str">
            <v>WELLS FARGO 16/26</v>
          </cell>
          <cell r="C646" t="str">
            <v>WELLS FARGO &amp; CO (REG) 3% 23/10/2026</v>
          </cell>
          <cell r="D646" t="str">
            <v>USD</v>
          </cell>
          <cell r="E646" t="str">
            <v>USD</v>
          </cell>
          <cell r="F646" t="str">
            <v>TR PRICING SERVICE</v>
          </cell>
          <cell r="G646">
            <v>0</v>
          </cell>
          <cell r="H646">
            <v>95.120549999999994</v>
          </cell>
          <cell r="I646">
            <v>95.266599999999997</v>
          </cell>
          <cell r="J646" t="str">
            <v>Mid</v>
          </cell>
          <cell r="K646">
            <v>-0.15330661533003428</v>
          </cell>
          <cell r="L646" t="str">
            <v>N/A</v>
          </cell>
          <cell r="M646">
            <v>1</v>
          </cell>
          <cell r="N646" t="str">
            <v>N/A</v>
          </cell>
          <cell r="O646">
            <v>0</v>
          </cell>
          <cell r="P646">
            <v>0</v>
          </cell>
          <cell r="Q646" t="str">
            <v>N/A</v>
          </cell>
          <cell r="R646" t="str">
            <v>N/A</v>
          </cell>
          <cell r="S646">
            <v>42734</v>
          </cell>
          <cell r="T646" t="str">
            <v>Reuters Price Provider</v>
          </cell>
          <cell r="W646" t="str">
            <v>Automatic</v>
          </cell>
          <cell r="X646" t="str">
            <v>Automatic</v>
          </cell>
          <cell r="Y646" t="str">
            <v>Mark-to-Model/Matrix</v>
          </cell>
        </row>
        <row r="647">
          <cell r="A647" t="str">
            <v>XS1457522727</v>
          </cell>
          <cell r="B647" t="str">
            <v>WFC    2.000 07/28/25 MTN</v>
          </cell>
          <cell r="C647" t="str">
            <v>WELLS FARGO &amp; COMPANY SER EMTN (REG) (REG S) 2% 28/07/2025</v>
          </cell>
          <cell r="D647" t="str">
            <v>GBP</v>
          </cell>
          <cell r="E647" t="str">
            <v>GBP</v>
          </cell>
          <cell r="F647" t="str">
            <v>TR PRICING SERVICE</v>
          </cell>
          <cell r="G647">
            <v>0</v>
          </cell>
          <cell r="H647">
            <v>0.98531000000000002</v>
          </cell>
          <cell r="I647">
            <v>0.97987499999999994</v>
          </cell>
          <cell r="J647" t="str">
            <v>Mid</v>
          </cell>
          <cell r="K647">
            <v>0.55466258451333883</v>
          </cell>
          <cell r="L647" t="str">
            <v>N/A</v>
          </cell>
          <cell r="M647">
            <v>0.80889999999999995</v>
          </cell>
          <cell r="N647" t="str">
            <v>N/A</v>
          </cell>
          <cell r="O647">
            <v>0</v>
          </cell>
          <cell r="P647">
            <v>0</v>
          </cell>
          <cell r="Q647" t="str">
            <v>N/A</v>
          </cell>
          <cell r="R647" t="str">
            <v>N/A</v>
          </cell>
          <cell r="S647">
            <v>42734</v>
          </cell>
          <cell r="T647" t="str">
            <v>Reuters Price Provider</v>
          </cell>
          <cell r="W647" t="str">
            <v>Automatic</v>
          </cell>
          <cell r="X647" t="str">
            <v>Automatic</v>
          </cell>
          <cell r="Y647" t="str">
            <v>Mark-to-Model/Matrix</v>
          </cell>
        </row>
        <row r="648">
          <cell r="A648" t="str">
            <v>US94974BGU89</v>
          </cell>
          <cell r="B648" t="str">
            <v>WFC    4.750 12/07/46 MTN</v>
          </cell>
          <cell r="C648" t="str">
            <v>WELLS FARGO &amp; COMPANY SER MTN (REG) 4.75% 07/12/2046</v>
          </cell>
          <cell r="D648" t="str">
            <v>USD</v>
          </cell>
          <cell r="E648" t="str">
            <v>USD</v>
          </cell>
          <cell r="F648" t="str">
            <v>TR PRICING SERVICE</v>
          </cell>
          <cell r="G648">
            <v>0</v>
          </cell>
          <cell r="H648">
            <v>1.0133570000000001</v>
          </cell>
          <cell r="I648">
            <v>1.0151130000000002</v>
          </cell>
          <cell r="J648" t="str">
            <v>Mid</v>
          </cell>
          <cell r="K648">
            <v>-0.17298566760548731</v>
          </cell>
          <cell r="L648" t="str">
            <v>N/A</v>
          </cell>
          <cell r="M648">
            <v>1</v>
          </cell>
          <cell r="N648" t="str">
            <v>N/A</v>
          </cell>
          <cell r="O648">
            <v>0</v>
          </cell>
          <cell r="P648">
            <v>0</v>
          </cell>
          <cell r="Q648" t="str">
            <v>N/A</v>
          </cell>
          <cell r="R648" t="str">
            <v>N/A</v>
          </cell>
          <cell r="S648">
            <v>42734</v>
          </cell>
          <cell r="T648" t="str">
            <v>Reuters Price Provider</v>
          </cell>
          <cell r="W648" t="str">
            <v>Automatic</v>
          </cell>
          <cell r="X648" t="str">
            <v>Automatic</v>
          </cell>
          <cell r="Y648" t="str">
            <v>Mark-to-Model/Matrix</v>
          </cell>
        </row>
        <row r="649">
          <cell r="A649" t="str">
            <v>XS1107316041</v>
          </cell>
          <cell r="B649" t="str">
            <v>WECC   6.500 09/11/19 '17</v>
          </cell>
          <cell r="C649" t="str">
            <v>WEST CHINA CEMENT LTD (REG S) (REG) 6.5% 11/09/2019</v>
          </cell>
          <cell r="D649" t="str">
            <v>USD</v>
          </cell>
          <cell r="E649" t="str">
            <v>USD</v>
          </cell>
          <cell r="F649" t="str">
            <v>TR PRICING SERVICE</v>
          </cell>
          <cell r="G649">
            <v>0</v>
          </cell>
          <cell r="H649">
            <v>1.0425</v>
          </cell>
          <cell r="I649">
            <v>1.0425</v>
          </cell>
          <cell r="J649" t="str">
            <v>Mid</v>
          </cell>
          <cell r="K649">
            <v>0</v>
          </cell>
          <cell r="L649" t="str">
            <v>N/A</v>
          </cell>
          <cell r="M649">
            <v>1</v>
          </cell>
          <cell r="N649" t="str">
            <v>N/A</v>
          </cell>
          <cell r="O649">
            <v>0</v>
          </cell>
          <cell r="P649">
            <v>0</v>
          </cell>
          <cell r="Q649" t="str">
            <v>N/A</v>
          </cell>
          <cell r="R649" t="str">
            <v>N/A</v>
          </cell>
          <cell r="S649">
            <v>42734</v>
          </cell>
          <cell r="T649" t="str">
            <v>Reuters Price Provider</v>
          </cell>
          <cell r="W649" t="str">
            <v>Automatic</v>
          </cell>
          <cell r="X649" t="str">
            <v>Automatic</v>
          </cell>
          <cell r="Y649" t="str">
            <v>Mark-to-Model/Matrix</v>
          </cell>
        </row>
        <row r="650">
          <cell r="A650" t="str">
            <v>US961214CZ44</v>
          </cell>
          <cell r="B650" t="str">
            <v>Westpac Banking --- Notes 2016-19.08.19 Floating Rate</v>
          </cell>
          <cell r="C650" t="str">
            <v>WESTPAC BANKING CORP (REG) 1.3776% 19/08/2019</v>
          </cell>
          <cell r="D650" t="str">
            <v>USD</v>
          </cell>
          <cell r="E650" t="str">
            <v>USD</v>
          </cell>
          <cell r="F650" t="str">
            <v>TR PRICING SERVICE</v>
          </cell>
          <cell r="G650">
            <v>0</v>
          </cell>
          <cell r="H650">
            <v>1.0004005</v>
          </cell>
          <cell r="I650">
            <v>1.0004005</v>
          </cell>
          <cell r="J650" t="str">
            <v>Mid</v>
          </cell>
          <cell r="K650">
            <v>0</v>
          </cell>
          <cell r="L650" t="str">
            <v>N/A</v>
          </cell>
          <cell r="M650">
            <v>1</v>
          </cell>
          <cell r="N650" t="str">
            <v>N/A</v>
          </cell>
          <cell r="O650">
            <v>0</v>
          </cell>
          <cell r="P650">
            <v>0</v>
          </cell>
          <cell r="Q650" t="str">
            <v>N/A</v>
          </cell>
          <cell r="R650" t="str">
            <v>N/A</v>
          </cell>
          <cell r="S650">
            <v>42734</v>
          </cell>
          <cell r="T650" t="str">
            <v>Reuters Price Provider</v>
          </cell>
          <cell r="W650" t="str">
            <v>Automatic</v>
          </cell>
          <cell r="X650" t="str">
            <v>Automatic</v>
          </cell>
          <cell r="Y650" t="str">
            <v>Mark-to-Model/Matrix</v>
          </cell>
        </row>
        <row r="651">
          <cell r="A651" t="str">
            <v>US961214DA83</v>
          </cell>
          <cell r="B651" t="str">
            <v>WESTPAC BKG CORP 2% BDS 19/08/21</v>
          </cell>
          <cell r="C651" t="str">
            <v>WESTPAC BANKING CORP (REG) 2% 19/08/2021</v>
          </cell>
          <cell r="D651" t="str">
            <v>USD</v>
          </cell>
          <cell r="E651" t="str">
            <v>USD</v>
          </cell>
          <cell r="F651" t="str">
            <v>TR PRICING SERVICE</v>
          </cell>
          <cell r="G651">
            <v>0</v>
          </cell>
          <cell r="H651">
            <v>0.96952349999999998</v>
          </cell>
          <cell r="I651">
            <v>0.97036199999999995</v>
          </cell>
          <cell r="J651" t="str">
            <v>Mid</v>
          </cell>
          <cell r="K651">
            <v>-8.641105072127353E-2</v>
          </cell>
          <cell r="L651" t="str">
            <v>N/A</v>
          </cell>
          <cell r="M651">
            <v>1</v>
          </cell>
          <cell r="N651" t="str">
            <v>N/A</v>
          </cell>
          <cell r="O651">
            <v>0</v>
          </cell>
          <cell r="P651">
            <v>0</v>
          </cell>
          <cell r="Q651" t="str">
            <v>N/A</v>
          </cell>
          <cell r="R651" t="str">
            <v>N/A</v>
          </cell>
          <cell r="S651">
            <v>42734</v>
          </cell>
          <cell r="T651" t="str">
            <v>Reuters Price Provider</v>
          </cell>
          <cell r="W651" t="str">
            <v>Automatic</v>
          </cell>
          <cell r="X651" t="str">
            <v>Automatic</v>
          </cell>
          <cell r="Y651" t="str">
            <v>Mark-to-Model/Matrix</v>
          </cell>
        </row>
        <row r="652">
          <cell r="A652" t="str">
            <v>US961214DC40</v>
          </cell>
          <cell r="B652" t="str">
            <v>WBC    2.700 08/19/26</v>
          </cell>
          <cell r="C652" t="str">
            <v>WESTPAC BANKING CORP (REG) 2.7% 19/08/2026</v>
          </cell>
          <cell r="D652" t="str">
            <v>USD</v>
          </cell>
          <cell r="E652" t="str">
            <v>USD</v>
          </cell>
          <cell r="F652" t="str">
            <v>TR PRICING SERVICE</v>
          </cell>
          <cell r="G652">
            <v>0</v>
          </cell>
          <cell r="H652">
            <v>0.94374350000000007</v>
          </cell>
          <cell r="I652">
            <v>0.94518900000000006</v>
          </cell>
          <cell r="J652" t="str">
            <v>Mid</v>
          </cell>
          <cell r="K652">
            <v>-0.1529323764876642</v>
          </cell>
          <cell r="L652" t="str">
            <v>N/A</v>
          </cell>
          <cell r="M652">
            <v>1</v>
          </cell>
          <cell r="N652" t="str">
            <v>N/A</v>
          </cell>
          <cell r="O652">
            <v>0</v>
          </cell>
          <cell r="P652">
            <v>0</v>
          </cell>
          <cell r="Q652" t="str">
            <v>N/A</v>
          </cell>
          <cell r="R652" t="str">
            <v>N/A</v>
          </cell>
          <cell r="S652">
            <v>42734</v>
          </cell>
          <cell r="T652" t="str">
            <v>Reuters Price Provider</v>
          </cell>
          <cell r="W652" t="str">
            <v>Automatic</v>
          </cell>
          <cell r="X652" t="str">
            <v>Automatic</v>
          </cell>
          <cell r="Y652" t="str">
            <v>Mark-to-Model/Matrix</v>
          </cell>
        </row>
        <row r="653">
          <cell r="A653" t="str">
            <v>XS0329230469</v>
          </cell>
          <cell r="B653" t="str">
            <v>WHARF  6.125 11/06/17 MTN</v>
          </cell>
          <cell r="C653" t="str">
            <v>WHARF FINANCE LTD EMTN (REG) 6.125% 06/11/2017</v>
          </cell>
          <cell r="D653" t="str">
            <v>USD</v>
          </cell>
          <cell r="E653" t="str">
            <v>USD</v>
          </cell>
          <cell r="F653" t="str">
            <v>HONG KONG STOCK EXCHANGE new</v>
          </cell>
          <cell r="G653">
            <v>0</v>
          </cell>
          <cell r="H653">
            <v>1.033175</v>
          </cell>
          <cell r="I653">
            <v>1.033175</v>
          </cell>
          <cell r="J653" t="str">
            <v>Mid</v>
          </cell>
          <cell r="K653">
            <v>0</v>
          </cell>
          <cell r="L653" t="str">
            <v>N/A</v>
          </cell>
          <cell r="M653">
            <v>1</v>
          </cell>
          <cell r="N653" t="str">
            <v>N/A</v>
          </cell>
          <cell r="O653">
            <v>0</v>
          </cell>
          <cell r="P653">
            <v>0</v>
          </cell>
          <cell r="Q653" t="str">
            <v>N/A</v>
          </cell>
          <cell r="R653" t="str">
            <v>N/A</v>
          </cell>
          <cell r="S653">
            <v>42734</v>
          </cell>
          <cell r="T653" t="str">
            <v>Reuters Price Provider</v>
          </cell>
          <cell r="W653" t="str">
            <v>Automatic</v>
          </cell>
          <cell r="X653" t="str">
            <v>Automatic</v>
          </cell>
          <cell r="Y653" t="str">
            <v>Mark-to-Market prices</v>
          </cell>
        </row>
        <row r="654">
          <cell r="A654" t="str">
            <v>XS1019652368</v>
          </cell>
          <cell r="B654" t="str">
            <v>WHARF  3.500 01/23/19 MTN</v>
          </cell>
          <cell r="C654" t="str">
            <v>WHARF FINANCE LTD SER EMTN (REG S) (REG) 3.5% 23/01/2019</v>
          </cell>
          <cell r="D654" t="str">
            <v>USD</v>
          </cell>
          <cell r="E654" t="str">
            <v>USD</v>
          </cell>
          <cell r="F654" t="str">
            <v>TR PRICING SERVICE</v>
          </cell>
          <cell r="G654">
            <v>0</v>
          </cell>
          <cell r="H654">
            <v>1.0259399999999999</v>
          </cell>
          <cell r="I654">
            <v>1.0259399999999999</v>
          </cell>
          <cell r="J654" t="str">
            <v>Mid</v>
          </cell>
          <cell r="K654">
            <v>0</v>
          </cell>
          <cell r="L654" t="str">
            <v>N/A</v>
          </cell>
          <cell r="M654">
            <v>1</v>
          </cell>
          <cell r="N654" t="str">
            <v>N/A</v>
          </cell>
          <cell r="O654">
            <v>0</v>
          </cell>
          <cell r="P654">
            <v>0</v>
          </cell>
          <cell r="Q654" t="str">
            <v>N/A</v>
          </cell>
          <cell r="R654" t="str">
            <v>N/A</v>
          </cell>
          <cell r="S654">
            <v>42734</v>
          </cell>
          <cell r="T654" t="str">
            <v>Reuters Price Provider</v>
          </cell>
          <cell r="W654" t="str">
            <v>Automatic</v>
          </cell>
          <cell r="X654" t="str">
            <v>Automatic</v>
          </cell>
          <cell r="Y654" t="str">
            <v>Mark-to-Model/Matrix</v>
          </cell>
        </row>
        <row r="655">
          <cell r="A655" t="str">
            <v>XS0905643408</v>
          </cell>
          <cell r="B655" t="str">
            <v>WLOCK  3.000 03/19/18</v>
          </cell>
          <cell r="C655" t="str">
            <v>WHEELOCK FINANCE LTD (REG S) (REG) 3% 19/03/2018</v>
          </cell>
          <cell r="D655" t="str">
            <v>USD</v>
          </cell>
          <cell r="E655" t="str">
            <v>USD</v>
          </cell>
          <cell r="F655" t="str">
            <v>TR PRICING SERVICE</v>
          </cell>
          <cell r="G655">
            <v>0</v>
          </cell>
          <cell r="H655">
            <v>1.00604</v>
          </cell>
          <cell r="I655">
            <v>1.00604</v>
          </cell>
          <cell r="J655" t="str">
            <v>Mid</v>
          </cell>
          <cell r="K655">
            <v>0</v>
          </cell>
          <cell r="L655" t="str">
            <v>N/A</v>
          </cell>
          <cell r="M655">
            <v>1</v>
          </cell>
          <cell r="N655" t="str">
            <v>N/A</v>
          </cell>
          <cell r="O655">
            <v>0</v>
          </cell>
          <cell r="P655">
            <v>0</v>
          </cell>
          <cell r="Q655" t="str">
            <v>N/A</v>
          </cell>
          <cell r="R655" t="str">
            <v>N/A</v>
          </cell>
          <cell r="S655">
            <v>42734</v>
          </cell>
          <cell r="T655" t="str">
            <v>Reuters Price Provider</v>
          </cell>
          <cell r="W655" t="str">
            <v>Automatic</v>
          </cell>
          <cell r="X655" t="str">
            <v>Automatic</v>
          </cell>
          <cell r="Y655" t="str">
            <v>Mark-to-Model/Matrix</v>
          </cell>
        </row>
        <row r="656">
          <cell r="A656" t="str">
            <v>USQ98236AC80</v>
          </cell>
          <cell r="B656" t="str">
            <v>WPL    3.700 09/15/26 '26</v>
          </cell>
          <cell r="C656" t="str">
            <v>WOODSIDE FINANCE LTD (REG S) (REG)</v>
          </cell>
          <cell r="D656" t="str">
            <v>USD</v>
          </cell>
          <cell r="E656" t="str">
            <v>USD</v>
          </cell>
          <cell r="F656" t="str">
            <v>TR PRICING SERVICE</v>
          </cell>
          <cell r="G656">
            <v>0</v>
          </cell>
          <cell r="H656">
            <v>0.96186000000000005</v>
          </cell>
          <cell r="I656">
            <v>0.96186000000000005</v>
          </cell>
          <cell r="J656" t="str">
            <v>Mid</v>
          </cell>
          <cell r="K656">
            <v>0</v>
          </cell>
          <cell r="L656" t="str">
            <v>N/A</v>
          </cell>
          <cell r="M656">
            <v>1</v>
          </cell>
          <cell r="N656" t="str">
            <v>N/A</v>
          </cell>
          <cell r="O656">
            <v>0</v>
          </cell>
          <cell r="P656">
            <v>0</v>
          </cell>
          <cell r="Q656" t="str">
            <v>N/A</v>
          </cell>
          <cell r="R656" t="str">
            <v>N/A</v>
          </cell>
          <cell r="S656">
            <v>42734</v>
          </cell>
          <cell r="T656" t="str">
            <v>Reuters Price Provider</v>
          </cell>
          <cell r="W656" t="str">
            <v>Automatic</v>
          </cell>
          <cell r="X656" t="str">
            <v>Automatic</v>
          </cell>
          <cell r="Y656" t="str">
            <v>Mark-to-Model/Matrix</v>
          </cell>
        </row>
        <row r="657">
          <cell r="A657" t="str">
            <v>USQ98229AG44</v>
          </cell>
          <cell r="B657" t="str">
            <v>WPL    4.600 05/10/21 '21</v>
          </cell>
          <cell r="C657" t="str">
            <v>WOODSIDE FINANCE LTD (REG S) (REG) 4.6% 10/05/2021</v>
          </cell>
          <cell r="D657" t="str">
            <v>USD</v>
          </cell>
          <cell r="E657" t="str">
            <v>USD</v>
          </cell>
          <cell r="F657" t="str">
            <v>TR PRICING SERVICE</v>
          </cell>
          <cell r="G657">
            <v>0</v>
          </cell>
          <cell r="H657">
            <v>1.0490900000000001</v>
          </cell>
          <cell r="I657">
            <v>1.0490900000000001</v>
          </cell>
          <cell r="J657" t="str">
            <v>Mid</v>
          </cell>
          <cell r="K657">
            <v>0</v>
          </cell>
          <cell r="L657" t="str">
            <v>N/A</v>
          </cell>
          <cell r="M657">
            <v>1</v>
          </cell>
          <cell r="N657" t="str">
            <v>N/A</v>
          </cell>
          <cell r="O657">
            <v>0</v>
          </cell>
          <cell r="P657">
            <v>0</v>
          </cell>
          <cell r="Q657" t="str">
            <v>N/A</v>
          </cell>
          <cell r="R657" t="str">
            <v>N/A</v>
          </cell>
          <cell r="S657">
            <v>42734</v>
          </cell>
          <cell r="T657" t="str">
            <v>Reuters Price Provider</v>
          </cell>
          <cell r="W657" t="str">
            <v>Automatic</v>
          </cell>
          <cell r="X657" t="str">
            <v>Automatic</v>
          </cell>
          <cell r="Y657" t="str">
            <v>Mark-to-Model/Matrix</v>
          </cell>
        </row>
        <row r="658">
          <cell r="A658" t="str">
            <v>USQ98229AH27</v>
          </cell>
          <cell r="B658" t="str">
            <v>WPL    3.650 03/05/25 '24</v>
          </cell>
          <cell r="C658" t="str">
            <v>WOODSIDE FINANCE LTD (REG S) 3.65% 05/03/2025</v>
          </cell>
          <cell r="D658" t="str">
            <v>USD</v>
          </cell>
          <cell r="E658" t="str">
            <v>USD</v>
          </cell>
          <cell r="F658" t="str">
            <v>TR PRICING SERVICE</v>
          </cell>
          <cell r="G658">
            <v>0</v>
          </cell>
          <cell r="H658">
            <v>0.97216999999999998</v>
          </cell>
          <cell r="I658">
            <v>0.97216999999999998</v>
          </cell>
          <cell r="J658" t="str">
            <v>Mid</v>
          </cell>
          <cell r="K658">
            <v>0</v>
          </cell>
          <cell r="L658" t="str">
            <v>N/A</v>
          </cell>
          <cell r="M658">
            <v>1</v>
          </cell>
          <cell r="N658" t="str">
            <v>N/A</v>
          </cell>
          <cell r="O658">
            <v>0</v>
          </cell>
          <cell r="P658">
            <v>0</v>
          </cell>
          <cell r="Q658" t="str">
            <v>N/A</v>
          </cell>
          <cell r="R658" t="str">
            <v>N/A</v>
          </cell>
          <cell r="S658">
            <v>42734</v>
          </cell>
          <cell r="T658" t="str">
            <v>Reuters Price Provider</v>
          </cell>
          <cell r="W658" t="str">
            <v>Automatic</v>
          </cell>
          <cell r="X658" t="str">
            <v>Automatic</v>
          </cell>
          <cell r="Y658" t="str">
            <v>Mark-to-Model/Matrix</v>
          </cell>
        </row>
        <row r="659">
          <cell r="A659" t="str">
            <v>XS1505680139</v>
          </cell>
          <cell r="B659" t="str">
            <v>WHGVT  2.375 11/08/19</v>
          </cell>
          <cell r="C659" t="str">
            <v>WUHAN METRO GROUP CO LTD (REG S) (REG) 2.375% 08/11/2019</v>
          </cell>
          <cell r="D659" t="str">
            <v>USD</v>
          </cell>
          <cell r="E659" t="str">
            <v>USD</v>
          </cell>
          <cell r="F659" t="str">
            <v>TR PRICING SERVICE</v>
          </cell>
          <cell r="G659">
            <v>0</v>
          </cell>
          <cell r="H659">
            <v>0.99243499999999996</v>
          </cell>
          <cell r="I659">
            <v>0.99243499999999996</v>
          </cell>
          <cell r="J659" t="str">
            <v>Mid</v>
          </cell>
          <cell r="K659">
            <v>0</v>
          </cell>
          <cell r="L659" t="str">
            <v>N/A</v>
          </cell>
          <cell r="M659">
            <v>1</v>
          </cell>
          <cell r="N659" t="str">
            <v>N/A</v>
          </cell>
          <cell r="O659">
            <v>0</v>
          </cell>
          <cell r="P659">
            <v>0</v>
          </cell>
          <cell r="Q659" t="str">
            <v>N/A</v>
          </cell>
          <cell r="R659" t="str">
            <v>N/A</v>
          </cell>
          <cell r="S659">
            <v>42734</v>
          </cell>
          <cell r="T659" t="str">
            <v>Reuters Price Provider</v>
          </cell>
          <cell r="W659" t="str">
            <v>Automatic</v>
          </cell>
          <cell r="X659" t="str">
            <v>Automatic</v>
          </cell>
          <cell r="Y659" t="str">
            <v>Mark-to-Model/Matrix</v>
          </cell>
        </row>
        <row r="660">
          <cell r="A660" t="str">
            <v>XS1483654312</v>
          </cell>
          <cell r="B660" t="str">
            <v>XAGOV  2.800 09/13/19</v>
          </cell>
          <cell r="C660" t="str">
            <v>XIAN CONSTRUCTION INVEST SER EMTN (REG S) (REG) 2.8% 13/09/2019</v>
          </cell>
          <cell r="D660" t="str">
            <v>USD</v>
          </cell>
          <cell r="E660" t="str">
            <v>USD</v>
          </cell>
          <cell r="F660" t="str">
            <v>TR PRICING SERVICE</v>
          </cell>
          <cell r="G660">
            <v>0</v>
          </cell>
          <cell r="H660">
            <v>0.99504000000000004</v>
          </cell>
          <cell r="I660">
            <v>0.99504000000000004</v>
          </cell>
          <cell r="J660" t="str">
            <v>Mid</v>
          </cell>
          <cell r="K660">
            <v>0</v>
          </cell>
          <cell r="L660" t="str">
            <v>N/A</v>
          </cell>
          <cell r="M660">
            <v>1</v>
          </cell>
          <cell r="N660" t="str">
            <v>N/A</v>
          </cell>
          <cell r="O660">
            <v>0</v>
          </cell>
          <cell r="P660">
            <v>0</v>
          </cell>
          <cell r="Q660" t="str">
            <v>N/A</v>
          </cell>
          <cell r="R660" t="str">
            <v>N/A</v>
          </cell>
          <cell r="S660">
            <v>42734</v>
          </cell>
          <cell r="T660" t="str">
            <v>Reuters Price Provider</v>
          </cell>
          <cell r="W660" t="str">
            <v>Automatic</v>
          </cell>
          <cell r="X660" t="str">
            <v>Automatic</v>
          </cell>
          <cell r="Y660" t="str">
            <v>Mark-to-Model/Matrix</v>
          </cell>
        </row>
        <row r="661">
          <cell r="A661" t="str">
            <v>XS1485533944</v>
          </cell>
          <cell r="B661" t="str">
            <v>YSTAR  6.900 09/15/21 '19</v>
          </cell>
          <cell r="C661" t="str">
            <v>YESTAR INTL HLD CO LTD (REGS) 6.9% 15/09/2021</v>
          </cell>
          <cell r="D661" t="str">
            <v>USD</v>
          </cell>
          <cell r="E661" t="str">
            <v>USD</v>
          </cell>
          <cell r="F661" t="str">
            <v>TR PRICING SERVICE</v>
          </cell>
          <cell r="G661">
            <v>0</v>
          </cell>
          <cell r="H661">
            <v>1.0232399999999999</v>
          </cell>
          <cell r="I661">
            <v>1.0232399999999999</v>
          </cell>
          <cell r="J661" t="str">
            <v>Mid</v>
          </cell>
          <cell r="K661">
            <v>0</v>
          </cell>
          <cell r="L661" t="str">
            <v>N/A</v>
          </cell>
          <cell r="M661">
            <v>1</v>
          </cell>
          <cell r="N661" t="str">
            <v>N/A</v>
          </cell>
          <cell r="O661">
            <v>0</v>
          </cell>
          <cell r="P661">
            <v>0</v>
          </cell>
          <cell r="Q661" t="str">
            <v>N/A</v>
          </cell>
          <cell r="R661" t="str">
            <v>N/A</v>
          </cell>
          <cell r="S661">
            <v>42734</v>
          </cell>
          <cell r="T661" t="str">
            <v>Reuters Price Provider</v>
          </cell>
          <cell r="W661" t="str">
            <v>Automatic</v>
          </cell>
          <cell r="X661" t="str">
            <v>Automatic</v>
          </cell>
          <cell r="Y661" t="str">
            <v>Mark-to-Model/Matrix</v>
          </cell>
        </row>
        <row r="662">
          <cell r="A662" t="str">
            <v>USP989MJBG51</v>
          </cell>
          <cell r="B662" t="str">
            <v>YPFD   8.500 03/23/21</v>
          </cell>
          <cell r="C662" t="str">
            <v>YPF SOCIEDAD ANONIMA SER (REG S) (REG) 8.5% 23/03/2021</v>
          </cell>
          <cell r="D662" t="str">
            <v>USD</v>
          </cell>
          <cell r="E662" t="str">
            <v>USD</v>
          </cell>
          <cell r="F662" t="str">
            <v>TR PRICING SERVICE</v>
          </cell>
          <cell r="G662">
            <v>0</v>
          </cell>
          <cell r="H662">
            <v>1.0774999999999999</v>
          </cell>
          <cell r="I662">
            <v>1.0774999999999999</v>
          </cell>
          <cell r="J662" t="str">
            <v>Mid</v>
          </cell>
          <cell r="K662">
            <v>0</v>
          </cell>
          <cell r="L662" t="str">
            <v>N/A</v>
          </cell>
          <cell r="M662">
            <v>1</v>
          </cell>
          <cell r="N662" t="str">
            <v>N/A</v>
          </cell>
          <cell r="O662">
            <v>0</v>
          </cell>
          <cell r="P662">
            <v>0</v>
          </cell>
          <cell r="Q662" t="str">
            <v>N/A</v>
          </cell>
          <cell r="R662" t="str">
            <v>N/A</v>
          </cell>
          <cell r="S662">
            <v>42734</v>
          </cell>
          <cell r="T662" t="str">
            <v>Reuters Price Provider</v>
          </cell>
          <cell r="W662" t="str">
            <v>Automatic</v>
          </cell>
          <cell r="X662" t="str">
            <v>Automatic</v>
          </cell>
          <cell r="Y662" t="str">
            <v>Mark-to-Model/Matrix</v>
          </cell>
        </row>
        <row r="663">
          <cell r="A663" t="str">
            <v>USP989MJBE04</v>
          </cell>
          <cell r="B663" t="str">
            <v>YPFD   8.500 07/28/25 '15</v>
          </cell>
          <cell r="C663" t="str">
            <v>YPF SOCIEDAD ANONIMA SER (REG S) 8.5% 28/07/2025</v>
          </cell>
          <cell r="D663" t="str">
            <v>USD</v>
          </cell>
          <cell r="E663" t="str">
            <v>USD</v>
          </cell>
          <cell r="F663" t="str">
            <v>TR PRICING SERVICE</v>
          </cell>
          <cell r="G663">
            <v>0</v>
          </cell>
          <cell r="H663">
            <v>1.03</v>
          </cell>
          <cell r="I663">
            <v>1.03</v>
          </cell>
          <cell r="J663" t="str">
            <v>Mid</v>
          </cell>
          <cell r="K663">
            <v>0</v>
          </cell>
          <cell r="L663" t="str">
            <v>N/A</v>
          </cell>
          <cell r="M663">
            <v>1</v>
          </cell>
          <cell r="N663" t="str">
            <v>N/A</v>
          </cell>
          <cell r="O663">
            <v>0</v>
          </cell>
          <cell r="P663">
            <v>0</v>
          </cell>
          <cell r="Q663" t="str">
            <v>N/A</v>
          </cell>
          <cell r="R663" t="str">
            <v>N/A</v>
          </cell>
          <cell r="S663">
            <v>42734</v>
          </cell>
          <cell r="T663" t="str">
            <v>Reuters Price Provider</v>
          </cell>
          <cell r="W663" t="str">
            <v>Automatic</v>
          </cell>
          <cell r="X663" t="str">
            <v>Automatic</v>
          </cell>
          <cell r="Y663" t="str">
            <v>Mark-to-Model/Matrix</v>
          </cell>
        </row>
        <row r="664">
          <cell r="A664" t="str">
            <v>XS1111256431</v>
          </cell>
          <cell r="B664" t="str">
            <v>ZJGVT  2.300 09/30/17</v>
          </cell>
          <cell r="C664" t="str">
            <v>ZHEJIANG ENERGY GROUP HK (REGS) (REG) 2.3% 30/09/2017</v>
          </cell>
          <cell r="D664" t="str">
            <v>USD</v>
          </cell>
          <cell r="E664" t="str">
            <v>USD</v>
          </cell>
          <cell r="F664" t="str">
            <v>TR PRICING SERVICE</v>
          </cell>
          <cell r="G664">
            <v>0</v>
          </cell>
          <cell r="H664">
            <v>0.99912999999999996</v>
          </cell>
          <cell r="I664">
            <v>0.99912999999999996</v>
          </cell>
          <cell r="J664" t="str">
            <v>Mid</v>
          </cell>
          <cell r="K664">
            <v>0</v>
          </cell>
          <cell r="L664" t="str">
            <v>N/A</v>
          </cell>
          <cell r="M664">
            <v>1</v>
          </cell>
          <cell r="N664" t="str">
            <v>N/A</v>
          </cell>
          <cell r="O664">
            <v>0</v>
          </cell>
          <cell r="P664">
            <v>0</v>
          </cell>
          <cell r="Q664" t="str">
            <v>N/A</v>
          </cell>
          <cell r="R664" t="str">
            <v>N/A</v>
          </cell>
          <cell r="S664">
            <v>42734</v>
          </cell>
          <cell r="T664" t="str">
            <v>Reuters Price Provider</v>
          </cell>
          <cell r="W664" t="str">
            <v>Automatic</v>
          </cell>
          <cell r="X664" t="str">
            <v>Automatic</v>
          </cell>
          <cell r="Y664" t="str">
            <v>Mark-to-Model/Matrix</v>
          </cell>
        </row>
      </sheetData>
      <sheetData sheetId="4"/>
      <sheetData sheetId="5"/>
      <sheetData sheetId="6">
        <row r="16">
          <cell r="F16">
            <v>1</v>
          </cell>
          <cell r="G16">
            <v>2</v>
          </cell>
          <cell r="H16">
            <v>3</v>
          </cell>
          <cell r="I16">
            <v>4</v>
          </cell>
          <cell r="J16">
            <v>5</v>
          </cell>
          <cell r="K16">
            <v>6</v>
          </cell>
          <cell r="L16">
            <v>7</v>
          </cell>
        </row>
        <row r="17">
          <cell r="F17" t="str">
            <v>JP3047160001</v>
          </cell>
          <cell r="G17" t="str">
            <v>ADVANCE RESIDENCE INV CORP</v>
          </cell>
          <cell r="H17" t="str">
            <v>JPY</v>
          </cell>
          <cell r="I17">
            <v>309000</v>
          </cell>
          <cell r="J17" t="str">
            <v>20161230</v>
          </cell>
          <cell r="K17">
            <v>309500</v>
          </cell>
          <cell r="L17">
            <v>308000</v>
          </cell>
        </row>
        <row r="18">
          <cell r="F18" t="str">
            <v>TH0268010Z11</v>
          </cell>
          <cell r="G18" t="str">
            <v>ADVANCED INFO SERVICE PUBLIC CO</v>
          </cell>
          <cell r="H18" t="str">
            <v>THB</v>
          </cell>
          <cell r="I18">
            <v>142</v>
          </cell>
          <cell r="J18" t="str">
            <v>20161230</v>
          </cell>
          <cell r="K18">
            <v>164.5</v>
          </cell>
          <cell r="L18">
            <v>142</v>
          </cell>
        </row>
        <row r="19">
          <cell r="F19" t="str">
            <v>TW0002311008</v>
          </cell>
          <cell r="G19" t="str">
            <v>ADVANCED SEMICONDUCTOR ENGINEERING</v>
          </cell>
          <cell r="H19" t="str">
            <v>TWD</v>
          </cell>
          <cell r="I19">
            <v>33.049999999999997</v>
          </cell>
          <cell r="J19" t="str">
            <v>20161230</v>
          </cell>
          <cell r="K19">
            <v>33.049999999999997</v>
          </cell>
          <cell r="L19">
            <v>33</v>
          </cell>
        </row>
        <row r="20">
          <cell r="F20" t="str">
            <v>JP3047650001</v>
          </cell>
          <cell r="G20" t="str">
            <v>AEON REIT INVESTMENT CORPORATION</v>
          </cell>
          <cell r="H20" t="str">
            <v>JPY</v>
          </cell>
          <cell r="I20">
            <v>127900</v>
          </cell>
          <cell r="J20" t="str">
            <v>20161230</v>
          </cell>
          <cell r="K20">
            <v>128000</v>
          </cell>
          <cell r="L20">
            <v>127300</v>
          </cell>
        </row>
        <row r="21">
          <cell r="F21" t="str">
            <v>AU000000AGL7</v>
          </cell>
          <cell r="G21" t="str">
            <v>AGL ENERGY</v>
          </cell>
          <cell r="H21" t="str">
            <v>AUD</v>
          </cell>
          <cell r="I21">
            <v>22.09</v>
          </cell>
          <cell r="J21" t="str">
            <v>20161230</v>
          </cell>
          <cell r="K21">
            <v>22.1</v>
          </cell>
          <cell r="L21">
            <v>22.09</v>
          </cell>
        </row>
        <row r="22">
          <cell r="F22" t="str">
            <v>SG1M77906915</v>
          </cell>
          <cell r="G22" t="str">
            <v>ASCENDAS REAL ESTATE INV TRUST</v>
          </cell>
          <cell r="H22" t="str">
            <v>SGD</v>
          </cell>
          <cell r="I22">
            <v>2.27</v>
          </cell>
          <cell r="J22" t="str">
            <v>20161230</v>
          </cell>
          <cell r="K22">
            <v>2.27</v>
          </cell>
          <cell r="L22">
            <v>2.2599999999999998</v>
          </cell>
        </row>
        <row r="23">
          <cell r="F23" t="str">
            <v>AU000000ASX7</v>
          </cell>
          <cell r="G23" t="str">
            <v>ASX LTD</v>
          </cell>
          <cell r="H23" t="str">
            <v>AUD</v>
          </cell>
          <cell r="I23">
            <v>49.74</v>
          </cell>
          <cell r="J23" t="str">
            <v>20161230</v>
          </cell>
          <cell r="K23">
            <v>49.76</v>
          </cell>
          <cell r="L23">
            <v>49.74</v>
          </cell>
        </row>
        <row r="24">
          <cell r="F24" t="str">
            <v>AU000000AST5</v>
          </cell>
          <cell r="G24" t="str">
            <v>AUSNET SERVICES</v>
          </cell>
          <cell r="H24" t="str">
            <v>AUD</v>
          </cell>
          <cell r="I24">
            <v>1.58</v>
          </cell>
          <cell r="J24" t="str">
            <v>20161230</v>
          </cell>
          <cell r="K24">
            <v>1.585</v>
          </cell>
          <cell r="L24">
            <v>1.58</v>
          </cell>
        </row>
        <row r="25">
          <cell r="F25" t="str">
            <v>AU000000ANZ3</v>
          </cell>
          <cell r="G25" t="str">
            <v>AUSTRALIA &amp; NEW ZEALAND BANK GROUP</v>
          </cell>
          <cell r="H25" t="str">
            <v>AUD</v>
          </cell>
          <cell r="I25">
            <v>30.42</v>
          </cell>
          <cell r="J25" t="str">
            <v>20161230</v>
          </cell>
          <cell r="K25">
            <v>30.48</v>
          </cell>
          <cell r="L25">
            <v>30.42</v>
          </cell>
        </row>
        <row r="26">
          <cell r="F26" t="str">
            <v>TH0001010014</v>
          </cell>
          <cell r="G26" t="str">
            <v>BANGKOK BANK PUBLIC CO</v>
          </cell>
          <cell r="H26" t="str">
            <v>THB</v>
          </cell>
          <cell r="I26">
            <v>161.5</v>
          </cell>
          <cell r="J26" t="str">
            <v>20161230</v>
          </cell>
          <cell r="K26">
            <v>161.5</v>
          </cell>
          <cell r="L26">
            <v>161</v>
          </cell>
        </row>
        <row r="27">
          <cell r="F27" t="str">
            <v>HK2388011192</v>
          </cell>
          <cell r="G27" t="str">
            <v>BOC HONG KONG(HLDGS) LTD</v>
          </cell>
          <cell r="H27" t="str">
            <v>HKD</v>
          </cell>
          <cell r="I27">
            <v>27.75</v>
          </cell>
          <cell r="J27" t="str">
            <v>20161230</v>
          </cell>
          <cell r="K27">
            <v>27.75</v>
          </cell>
          <cell r="L27">
            <v>27.7</v>
          </cell>
        </row>
        <row r="28">
          <cell r="F28" t="str">
            <v>TH4447010018</v>
          </cell>
          <cell r="G28" t="str">
            <v>BBL ASSET MANAGEMENT COMPANY</v>
          </cell>
          <cell r="H28" t="str">
            <v>THB</v>
          </cell>
          <cell r="I28">
            <v>10.3</v>
          </cell>
          <cell r="J28" t="str">
            <v>20161230</v>
          </cell>
          <cell r="L28">
            <v>10.3</v>
          </cell>
        </row>
        <row r="29">
          <cell r="F29" t="str">
            <v>SG1P32918333</v>
          </cell>
          <cell r="G29" t="str">
            <v>CAPITALAND COMMERCIAL TRUST</v>
          </cell>
          <cell r="H29" t="str">
            <v>SGD</v>
          </cell>
          <cell r="I29">
            <v>1.48</v>
          </cell>
          <cell r="J29" t="str">
            <v>20161230</v>
          </cell>
          <cell r="K29">
            <v>1.48</v>
          </cell>
          <cell r="L29">
            <v>1.4750000000000001</v>
          </cell>
        </row>
        <row r="30">
          <cell r="F30" t="str">
            <v>SG1M51904654</v>
          </cell>
          <cell r="G30" t="str">
            <v>CAPITALAND MALL TRUST</v>
          </cell>
          <cell r="H30" t="str">
            <v>SGD</v>
          </cell>
          <cell r="I30">
            <v>1.885</v>
          </cell>
          <cell r="J30" t="str">
            <v>20161230</v>
          </cell>
          <cell r="K30">
            <v>1.885</v>
          </cell>
          <cell r="L30">
            <v>1.88</v>
          </cell>
        </row>
        <row r="31">
          <cell r="F31" t="str">
            <v>SG1T66931158</v>
          </cell>
          <cell r="G31" t="str">
            <v>CDL HOSPITALITY TRUSTS</v>
          </cell>
          <cell r="H31" t="str">
            <v>SGD</v>
          </cell>
          <cell r="I31">
            <v>1.34</v>
          </cell>
          <cell r="J31" t="str">
            <v>20161230</v>
          </cell>
          <cell r="K31">
            <v>1.34</v>
          </cell>
          <cell r="L31">
            <v>1.335</v>
          </cell>
        </row>
        <row r="32">
          <cell r="F32" t="str">
            <v>CNE1000002H1</v>
          </cell>
          <cell r="G32" t="str">
            <v>CHINA CONSTRUCTION BANK</v>
          </cell>
          <cell r="H32" t="str">
            <v>HKD</v>
          </cell>
          <cell r="I32">
            <v>5.97</v>
          </cell>
          <cell r="J32" t="str">
            <v>20161230</v>
          </cell>
          <cell r="K32">
            <v>5.97</v>
          </cell>
          <cell r="L32">
            <v>5.96</v>
          </cell>
        </row>
        <row r="33">
          <cell r="F33" t="str">
            <v>HK0941009539</v>
          </cell>
          <cell r="G33" t="str">
            <v>CHINA MOBILE LTD</v>
          </cell>
          <cell r="H33" t="str">
            <v>HKD</v>
          </cell>
          <cell r="I33">
            <v>82.2</v>
          </cell>
          <cell r="J33" t="str">
            <v>20161230</v>
          </cell>
          <cell r="K33">
            <v>82.2</v>
          </cell>
          <cell r="L33">
            <v>82.15</v>
          </cell>
        </row>
        <row r="34">
          <cell r="F34" t="str">
            <v>TW0002412004</v>
          </cell>
          <cell r="G34" t="str">
            <v>CHUNGHWA TELECOM</v>
          </cell>
          <cell r="H34" t="str">
            <v>TWD</v>
          </cell>
          <cell r="I34">
            <v>101.5</v>
          </cell>
          <cell r="J34" t="str">
            <v>20161230</v>
          </cell>
          <cell r="K34">
            <v>102</v>
          </cell>
          <cell r="L34">
            <v>101.5</v>
          </cell>
        </row>
        <row r="35">
          <cell r="F35" t="str">
            <v>AU000000CBA7</v>
          </cell>
          <cell r="G35" t="str">
            <v>COMMONWEALTH BANK OF AUSTRALIA</v>
          </cell>
          <cell r="H35" t="str">
            <v>AUD</v>
          </cell>
          <cell r="I35">
            <v>82.41</v>
          </cell>
          <cell r="J35" t="str">
            <v>20161230</v>
          </cell>
          <cell r="K35">
            <v>82.61</v>
          </cell>
          <cell r="L35">
            <v>82.4</v>
          </cell>
        </row>
        <row r="36">
          <cell r="F36" t="str">
            <v>JP3046390005</v>
          </cell>
          <cell r="G36" t="str">
            <v>DAIWA HOUSE REIT INVESTMENT CORP</v>
          </cell>
          <cell r="H36" t="str">
            <v>JPY</v>
          </cell>
          <cell r="I36">
            <v>295600</v>
          </cell>
          <cell r="J36" t="str">
            <v>20161230</v>
          </cell>
          <cell r="K36">
            <v>295600</v>
          </cell>
          <cell r="L36">
            <v>294100</v>
          </cell>
        </row>
        <row r="37">
          <cell r="F37" t="str">
            <v>SG1L01001701</v>
          </cell>
          <cell r="G37" t="str">
            <v>DBS GROUP HLDGS LTD</v>
          </cell>
          <cell r="H37" t="str">
            <v>SGD</v>
          </cell>
          <cell r="I37">
            <v>17.34</v>
          </cell>
          <cell r="J37" t="str">
            <v>20161230</v>
          </cell>
          <cell r="K37">
            <v>17.36</v>
          </cell>
          <cell r="L37">
            <v>17.34</v>
          </cell>
        </row>
        <row r="38">
          <cell r="F38" t="str">
            <v>AU000000DUE7</v>
          </cell>
          <cell r="G38" t="str">
            <v>DUET GROUP</v>
          </cell>
          <cell r="H38" t="str">
            <v>AUD</v>
          </cell>
          <cell r="I38">
            <v>2.74</v>
          </cell>
          <cell r="J38" t="str">
            <v>20161230</v>
          </cell>
          <cell r="K38">
            <v>2.75</v>
          </cell>
          <cell r="L38">
            <v>2.74</v>
          </cell>
        </row>
        <row r="39">
          <cell r="F39" t="str">
            <v>TH0465010R13</v>
          </cell>
          <cell r="G39" t="str">
            <v>ELECTRICITY GENERATING PUBLIC CO</v>
          </cell>
          <cell r="H39" t="str">
            <v>THB</v>
          </cell>
          <cell r="I39">
            <v>199</v>
          </cell>
          <cell r="J39" t="str">
            <v>20161230</v>
          </cell>
          <cell r="K39">
            <v>199</v>
          </cell>
          <cell r="L39">
            <v>198.5</v>
          </cell>
        </row>
        <row r="40">
          <cell r="F40" t="str">
            <v>SG1O33912138</v>
          </cell>
          <cell r="G40" t="str">
            <v>FORTUNE REAL ESTATE INVESTMENT TRUST</v>
          </cell>
          <cell r="H40" t="str">
            <v>HKD</v>
          </cell>
          <cell r="I40">
            <v>8.61</v>
          </cell>
          <cell r="J40" t="str">
            <v>20161230</v>
          </cell>
          <cell r="K40">
            <v>8.8699999999999992</v>
          </cell>
          <cell r="L40">
            <v>8.61</v>
          </cell>
        </row>
        <row r="41">
          <cell r="F41" t="str">
            <v>SG1T60930966</v>
          </cell>
          <cell r="G41" t="str">
            <v>FRASERS CENTREPOINT TRUST</v>
          </cell>
          <cell r="H41" t="str">
            <v>SGD</v>
          </cell>
          <cell r="I41">
            <v>1.9</v>
          </cell>
          <cell r="J41" t="str">
            <v>20161230</v>
          </cell>
          <cell r="K41">
            <v>1.9</v>
          </cell>
          <cell r="L41">
            <v>1.89</v>
          </cell>
        </row>
        <row r="42">
          <cell r="F42" t="str">
            <v>JP3046200006</v>
          </cell>
          <cell r="G42" t="str">
            <v>FRONTIER REAL ESTATE INVESTMENT COR</v>
          </cell>
          <cell r="H42" t="str">
            <v>JPY</v>
          </cell>
          <cell r="I42">
            <v>499500</v>
          </cell>
          <cell r="J42" t="str">
            <v>20161230</v>
          </cell>
          <cell r="K42">
            <v>500000</v>
          </cell>
          <cell r="L42">
            <v>499000</v>
          </cell>
        </row>
        <row r="43">
          <cell r="F43" t="str">
            <v>JP3046240002</v>
          </cell>
          <cell r="G43" t="str">
            <v>FUKUOKA REIT CORP</v>
          </cell>
          <cell r="H43" t="str">
            <v>JPY</v>
          </cell>
          <cell r="I43">
            <v>184800</v>
          </cell>
          <cell r="J43" t="str">
            <v>20161230</v>
          </cell>
          <cell r="K43">
            <v>184900</v>
          </cell>
          <cell r="L43">
            <v>184400</v>
          </cell>
        </row>
        <row r="44">
          <cell r="F44" t="str">
            <v>JP3047510007</v>
          </cell>
          <cell r="G44" t="str">
            <v>GLP J-REIT</v>
          </cell>
          <cell r="H44" t="str">
            <v>JPY</v>
          </cell>
          <cell r="I44">
            <v>134600</v>
          </cell>
          <cell r="J44" t="str">
            <v>20161230</v>
          </cell>
          <cell r="K44">
            <v>134600</v>
          </cell>
          <cell r="L44">
            <v>134100</v>
          </cell>
        </row>
        <row r="45">
          <cell r="F45" t="str">
            <v>HK0011000095</v>
          </cell>
          <cell r="G45" t="str">
            <v>HANG SENG BANK</v>
          </cell>
          <cell r="H45" t="str">
            <v>HKD</v>
          </cell>
          <cell r="I45">
            <v>144.30000000000001</v>
          </cell>
          <cell r="J45" t="str">
            <v>20161230</v>
          </cell>
          <cell r="K45">
            <v>144.69999999999999</v>
          </cell>
          <cell r="L45">
            <v>144.30000000000001</v>
          </cell>
        </row>
        <row r="46">
          <cell r="F46" t="str">
            <v>HK0000179108</v>
          </cell>
          <cell r="G46" t="str">
            <v>HK ELECTRIC INVESTMENTS LIMITED</v>
          </cell>
          <cell r="H46" t="str">
            <v>HKD</v>
          </cell>
          <cell r="I46">
            <v>6.4</v>
          </cell>
          <cell r="J46" t="str">
            <v>20161230</v>
          </cell>
          <cell r="K46">
            <v>6.43</v>
          </cell>
          <cell r="L46">
            <v>6.4</v>
          </cell>
        </row>
        <row r="47">
          <cell r="F47" t="str">
            <v>HK0000093390</v>
          </cell>
          <cell r="G47" t="str">
            <v>HKT TRUST AND HKT LTD</v>
          </cell>
          <cell r="H47" t="str">
            <v>HKD</v>
          </cell>
          <cell r="I47">
            <v>9.51</v>
          </cell>
          <cell r="J47" t="str">
            <v>20161230</v>
          </cell>
          <cell r="K47">
            <v>9.51</v>
          </cell>
          <cell r="L47">
            <v>9.5</v>
          </cell>
        </row>
        <row r="48">
          <cell r="F48" t="str">
            <v>GB0005405286</v>
          </cell>
          <cell r="G48" t="str">
            <v>HSBC HOLDINGS PLC</v>
          </cell>
          <cell r="H48" t="str">
            <v>HKD</v>
          </cell>
          <cell r="I48">
            <v>62.25</v>
          </cell>
          <cell r="J48" t="str">
            <v>20161230</v>
          </cell>
          <cell r="K48">
            <v>62.25</v>
          </cell>
          <cell r="L48">
            <v>62.2</v>
          </cell>
        </row>
        <row r="49">
          <cell r="F49" t="str">
            <v>KYG4672G1064</v>
          </cell>
          <cell r="G49" t="str">
            <v>HUTCHISON TELECOMMUNICATIONS HK HOL</v>
          </cell>
          <cell r="H49" t="str">
            <v>HKD</v>
          </cell>
          <cell r="I49">
            <v>2.5</v>
          </cell>
          <cell r="J49" t="str">
            <v>20161230</v>
          </cell>
          <cell r="K49">
            <v>2.52</v>
          </cell>
          <cell r="L49">
            <v>2.5</v>
          </cell>
        </row>
        <row r="50">
          <cell r="F50" t="str">
            <v>CNE1000003G1</v>
          </cell>
          <cell r="G50" t="str">
            <v>INDUSTRIAL &amp; COMMERCIAL BK OF CHINA</v>
          </cell>
          <cell r="H50" t="str">
            <v>HKD</v>
          </cell>
          <cell r="I50">
            <v>4.6500000000000004</v>
          </cell>
          <cell r="J50" t="str">
            <v>20161230</v>
          </cell>
          <cell r="K50">
            <v>4.6500000000000004</v>
          </cell>
          <cell r="L50">
            <v>4.6399999999999997</v>
          </cell>
        </row>
        <row r="51">
          <cell r="F51" t="str">
            <v>TH0201010R12</v>
          </cell>
          <cell r="G51" t="str">
            <v>INTOUCH HOLDINGS PCL</v>
          </cell>
          <cell r="H51" t="str">
            <v>THB</v>
          </cell>
          <cell r="I51">
            <v>49.75</v>
          </cell>
          <cell r="J51" t="str">
            <v>20161230</v>
          </cell>
          <cell r="K51">
            <v>50</v>
          </cell>
          <cell r="L51">
            <v>49.75</v>
          </cell>
        </row>
        <row r="52">
          <cell r="F52" t="str">
            <v>JP3046420000</v>
          </cell>
          <cell r="G52" t="str">
            <v>JAPAN EXCELLENT INC</v>
          </cell>
          <cell r="H52" t="str">
            <v>JPY</v>
          </cell>
          <cell r="I52">
            <v>148300</v>
          </cell>
          <cell r="J52" t="str">
            <v>20161230</v>
          </cell>
          <cell r="K52">
            <v>148600</v>
          </cell>
          <cell r="L52">
            <v>148300</v>
          </cell>
        </row>
        <row r="53">
          <cell r="F53" t="str">
            <v>JP3046400002</v>
          </cell>
          <cell r="G53" t="str">
            <v>JAPAN HOTEL REIT INVESTMENT CORP</v>
          </cell>
          <cell r="H53" t="str">
            <v>JPY</v>
          </cell>
          <cell r="I53">
            <v>78600</v>
          </cell>
          <cell r="J53" t="str">
            <v>20161230</v>
          </cell>
          <cell r="K53">
            <v>78600</v>
          </cell>
          <cell r="L53">
            <v>78500</v>
          </cell>
        </row>
        <row r="54">
          <cell r="F54" t="str">
            <v>JP3046410001</v>
          </cell>
          <cell r="G54" t="str">
            <v>JAPAN RENTAL HOUSING INVESTMENTS</v>
          </cell>
          <cell r="H54" t="str">
            <v>JPY</v>
          </cell>
          <cell r="I54">
            <v>78400</v>
          </cell>
          <cell r="J54" t="str">
            <v>20161230</v>
          </cell>
          <cell r="K54">
            <v>78500</v>
          </cell>
          <cell r="L54">
            <v>78300</v>
          </cell>
        </row>
        <row r="55">
          <cell r="F55" t="str">
            <v>JP3039710003</v>
          </cell>
          <cell r="G55" t="str">
            <v>JAPAN RETAIL FUND INVESTMENT</v>
          </cell>
          <cell r="H55" t="str">
            <v>JPY</v>
          </cell>
          <cell r="I55">
            <v>236600</v>
          </cell>
          <cell r="J55" t="str">
            <v>20161230</v>
          </cell>
          <cell r="K55">
            <v>236600</v>
          </cell>
          <cell r="L55">
            <v>236200</v>
          </cell>
        </row>
        <row r="56">
          <cell r="F56" t="str">
            <v>JP3046270009</v>
          </cell>
          <cell r="G56" t="str">
            <v>KENEDIX OFFICE INVESTMENT CORP</v>
          </cell>
          <cell r="H56" t="str">
            <v>JPY</v>
          </cell>
          <cell r="I56">
            <v>672000</v>
          </cell>
          <cell r="J56" t="str">
            <v>20161230</v>
          </cell>
          <cell r="K56">
            <v>675000</v>
          </cell>
          <cell r="L56">
            <v>672000</v>
          </cell>
        </row>
        <row r="57">
          <cell r="F57" t="str">
            <v>TH0143010R16</v>
          </cell>
          <cell r="G57" t="str">
            <v>LAND &amp; HOUSES</v>
          </cell>
          <cell r="H57" t="str">
            <v>THB</v>
          </cell>
          <cell r="I57">
            <v>9.8000000000000007</v>
          </cell>
          <cell r="J57" t="str">
            <v>20161230</v>
          </cell>
          <cell r="K57">
            <v>9.8000000000000007</v>
          </cell>
          <cell r="L57">
            <v>9.75</v>
          </cell>
        </row>
        <row r="58">
          <cell r="F58" t="str">
            <v>JP3048180008</v>
          </cell>
          <cell r="G58" t="str">
            <v>LASALLE LOGIPORT REIT</v>
          </cell>
          <cell r="H58" t="str">
            <v>JPY</v>
          </cell>
          <cell r="I58">
            <v>110700</v>
          </cell>
          <cell r="J58" t="str">
            <v>20161230</v>
          </cell>
          <cell r="K58">
            <v>110700</v>
          </cell>
          <cell r="L58">
            <v>110500</v>
          </cell>
        </row>
        <row r="59">
          <cell r="F59" t="str">
            <v>HK0823032773</v>
          </cell>
          <cell r="G59" t="str">
            <v>LINK REAL ESTATE INVESTMENT TRUST</v>
          </cell>
          <cell r="H59" t="str">
            <v>HKD</v>
          </cell>
          <cell r="I59">
            <v>50.4</v>
          </cell>
          <cell r="J59" t="str">
            <v>20161230</v>
          </cell>
          <cell r="K59">
            <v>50.4</v>
          </cell>
          <cell r="L59">
            <v>50.35</v>
          </cell>
        </row>
        <row r="60">
          <cell r="F60" t="str">
            <v>SG2D18969584</v>
          </cell>
          <cell r="G60" t="str">
            <v>MAPLETREE COMMERCIAL TRUST TREA CO</v>
          </cell>
          <cell r="H60" t="str">
            <v>SGD</v>
          </cell>
          <cell r="I60">
            <v>1.395</v>
          </cell>
          <cell r="J60" t="str">
            <v>20161230</v>
          </cell>
          <cell r="K60">
            <v>1.395</v>
          </cell>
          <cell r="L60">
            <v>1.39</v>
          </cell>
        </row>
        <row r="61">
          <cell r="F61" t="str">
            <v>SG2F55990442</v>
          </cell>
          <cell r="G61" t="str">
            <v>MAPLETREE GREATER CHINA COMM TRUST</v>
          </cell>
          <cell r="H61" t="str">
            <v>SGD</v>
          </cell>
          <cell r="I61">
            <v>0.95</v>
          </cell>
          <cell r="J61" t="str">
            <v>20161230</v>
          </cell>
          <cell r="K61">
            <v>0.95</v>
          </cell>
          <cell r="L61">
            <v>0.94499999999999995</v>
          </cell>
        </row>
        <row r="62">
          <cell r="F62" t="str">
            <v>SG2C32962814</v>
          </cell>
          <cell r="G62" t="str">
            <v>MAPLETREE INDUSTRIAL TRUST</v>
          </cell>
          <cell r="H62" t="str">
            <v>SGD</v>
          </cell>
          <cell r="I62">
            <v>1.645</v>
          </cell>
          <cell r="J62" t="str">
            <v>20161230</v>
          </cell>
          <cell r="K62">
            <v>1.645</v>
          </cell>
          <cell r="L62">
            <v>1.635</v>
          </cell>
        </row>
        <row r="63">
          <cell r="F63" t="str">
            <v>JP3046450007</v>
          </cell>
          <cell r="G63" t="str">
            <v>MCUBS MIDCITY INVESTMENT CORP</v>
          </cell>
          <cell r="H63" t="str">
            <v>JPY</v>
          </cell>
          <cell r="I63">
            <v>337000</v>
          </cell>
          <cell r="J63" t="str">
            <v>20161230</v>
          </cell>
          <cell r="K63">
            <v>337500</v>
          </cell>
          <cell r="L63">
            <v>337000</v>
          </cell>
        </row>
        <row r="64">
          <cell r="F64" t="str">
            <v>AU000000NAB4</v>
          </cell>
          <cell r="G64" t="str">
            <v>NATIONAL AUSTRALIA BANK</v>
          </cell>
          <cell r="H64" t="str">
            <v>AUD</v>
          </cell>
          <cell r="I64">
            <v>30.67</v>
          </cell>
          <cell r="J64" t="str">
            <v>20161230</v>
          </cell>
          <cell r="K64">
            <v>30.68</v>
          </cell>
          <cell r="L64">
            <v>30.67</v>
          </cell>
        </row>
        <row r="65">
          <cell r="F65" t="str">
            <v>JP3046440008</v>
          </cell>
          <cell r="G65" t="str">
            <v>NIPPON ACCOMMODATIONS FUND INC</v>
          </cell>
          <cell r="H65" t="str">
            <v>JPY</v>
          </cell>
          <cell r="I65">
            <v>511000</v>
          </cell>
          <cell r="J65" t="str">
            <v>20161230</v>
          </cell>
          <cell r="K65">
            <v>511000</v>
          </cell>
          <cell r="L65">
            <v>508000</v>
          </cell>
        </row>
        <row r="66">
          <cell r="F66" t="str">
            <v>JP3048110005</v>
          </cell>
          <cell r="G66" t="str">
            <v>NOMURA REAL ESTATE MASTER FUND INC.</v>
          </cell>
          <cell r="H66" t="str">
            <v>JPY</v>
          </cell>
          <cell r="I66">
            <v>176800</v>
          </cell>
          <cell r="J66" t="str">
            <v>20161230</v>
          </cell>
          <cell r="K66">
            <v>176900</v>
          </cell>
          <cell r="L66">
            <v>176200</v>
          </cell>
        </row>
        <row r="67">
          <cell r="F67" t="str">
            <v>TW0003034005</v>
          </cell>
          <cell r="G67" t="str">
            <v>NOVATEK MICROELECTRONICS</v>
          </cell>
          <cell r="H67" t="str">
            <v>TWD</v>
          </cell>
          <cell r="I67">
            <v>106.5</v>
          </cell>
          <cell r="J67" t="str">
            <v>20161230</v>
          </cell>
          <cell r="K67">
            <v>107</v>
          </cell>
          <cell r="L67">
            <v>106.5</v>
          </cell>
        </row>
        <row r="68">
          <cell r="F68" t="str">
            <v>JP3040880001</v>
          </cell>
          <cell r="G68" t="str">
            <v>ORIX JREIT INC</v>
          </cell>
          <cell r="H68" t="str">
            <v>JPY</v>
          </cell>
          <cell r="I68">
            <v>184500</v>
          </cell>
          <cell r="J68" t="str">
            <v>20161230</v>
          </cell>
          <cell r="K68">
            <v>184500</v>
          </cell>
          <cell r="L68">
            <v>184100</v>
          </cell>
        </row>
        <row r="69">
          <cell r="F69" t="str">
            <v>TW0004938006</v>
          </cell>
          <cell r="G69" t="str">
            <v>PEGATRON CORPORATION</v>
          </cell>
          <cell r="H69" t="str">
            <v>TWD</v>
          </cell>
          <cell r="I69">
            <v>77</v>
          </cell>
          <cell r="J69" t="str">
            <v>20161230</v>
          </cell>
          <cell r="K69">
            <v>77</v>
          </cell>
          <cell r="L69">
            <v>76.900000000000006</v>
          </cell>
        </row>
        <row r="70">
          <cell r="F70" t="str">
            <v>HK0006000050</v>
          </cell>
          <cell r="G70" t="str">
            <v>POWER ASSETS HOLDINGS LTD.</v>
          </cell>
          <cell r="H70" t="str">
            <v>HKD</v>
          </cell>
          <cell r="I70">
            <v>68.349999999999994</v>
          </cell>
          <cell r="J70" t="str">
            <v>20161230</v>
          </cell>
          <cell r="K70">
            <v>68.45</v>
          </cell>
          <cell r="L70">
            <v>68.349999999999994</v>
          </cell>
        </row>
        <row r="71">
          <cell r="F71" t="str">
            <v>TH0637010016</v>
          </cell>
          <cell r="G71" t="str">
            <v>RATCHABURI ELECTRICITY GENERATING</v>
          </cell>
          <cell r="H71" t="str">
            <v>THB</v>
          </cell>
          <cell r="I71">
            <v>19.899999999999999</v>
          </cell>
          <cell r="J71" t="str">
            <v>20161116</v>
          </cell>
          <cell r="K71">
            <v>50.25</v>
          </cell>
          <cell r="L71">
            <v>19.899999999999999</v>
          </cell>
        </row>
        <row r="72">
          <cell r="F72" t="str">
            <v>KYG7800X1079</v>
          </cell>
          <cell r="G72" t="str">
            <v>SANDS CHINA LTD</v>
          </cell>
          <cell r="H72" t="str">
            <v>HKD</v>
          </cell>
          <cell r="I72">
            <v>33.700000000000003</v>
          </cell>
          <cell r="J72" t="str">
            <v>20161230</v>
          </cell>
          <cell r="K72">
            <v>33.75</v>
          </cell>
          <cell r="L72">
            <v>33.700000000000003</v>
          </cell>
        </row>
        <row r="73">
          <cell r="F73" t="str">
            <v>LU0244355987</v>
          </cell>
          <cell r="G73" t="str">
            <v>SCHRODER INV MGMT LUX SA</v>
          </cell>
          <cell r="H73" t="str">
            <v>USD</v>
          </cell>
          <cell r="I73">
            <v>332.48289999999997</v>
          </cell>
          <cell r="J73" t="str">
            <v>20161230</v>
          </cell>
          <cell r="K73">
            <v>332.48289999999997</v>
          </cell>
          <cell r="L73">
            <v>332.48289999999997</v>
          </cell>
        </row>
        <row r="74">
          <cell r="F74" t="str">
            <v>JP3047820000</v>
          </cell>
          <cell r="G74" t="str">
            <v>SEKISUI HOUSE REIT INC</v>
          </cell>
          <cell r="H74" t="str">
            <v>JPY</v>
          </cell>
          <cell r="I74">
            <v>150100</v>
          </cell>
          <cell r="J74" t="str">
            <v>20161230</v>
          </cell>
          <cell r="K74">
            <v>150200</v>
          </cell>
          <cell r="L74">
            <v>149800</v>
          </cell>
        </row>
        <row r="75">
          <cell r="F75" t="str">
            <v>JP3046280008</v>
          </cell>
          <cell r="G75" t="str">
            <v>SEKISUI HOUSE SI RESIDENTIAL INVEST</v>
          </cell>
          <cell r="H75" t="str">
            <v>JPY</v>
          </cell>
          <cell r="I75">
            <v>129900</v>
          </cell>
          <cell r="J75" t="str">
            <v>20161230</v>
          </cell>
          <cell r="K75">
            <v>130000</v>
          </cell>
          <cell r="L75">
            <v>129600</v>
          </cell>
        </row>
        <row r="76">
          <cell r="F76" t="str">
            <v>AU000000SCP9</v>
          </cell>
          <cell r="G76" t="str">
            <v>SHOPPING CENTRE AUS PROPERTY GROUP</v>
          </cell>
          <cell r="H76" t="str">
            <v>AUD</v>
          </cell>
          <cell r="I76">
            <v>2.21</v>
          </cell>
          <cell r="J76" t="str">
            <v>20161230</v>
          </cell>
          <cell r="K76">
            <v>2.2200000000000002</v>
          </cell>
          <cell r="L76">
            <v>2.21</v>
          </cell>
        </row>
        <row r="77">
          <cell r="F77" t="str">
            <v>SG1T75931496</v>
          </cell>
          <cell r="G77" t="str">
            <v>SINGAPORE TELECOMMUNICATIONS</v>
          </cell>
          <cell r="H77" t="str">
            <v>SGD</v>
          </cell>
          <cell r="I77">
            <v>3.65</v>
          </cell>
          <cell r="J77" t="str">
            <v>20161230</v>
          </cell>
          <cell r="K77">
            <v>3.65</v>
          </cell>
          <cell r="L77">
            <v>3.64</v>
          </cell>
        </row>
        <row r="78">
          <cell r="F78" t="str">
            <v>LU0798851183</v>
          </cell>
          <cell r="G78" t="str">
            <v>SCHRODER INV MGMT LUX SA</v>
          </cell>
          <cell r="H78" t="str">
            <v>USD</v>
          </cell>
          <cell r="I78">
            <v>125.0673</v>
          </cell>
          <cell r="J78" t="str">
            <v>20161230</v>
          </cell>
          <cell r="K78">
            <v>125.0673</v>
          </cell>
          <cell r="L78">
            <v>125.0673</v>
          </cell>
        </row>
        <row r="79">
          <cell r="F79" t="str">
            <v>KR7017670001</v>
          </cell>
          <cell r="G79" t="str">
            <v>SK TELECOM</v>
          </cell>
          <cell r="H79" t="str">
            <v>KOW</v>
          </cell>
          <cell r="I79">
            <v>224000</v>
          </cell>
          <cell r="J79" t="str">
            <v>20161229</v>
          </cell>
          <cell r="K79">
            <v>224000</v>
          </cell>
          <cell r="L79">
            <v>223500</v>
          </cell>
        </row>
        <row r="80">
          <cell r="F80" t="str">
            <v>SG2G07995670</v>
          </cell>
          <cell r="G80" t="str">
            <v>SOILBUILD BUSINESS SPACE REIT</v>
          </cell>
          <cell r="H80" t="str">
            <v>SGD</v>
          </cell>
          <cell r="I80">
            <v>0.64</v>
          </cell>
          <cell r="J80" t="str">
            <v>20161230</v>
          </cell>
          <cell r="K80">
            <v>0.64500000000000002</v>
          </cell>
          <cell r="L80">
            <v>0.64</v>
          </cell>
        </row>
        <row r="81">
          <cell r="F81" t="str">
            <v>AU000000SKI7</v>
          </cell>
          <cell r="G81" t="str">
            <v>SPARK INFRASTRUCTURE GROUP</v>
          </cell>
          <cell r="H81" t="str">
            <v>AUD</v>
          </cell>
          <cell r="I81">
            <v>2.38</v>
          </cell>
          <cell r="J81" t="str">
            <v>20161230</v>
          </cell>
          <cell r="K81">
            <v>2.38</v>
          </cell>
          <cell r="L81">
            <v>2.37</v>
          </cell>
        </row>
        <row r="82">
          <cell r="F82" t="str">
            <v>NZTELE0001S4</v>
          </cell>
          <cell r="G82" t="str">
            <v>SPARK NEW ZEALAND LTD</v>
          </cell>
          <cell r="H82" t="str">
            <v>NZD</v>
          </cell>
          <cell r="I82">
            <v>3.41</v>
          </cell>
          <cell r="J82" t="str">
            <v>20161230</v>
          </cell>
          <cell r="K82">
            <v>3.44</v>
          </cell>
          <cell r="L82">
            <v>3.4049999999999998</v>
          </cell>
        </row>
        <row r="83">
          <cell r="F83" t="str">
            <v>SG1V12936232</v>
          </cell>
          <cell r="G83" t="str">
            <v>STARHUB LTD</v>
          </cell>
          <cell r="H83" t="str">
            <v>SGD</v>
          </cell>
          <cell r="I83">
            <v>2.81</v>
          </cell>
          <cell r="J83" t="str">
            <v>20161230</v>
          </cell>
          <cell r="K83">
            <v>2.81</v>
          </cell>
          <cell r="L83">
            <v>2.8</v>
          </cell>
        </row>
        <row r="84">
          <cell r="F84" t="str">
            <v>AU000000SGP0</v>
          </cell>
          <cell r="G84" t="str">
            <v>STOCKLAND</v>
          </cell>
          <cell r="H84" t="str">
            <v>AUD</v>
          </cell>
          <cell r="I84">
            <v>4.58</v>
          </cell>
          <cell r="J84" t="str">
            <v>20161230</v>
          </cell>
          <cell r="K84">
            <v>4.59</v>
          </cell>
          <cell r="L84">
            <v>4.58</v>
          </cell>
        </row>
        <row r="85">
          <cell r="F85" t="str">
            <v>SG1Q52922370</v>
          </cell>
          <cell r="G85" t="str">
            <v>SUNTEC REAL ESTATE INVESTMENT TRUST</v>
          </cell>
          <cell r="H85" t="str">
            <v>SGD</v>
          </cell>
          <cell r="I85">
            <v>1.65</v>
          </cell>
          <cell r="J85" t="str">
            <v>20161230</v>
          </cell>
          <cell r="K85">
            <v>1.65</v>
          </cell>
          <cell r="L85">
            <v>1.64</v>
          </cell>
        </row>
        <row r="86">
          <cell r="F86" t="str">
            <v>TW0003045001</v>
          </cell>
          <cell r="G86" t="str">
            <v>TAIWAN MOBILE CO</v>
          </cell>
          <cell r="H86" t="str">
            <v>TWD</v>
          </cell>
          <cell r="I86">
            <v>104</v>
          </cell>
          <cell r="J86" t="str">
            <v>20161230</v>
          </cell>
          <cell r="K86">
            <v>104</v>
          </cell>
          <cell r="L86">
            <v>103.5</v>
          </cell>
        </row>
        <row r="87">
          <cell r="F87" t="str">
            <v>ID1000129000</v>
          </cell>
          <cell r="G87" t="str">
            <v>TELEKOMUNIKASI INDONESIA(PERSERO)</v>
          </cell>
          <cell r="H87" t="str">
            <v>IDR</v>
          </cell>
          <cell r="I87">
            <v>3980</v>
          </cell>
          <cell r="J87" t="str">
            <v>20161230</v>
          </cell>
          <cell r="K87">
            <v>3980</v>
          </cell>
          <cell r="L87">
            <v>3970</v>
          </cell>
        </row>
        <row r="88">
          <cell r="F88" t="str">
            <v>AU000000TLS2</v>
          </cell>
          <cell r="G88" t="str">
            <v>TELSTRA CORPORATION LTD</v>
          </cell>
          <cell r="H88" t="str">
            <v>AUD</v>
          </cell>
          <cell r="I88">
            <v>5.0999999999999996</v>
          </cell>
          <cell r="J88" t="str">
            <v>20161230</v>
          </cell>
          <cell r="K88">
            <v>5.0999999999999996</v>
          </cell>
          <cell r="L88">
            <v>5.09</v>
          </cell>
        </row>
        <row r="89">
          <cell r="F89" t="str">
            <v>SG1M31001969</v>
          </cell>
          <cell r="G89" t="str">
            <v>UNITED OVERSEAS BANK LTD</v>
          </cell>
          <cell r="H89" t="str">
            <v>SGD</v>
          </cell>
          <cell r="I89">
            <v>20.399999999999999</v>
          </cell>
          <cell r="J89" t="str">
            <v>20161230</v>
          </cell>
          <cell r="K89">
            <v>20.399999999999999</v>
          </cell>
          <cell r="L89">
            <v>20.39</v>
          </cell>
        </row>
        <row r="90">
          <cell r="F90" t="str">
            <v>AU000000VCX7</v>
          </cell>
          <cell r="G90" t="str">
            <v>VICINITY CENTRES</v>
          </cell>
          <cell r="H90" t="str">
            <v>AUD</v>
          </cell>
          <cell r="I90">
            <v>2.99</v>
          </cell>
          <cell r="J90" t="str">
            <v>20161230</v>
          </cell>
          <cell r="K90">
            <v>3</v>
          </cell>
          <cell r="L90">
            <v>2.99</v>
          </cell>
        </row>
        <row r="91">
          <cell r="F91" t="str">
            <v>BMG9400S1329</v>
          </cell>
          <cell r="G91" t="str">
            <v>VTECH HLDGS</v>
          </cell>
          <cell r="H91" t="str">
            <v>HKD</v>
          </cell>
          <cell r="I91">
            <v>103.7</v>
          </cell>
          <cell r="J91" t="str">
            <v>20161230</v>
          </cell>
          <cell r="K91">
            <v>103.9</v>
          </cell>
          <cell r="L91">
            <v>103.7</v>
          </cell>
        </row>
        <row r="92">
          <cell r="F92" t="str">
            <v>AU000000WBC1</v>
          </cell>
          <cell r="G92" t="str">
            <v>WESTPAC BANKING CORPORATION</v>
          </cell>
          <cell r="H92" t="str">
            <v>AUD</v>
          </cell>
          <cell r="I92">
            <v>32.6</v>
          </cell>
          <cell r="J92" t="str">
            <v>20161230</v>
          </cell>
          <cell r="K92">
            <v>32.64</v>
          </cell>
          <cell r="L92">
            <v>32.6</v>
          </cell>
        </row>
      </sheetData>
      <sheetData sheetId="7"/>
      <sheetData sheetId="8"/>
      <sheetData sheetId="9"/>
      <sheetData sheetId="10"/>
      <sheetData sheetId="11"/>
      <sheetData sheetId="1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
      <sheetName val="A2 - General Info"/>
      <sheetName val="A2.1 - General Info-supporting"/>
      <sheetName val="A3 - Sign Off"/>
      <sheetName val="A4 - Checklist"/>
      <sheetName val="A5 - NAV"/>
      <sheetName val="Checklist"/>
      <sheetName val="A4.1 - RAP7 Checklist"/>
      <sheetName val="A6 - Net Change in FV (2)"/>
      <sheetName val="Avg NAV1"/>
      <sheetName val="A6.1- N.C. in FV (Umbrella)"/>
      <sheetName val="A6 - Net Change in FV (3)"/>
      <sheetName val="A8 - Exp Ratio"/>
      <sheetName val="A7 - FX CAL"/>
      <sheetName val="Recon of Sub &amp; Redem"/>
      <sheetName val="A9 - Turnover Ratio"/>
      <sheetName val="A9 - Turnover Ratio (2)"/>
      <sheetName val="A11 - Quantification"/>
      <sheetName val="A12 - Wted Avg IR"/>
      <sheetName val="A13 - Fin. Derivatives"/>
      <sheetName val="A13.1 - Futures"/>
      <sheetName val="D1 - Closing checklist"/>
      <sheetName val="Sheet1"/>
      <sheetName val="Cover"/>
      <sheetName val="Content"/>
      <sheetName val="Trustee"/>
      <sheetName val="Manager"/>
      <sheetName val="Auditor"/>
      <sheetName val="FS STR"/>
      <sheetName val="FS  BS"/>
      <sheetName val="Pfolio"/>
      <sheetName val="Notes"/>
      <sheetName val="Discl-OTGC"/>
      <sheetName val="Discl-OTGF"/>
      <sheetName val="Discl-OTGH"/>
      <sheetName val="Discl-OTGI"/>
      <sheetName val="Discl-OTGT"/>
      <sheetName val="Discl-OTSF"/>
      <sheetName val="Forwards"/>
      <sheetName val="OTGC"/>
      <sheetName val="OTGF"/>
      <sheetName val="OTGH"/>
      <sheetName val="OTGI"/>
      <sheetName val="OTGT"/>
      <sheetName val="OTSF"/>
      <sheetName val="CTB_OTGC"/>
      <sheetName val="CTB_OTGF"/>
      <sheetName val="CTB_OTGH"/>
      <sheetName val="CTB_OTGI"/>
      <sheetName val="CTB_OTGT"/>
      <sheetName val="CTB_OTSF"/>
      <sheetName val="Data SheetOTGC"/>
      <sheetName val="Data SheetOTGF"/>
      <sheetName val="Data SheetOTGH"/>
      <sheetName val="Data SheetOTGI"/>
      <sheetName val="Data SheetOTGT"/>
      <sheetName val="Data SheetOTSF"/>
      <sheetName val="Avg NAV"/>
      <sheetName val="Data Query"/>
    </sheetNames>
    <sheetDataSet>
      <sheetData sheetId="0"/>
      <sheetData sheetId="1"/>
      <sheetData sheetId="2">
        <row r="2">
          <cell r="D2" t="str">
            <v>HSBC Institutional Trust Services (Singapore) Limited</v>
          </cell>
        </row>
        <row r="4">
          <cell r="D4" t="str">
            <v>HSBC Trustee (Cayman) Limited</v>
          </cell>
        </row>
        <row r="5">
          <cell r="D5" t="str">
            <v>RBC Dexia Trust Services Singapore Limited</v>
          </cell>
        </row>
        <row r="6">
          <cell r="D6" t="str">
            <v>Citicorp Trustee (Singapore) Limited</v>
          </cell>
        </row>
        <row r="7">
          <cell r="D7" t="str">
            <v>British and Malayan Trustees Limited</v>
          </cell>
        </row>
        <row r="8">
          <cell r="D8" t="str">
            <v>Others (please specify):</v>
          </cell>
        </row>
        <row r="9">
          <cell r="B9" t="str">
            <v>RAP 7</v>
          </cell>
        </row>
        <row r="10">
          <cell r="B10" t="str">
            <v>Singapore FRS</v>
          </cell>
        </row>
        <row r="11">
          <cell r="B11" t="str">
            <v>IFRS</v>
          </cell>
        </row>
        <row r="12">
          <cell r="B12" t="str">
            <v>Others (please specify):</v>
          </cell>
        </row>
        <row r="20">
          <cell r="D20" t="str">
            <v>Annual</v>
          </cell>
        </row>
        <row r="21">
          <cell r="B21">
            <v>39478</v>
          </cell>
          <cell r="D21" t="str">
            <v>Semi-annual</v>
          </cell>
        </row>
        <row r="22">
          <cell r="B22">
            <v>39506</v>
          </cell>
        </row>
        <row r="23">
          <cell r="B23">
            <v>39538</v>
          </cell>
        </row>
        <row r="24">
          <cell r="B24">
            <v>39568</v>
          </cell>
          <cell r="D24" t="str">
            <v>Monthly</v>
          </cell>
        </row>
        <row r="25">
          <cell r="B25">
            <v>39599</v>
          </cell>
          <cell r="D25" t="str">
            <v>Quarterly</v>
          </cell>
        </row>
        <row r="26">
          <cell r="B26">
            <v>39629</v>
          </cell>
          <cell r="D26" t="str">
            <v>Half yearly</v>
          </cell>
        </row>
        <row r="27">
          <cell r="B27">
            <v>39660</v>
          </cell>
          <cell r="D27" t="str">
            <v>Yearly</v>
          </cell>
        </row>
        <row r="28">
          <cell r="B28">
            <v>39691</v>
          </cell>
        </row>
        <row r="29">
          <cell r="B29">
            <v>39721</v>
          </cell>
        </row>
        <row r="30">
          <cell r="B30">
            <v>39752</v>
          </cell>
        </row>
        <row r="31">
          <cell r="B31">
            <v>39782</v>
          </cell>
        </row>
        <row r="32">
          <cell r="B32">
            <v>39813</v>
          </cell>
        </row>
        <row r="42">
          <cell r="B42" t="str">
            <v>Feeder</v>
          </cell>
        </row>
        <row r="43">
          <cell r="B43" t="str">
            <v>Equity</v>
          </cell>
        </row>
        <row r="44">
          <cell r="B44" t="str">
            <v>Bond</v>
          </cell>
        </row>
        <row r="45">
          <cell r="B45" t="str">
            <v>Equity &amp; Bond</v>
          </cell>
        </row>
        <row r="46">
          <cell r="B46" t="str">
            <v>Pension</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 admin"/>
      <sheetName val="Inputs"/>
      <sheetName val="IS"/>
      <sheetName val="BS"/>
      <sheetName val="CF"/>
      <sheetName val="FCF"/>
      <sheetName val="FUM"/>
      <sheetName val="D&amp;A"/>
      <sheetName val="Rental"/>
      <sheetName val="WC_BS_assum"/>
      <sheetName val="IS_assum"/>
      <sheetName val="HR_assum"/>
      <sheetName val="Advert"/>
      <sheetName val="Forex"/>
      <sheetName val="GBP-IS-BS-CF"/>
    </sheetNames>
    <sheetDataSet>
      <sheetData sheetId="0" refreshError="1">
        <row r="7">
          <cell r="D7" t="str">
            <v>Prudential Fund Management Company Limited</v>
          </cell>
        </row>
      </sheetData>
      <sheetData sheetId="1" refreshError="1">
        <row r="6">
          <cell r="F6">
            <v>2005</v>
          </cell>
        </row>
        <row r="8">
          <cell r="F8">
            <v>1</v>
          </cell>
        </row>
        <row r="21">
          <cell r="F21">
            <v>0.02</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FFC000"/>
  </sheetPr>
  <dimension ref="A4:H89"/>
  <sheetViews>
    <sheetView topLeftCell="B34" zoomScale="110" zoomScaleNormal="110" workbookViewId="0">
      <selection activeCell="D39" sqref="D39"/>
    </sheetView>
  </sheetViews>
  <sheetFormatPr defaultColWidth="9.1796875" defaultRowHeight="10"/>
  <cols>
    <col min="1" max="1" width="57" style="15" bestFit="1" customWidth="1"/>
    <col min="2" max="2" width="52.7265625" style="15" bestFit="1" customWidth="1"/>
    <col min="3" max="3" width="26.81640625" style="15" customWidth="1"/>
    <col min="4" max="4" width="14.453125" style="15" customWidth="1"/>
    <col min="5" max="5" width="7.1796875" style="15" customWidth="1"/>
    <col min="6" max="6" width="14.453125" style="15" customWidth="1"/>
    <col min="7" max="7" width="7.1796875" style="16" customWidth="1"/>
    <col min="8" max="8" width="12.54296875" style="15" customWidth="1"/>
    <col min="9" max="16384" width="9.1796875" style="15"/>
  </cols>
  <sheetData>
    <row r="4" spans="1:8" ht="10.5" thickBot="1"/>
    <row r="5" spans="1:8" ht="11.25" customHeight="1">
      <c r="A5" s="16"/>
      <c r="B5" s="251" t="s">
        <v>11</v>
      </c>
      <c r="C5" s="265" t="s">
        <v>109</v>
      </c>
      <c r="D5" s="265"/>
      <c r="E5" s="266"/>
      <c r="F5" s="266"/>
      <c r="G5" s="38"/>
      <c r="H5" s="16"/>
    </row>
    <row r="6" spans="1:8" ht="10.5" customHeight="1">
      <c r="A6" s="16"/>
      <c r="B6" s="145" t="s">
        <v>52</v>
      </c>
      <c r="C6" s="33">
        <v>45291</v>
      </c>
      <c r="D6" s="34"/>
      <c r="E6" s="34"/>
      <c r="F6" s="34"/>
      <c r="G6" s="35"/>
      <c r="H6" s="16"/>
    </row>
    <row r="7" spans="1:8" ht="11" thickBot="1">
      <c r="A7" s="16"/>
      <c r="B7" s="35"/>
      <c r="C7" s="36"/>
      <c r="D7" s="37"/>
      <c r="E7" s="37"/>
      <c r="F7" s="36"/>
      <c r="G7" s="37"/>
      <c r="H7" s="16"/>
    </row>
    <row r="8" spans="1:8" ht="10.5">
      <c r="A8" s="15" t="s">
        <v>160</v>
      </c>
      <c r="B8" s="112"/>
      <c r="C8" s="113"/>
      <c r="D8" s="114" t="s">
        <v>137</v>
      </c>
      <c r="E8" s="115"/>
      <c r="F8" s="116" t="s">
        <v>138</v>
      </c>
      <c r="G8" s="117"/>
    </row>
    <row r="9" spans="1:8" ht="10.5">
      <c r="B9" s="118"/>
      <c r="C9" s="119"/>
      <c r="D9" s="120" t="s">
        <v>139</v>
      </c>
      <c r="E9" s="121"/>
      <c r="F9" s="122" t="s">
        <v>139</v>
      </c>
      <c r="G9" s="123"/>
    </row>
    <row r="10" spans="1:8" ht="10.5">
      <c r="B10" s="124" t="s">
        <v>12</v>
      </c>
      <c r="C10" s="125"/>
      <c r="D10" s="126"/>
      <c r="E10" s="126"/>
      <c r="F10" s="252" t="s">
        <v>93</v>
      </c>
      <c r="G10" s="127"/>
    </row>
    <row r="11" spans="1:8" ht="14.5">
      <c r="A11" s="256" t="s">
        <v>140</v>
      </c>
      <c r="B11" s="128" t="s">
        <v>10</v>
      </c>
      <c r="C11" s="129"/>
      <c r="D11" s="130">
        <f>F14</f>
        <v>0</v>
      </c>
      <c r="E11" s="130"/>
      <c r="F11" s="252"/>
      <c r="G11" s="131"/>
    </row>
    <row r="12" spans="1:8" ht="14.5">
      <c r="A12" s="256" t="s">
        <v>141</v>
      </c>
      <c r="B12" s="132" t="s">
        <v>9</v>
      </c>
      <c r="C12" s="133" t="s">
        <v>105</v>
      </c>
      <c r="D12" s="134">
        <v>0</v>
      </c>
      <c r="E12" s="134"/>
      <c r="F12" s="252"/>
      <c r="G12" s="131"/>
    </row>
    <row r="13" spans="1:8" ht="14.5">
      <c r="A13" s="256" t="s">
        <v>142</v>
      </c>
      <c r="B13" s="132" t="s">
        <v>8</v>
      </c>
      <c r="C13" s="133" t="s">
        <v>106</v>
      </c>
      <c r="D13" s="135">
        <f>-D20</f>
        <v>0</v>
      </c>
      <c r="E13" s="134"/>
      <c r="F13" s="253"/>
      <c r="G13" s="131"/>
    </row>
    <row r="14" spans="1:8" ht="10.5">
      <c r="B14" s="128" t="s">
        <v>110</v>
      </c>
      <c r="C14" s="129"/>
      <c r="D14" s="134">
        <f>SUM(D11:D13)</f>
        <v>0</v>
      </c>
      <c r="E14" s="134"/>
      <c r="F14" s="252">
        <f>SUM(F11:F13)</f>
        <v>0</v>
      </c>
      <c r="G14" s="136"/>
    </row>
    <row r="15" spans="1:8" ht="10.5" customHeight="1">
      <c r="A15" s="256" t="s">
        <v>143</v>
      </c>
      <c r="B15" s="128" t="s">
        <v>7</v>
      </c>
      <c r="C15" s="137" t="s">
        <v>114</v>
      </c>
      <c r="D15" s="135"/>
      <c r="E15" s="134"/>
      <c r="F15" s="254"/>
      <c r="G15" s="136"/>
    </row>
    <row r="16" spans="1:8" ht="10.5">
      <c r="B16" s="138" t="s">
        <v>0</v>
      </c>
      <c r="C16" s="129"/>
      <c r="D16" s="139">
        <f>D14-D15</f>
        <v>0</v>
      </c>
      <c r="E16" s="140"/>
      <c r="F16" s="254"/>
      <c r="G16" s="136"/>
    </row>
    <row r="17" spans="1:7" ht="10.5">
      <c r="B17" s="128"/>
      <c r="C17" s="129"/>
      <c r="D17" s="129"/>
      <c r="E17" s="134"/>
      <c r="F17" s="129"/>
      <c r="G17" s="136"/>
    </row>
    <row r="18" spans="1:7" ht="10.5">
      <c r="B18" s="128"/>
      <c r="C18" s="129"/>
      <c r="D18" s="129"/>
      <c r="E18" s="134"/>
      <c r="F18" s="129"/>
      <c r="G18" s="136"/>
    </row>
    <row r="19" spans="1:7" ht="10.5">
      <c r="B19" s="141" t="s">
        <v>4</v>
      </c>
      <c r="C19" s="129"/>
      <c r="D19" s="142" t="s">
        <v>3</v>
      </c>
      <c r="E19" s="142"/>
      <c r="F19" s="142" t="s">
        <v>2</v>
      </c>
      <c r="G19" s="136"/>
    </row>
    <row r="20" spans="1:7" ht="15" thickBot="1">
      <c r="A20" s="256" t="s">
        <v>144</v>
      </c>
      <c r="B20" s="143" t="s">
        <v>92</v>
      </c>
      <c r="C20" s="133" t="s">
        <v>106</v>
      </c>
      <c r="D20" s="144">
        <v>0</v>
      </c>
      <c r="E20" s="144"/>
      <c r="F20" s="144">
        <v>0</v>
      </c>
      <c r="G20" s="136"/>
    </row>
    <row r="21" spans="1:7" ht="10.5">
      <c r="B21" s="118"/>
      <c r="C21" s="119"/>
      <c r="D21" s="121" t="s">
        <v>48</v>
      </c>
      <c r="E21" s="121"/>
      <c r="F21" s="121" t="s">
        <v>49</v>
      </c>
      <c r="G21" s="136"/>
    </row>
    <row r="22" spans="1:7" ht="10.5">
      <c r="B22" s="128"/>
      <c r="C22" s="129"/>
      <c r="D22" s="129"/>
      <c r="E22" s="134"/>
      <c r="F22" s="129"/>
      <c r="G22" s="136"/>
    </row>
    <row r="23" spans="1:7" ht="10.5">
      <c r="B23" s="146" t="s">
        <v>116</v>
      </c>
      <c r="C23" s="147"/>
      <c r="D23" s="148"/>
      <c r="E23" s="148"/>
      <c r="F23" s="149" t="s">
        <v>93</v>
      </c>
      <c r="G23" s="150"/>
    </row>
    <row r="24" spans="1:7" s="16" customFormat="1" ht="14.5">
      <c r="A24" s="256" t="s">
        <v>145</v>
      </c>
      <c r="B24" s="151" t="s">
        <v>51</v>
      </c>
      <c r="C24" s="152" t="s">
        <v>114</v>
      </c>
      <c r="D24" s="153">
        <v>0</v>
      </c>
      <c r="E24" s="153"/>
      <c r="F24" s="154">
        <v>0</v>
      </c>
      <c r="G24" s="155"/>
    </row>
    <row r="25" spans="1:7" ht="14.5">
      <c r="A25" s="256" t="s">
        <v>146</v>
      </c>
      <c r="B25" s="156" t="s">
        <v>112</v>
      </c>
      <c r="C25" s="157"/>
      <c r="D25" s="158"/>
      <c r="E25" s="153"/>
      <c r="F25" s="255"/>
      <c r="G25" s="159"/>
    </row>
    <row r="26" spans="1:7" ht="10.5">
      <c r="B26" s="160" t="s">
        <v>55</v>
      </c>
      <c r="C26" s="161" t="s">
        <v>113</v>
      </c>
      <c r="D26" s="148">
        <f>SUM(D24:D25)</f>
        <v>0</v>
      </c>
      <c r="E26" s="153"/>
      <c r="F26" s="162">
        <f>SUM(F24:F25)</f>
        <v>0</v>
      </c>
      <c r="G26" s="159"/>
    </row>
    <row r="27" spans="1:7" ht="10.5">
      <c r="B27" s="151"/>
      <c r="C27" s="163"/>
      <c r="D27" s="148"/>
      <c r="E27" s="153"/>
      <c r="F27" s="154"/>
      <c r="G27" s="159"/>
    </row>
    <row r="28" spans="1:7" ht="14.5">
      <c r="A28" s="256" t="s">
        <v>147</v>
      </c>
      <c r="B28" s="151" t="s">
        <v>6</v>
      </c>
      <c r="C28" s="163" t="s">
        <v>5</v>
      </c>
      <c r="D28" s="158">
        <f>D15</f>
        <v>0</v>
      </c>
      <c r="E28" s="153"/>
      <c r="F28" s="164">
        <f>F14</f>
        <v>0</v>
      </c>
      <c r="G28" s="159"/>
    </row>
    <row r="29" spans="1:7" ht="10.5">
      <c r="B29" s="151"/>
      <c r="C29" s="165"/>
      <c r="D29" s="153">
        <f>D26-D28</f>
        <v>0</v>
      </c>
      <c r="E29" s="166" t="s">
        <v>53</v>
      </c>
      <c r="F29" s="167">
        <f>F26-F28</f>
        <v>0</v>
      </c>
      <c r="G29" s="168" t="s">
        <v>54</v>
      </c>
    </row>
    <row r="30" spans="1:7" ht="10.5">
      <c r="B30" s="151"/>
      <c r="C30" s="148"/>
      <c r="D30" s="153"/>
      <c r="E30" s="153"/>
      <c r="F30" s="154"/>
      <c r="G30" s="159"/>
    </row>
    <row r="31" spans="1:7" ht="9" customHeight="1">
      <c r="B31" s="160" t="s">
        <v>115</v>
      </c>
      <c r="C31" s="169" t="s">
        <v>58</v>
      </c>
      <c r="D31" s="170">
        <f>D29-F29</f>
        <v>0</v>
      </c>
      <c r="E31" s="171"/>
      <c r="F31" s="162"/>
      <c r="G31" s="159"/>
    </row>
    <row r="32" spans="1:7" s="16" customFormat="1" ht="14.5">
      <c r="A32" s="256" t="s">
        <v>148</v>
      </c>
      <c r="B32" s="160" t="s">
        <v>95</v>
      </c>
      <c r="C32" s="169"/>
      <c r="D32" s="148">
        <f>SUM(D54:D55)</f>
        <v>0</v>
      </c>
      <c r="E32" s="171"/>
      <c r="F32" s="162"/>
      <c r="G32" s="159"/>
    </row>
    <row r="33" spans="1:7" ht="14.5">
      <c r="A33" s="257" t="s">
        <v>149</v>
      </c>
      <c r="B33" s="160" t="s">
        <v>70</v>
      </c>
      <c r="C33" s="148"/>
      <c r="D33" s="173">
        <v>0</v>
      </c>
      <c r="E33" s="174"/>
      <c r="F33" s="162"/>
      <c r="G33" s="159"/>
    </row>
    <row r="34" spans="1:7" ht="10.5">
      <c r="B34" s="175" t="s">
        <v>0</v>
      </c>
      <c r="C34" s="148"/>
      <c r="D34" s="148">
        <f>D31+D32-D33</f>
        <v>0</v>
      </c>
      <c r="E34" s="176"/>
      <c r="F34" s="172"/>
      <c r="G34" s="159"/>
    </row>
    <row r="35" spans="1:7" ht="10.5">
      <c r="B35" s="175"/>
      <c r="C35" s="148"/>
      <c r="D35" s="148"/>
      <c r="E35" s="148"/>
      <c r="F35" s="172"/>
      <c r="G35" s="159"/>
    </row>
    <row r="36" spans="1:7" ht="10.5">
      <c r="B36" s="146" t="s">
        <v>117</v>
      </c>
      <c r="C36" s="177"/>
      <c r="D36" s="178"/>
      <c r="E36" s="178"/>
      <c r="F36" s="178"/>
      <c r="G36" s="159"/>
    </row>
    <row r="37" spans="1:7" ht="15.65" customHeight="1">
      <c r="B37" s="179" t="s">
        <v>96</v>
      </c>
      <c r="C37" s="169" t="s">
        <v>50</v>
      </c>
      <c r="D37" s="180">
        <f>(F20-D20)</f>
        <v>0</v>
      </c>
      <c r="E37" s="178"/>
      <c r="F37" s="181"/>
      <c r="G37" s="182"/>
    </row>
    <row r="38" spans="1:7" ht="20.5" customHeight="1">
      <c r="B38" s="179" t="s">
        <v>1</v>
      </c>
      <c r="C38" s="183"/>
      <c r="D38" s="184"/>
      <c r="E38" s="184"/>
      <c r="F38" s="184"/>
      <c r="G38" s="159"/>
    </row>
    <row r="39" spans="1:7" ht="14.5">
      <c r="A39" s="257" t="s">
        <v>150</v>
      </c>
      <c r="B39" s="179" t="s">
        <v>119</v>
      </c>
      <c r="C39" s="185" t="s">
        <v>111</v>
      </c>
      <c r="D39" s="186">
        <v>0</v>
      </c>
      <c r="E39" s="186"/>
      <c r="F39" s="187"/>
      <c r="G39" s="159"/>
    </row>
    <row r="40" spans="1:7" ht="10.5">
      <c r="B40" s="179" t="s">
        <v>121</v>
      </c>
      <c r="C40" s="183"/>
      <c r="D40" s="180"/>
      <c r="E40" s="180"/>
      <c r="F40" s="184"/>
      <c r="G40" s="159"/>
    </row>
    <row r="41" spans="1:7" ht="12.75" customHeight="1">
      <c r="A41" s="257" t="s">
        <v>151</v>
      </c>
      <c r="B41" s="179" t="s">
        <v>120</v>
      </c>
      <c r="C41" s="185" t="s">
        <v>111</v>
      </c>
      <c r="D41" s="186">
        <v>0</v>
      </c>
      <c r="E41" s="186"/>
      <c r="F41" s="187"/>
      <c r="G41" s="159"/>
    </row>
    <row r="42" spans="1:7" ht="24" customHeight="1">
      <c r="A42" s="257" t="s">
        <v>152</v>
      </c>
      <c r="B42" s="179" t="s">
        <v>118</v>
      </c>
      <c r="C42" s="183"/>
      <c r="D42" s="180">
        <v>0</v>
      </c>
      <c r="E42" s="180"/>
      <c r="F42" s="184"/>
      <c r="G42" s="159"/>
    </row>
    <row r="43" spans="1:7" ht="10.5">
      <c r="B43" s="188" t="s">
        <v>122</v>
      </c>
      <c r="C43" s="189"/>
      <c r="D43" s="190">
        <f>SUM(D37:D42)</f>
        <v>0</v>
      </c>
      <c r="E43" s="166" t="s">
        <v>59</v>
      </c>
      <c r="F43" s="184"/>
      <c r="G43" s="159"/>
    </row>
    <row r="44" spans="1:7" ht="14.5">
      <c r="A44" s="257" t="s">
        <v>153</v>
      </c>
      <c r="B44" s="188" t="s">
        <v>95</v>
      </c>
      <c r="C44" s="189"/>
      <c r="D44" s="180">
        <f>SUM(D58:D59)</f>
        <v>0</v>
      </c>
      <c r="E44" s="166"/>
      <c r="F44" s="184"/>
      <c r="G44" s="159"/>
    </row>
    <row r="45" spans="1:7" ht="14.5">
      <c r="A45" s="257" t="s">
        <v>154</v>
      </c>
      <c r="B45" s="188" t="s">
        <v>97</v>
      </c>
      <c r="C45" s="183"/>
      <c r="D45" s="173">
        <v>0</v>
      </c>
      <c r="E45" s="174"/>
      <c r="F45" s="181"/>
      <c r="G45" s="182"/>
    </row>
    <row r="46" spans="1:7" ht="10.5">
      <c r="B46" s="179" t="s">
        <v>0</v>
      </c>
      <c r="C46" s="191"/>
      <c r="D46" s="192">
        <f>D43+D44-D45</f>
        <v>0</v>
      </c>
      <c r="E46" s="193"/>
      <c r="F46" s="194"/>
      <c r="G46" s="195"/>
    </row>
    <row r="47" spans="1:7" ht="10.5">
      <c r="B47" s="179"/>
      <c r="C47" s="191"/>
      <c r="D47" s="192"/>
      <c r="E47" s="180"/>
      <c r="F47" s="194"/>
      <c r="G47" s="195"/>
    </row>
    <row r="48" spans="1:7">
      <c r="B48" s="179"/>
      <c r="C48" s="194"/>
      <c r="D48" s="194"/>
      <c r="E48" s="194"/>
      <c r="F48" s="194"/>
      <c r="G48" s="196"/>
    </row>
    <row r="49" spans="1:7" ht="10.5">
      <c r="B49" s="197" t="s">
        <v>69</v>
      </c>
      <c r="C49" s="198"/>
      <c r="D49" s="198"/>
      <c r="E49" s="198"/>
      <c r="F49" s="198"/>
      <c r="G49" s="199"/>
    </row>
    <row r="50" spans="1:7" ht="10.5">
      <c r="B50" s="200" t="s">
        <v>65</v>
      </c>
      <c r="C50" s="201" t="s">
        <v>66</v>
      </c>
      <c r="D50" s="202">
        <f>D31+D43</f>
        <v>0</v>
      </c>
      <c r="E50" s="198"/>
      <c r="F50" s="198"/>
      <c r="G50" s="199"/>
    </row>
    <row r="51" spans="1:7" ht="10.5">
      <c r="B51" s="203"/>
      <c r="C51" s="201"/>
      <c r="D51" s="202"/>
      <c r="E51" s="198"/>
      <c r="F51" s="198"/>
      <c r="G51" s="199"/>
    </row>
    <row r="52" spans="1:7" ht="10.5">
      <c r="B52" s="200" t="s">
        <v>62</v>
      </c>
      <c r="C52" s="201"/>
      <c r="D52" s="202"/>
      <c r="E52" s="198"/>
      <c r="F52" s="198"/>
      <c r="G52" s="199"/>
    </row>
    <row r="53" spans="1:7" ht="10.5">
      <c r="B53" s="204" t="s">
        <v>9</v>
      </c>
      <c r="C53" s="201"/>
      <c r="D53" s="202"/>
      <c r="E53" s="198"/>
      <c r="F53" s="198"/>
      <c r="G53" s="199"/>
    </row>
    <row r="54" spans="1:7" ht="14.5">
      <c r="A54" s="257" t="s">
        <v>155</v>
      </c>
      <c r="B54" s="205" t="s">
        <v>60</v>
      </c>
      <c r="C54" s="206" t="s">
        <v>107</v>
      </c>
      <c r="D54" s="202">
        <v>0</v>
      </c>
      <c r="E54" s="198"/>
      <c r="F54" s="198"/>
      <c r="G54" s="199"/>
    </row>
    <row r="55" spans="1:7" ht="14.5">
      <c r="A55" s="257" t="s">
        <v>156</v>
      </c>
      <c r="B55" s="205" t="s">
        <v>61</v>
      </c>
      <c r="C55" s="206" t="s">
        <v>107</v>
      </c>
      <c r="D55" s="202">
        <v>0</v>
      </c>
      <c r="E55" s="198"/>
      <c r="F55" s="198"/>
      <c r="G55" s="199"/>
    </row>
    <row r="56" spans="1:7" ht="10.5">
      <c r="B56" s="205"/>
      <c r="C56" s="201"/>
      <c r="D56" s="202"/>
      <c r="E56" s="198"/>
      <c r="F56" s="198"/>
      <c r="G56" s="199"/>
    </row>
    <row r="57" spans="1:7" ht="10.5">
      <c r="B57" s="204" t="s">
        <v>63</v>
      </c>
      <c r="C57" s="201"/>
      <c r="D57" s="202"/>
      <c r="E57" s="198"/>
      <c r="F57" s="198"/>
      <c r="G57" s="199"/>
    </row>
    <row r="58" spans="1:7" ht="14.5">
      <c r="A58" s="257" t="s">
        <v>157</v>
      </c>
      <c r="B58" s="205" t="s">
        <v>60</v>
      </c>
      <c r="C58" s="206" t="s">
        <v>106</v>
      </c>
      <c r="D58" s="202">
        <v>0</v>
      </c>
      <c r="E58" s="198"/>
      <c r="F58" s="198"/>
      <c r="G58" s="199"/>
    </row>
    <row r="59" spans="1:7" ht="14.5">
      <c r="A59" s="257" t="s">
        <v>158</v>
      </c>
      <c r="B59" s="205" t="s">
        <v>61</v>
      </c>
      <c r="C59" s="206" t="s">
        <v>106</v>
      </c>
      <c r="D59" s="202">
        <v>0</v>
      </c>
      <c r="E59" s="198"/>
      <c r="F59" s="198"/>
      <c r="G59" s="199"/>
    </row>
    <row r="60" spans="1:7" ht="10.5">
      <c r="B60" s="200"/>
      <c r="C60" s="201"/>
      <c r="D60" s="207"/>
      <c r="E60" s="198"/>
      <c r="F60" s="198"/>
      <c r="G60" s="199"/>
    </row>
    <row r="61" spans="1:7" ht="10.5">
      <c r="B61" s="200" t="s">
        <v>64</v>
      </c>
      <c r="C61" s="201" t="s">
        <v>67</v>
      </c>
      <c r="D61" s="202">
        <f>+SUM(D54:D60)</f>
        <v>0</v>
      </c>
      <c r="E61" s="198"/>
      <c r="F61" s="198"/>
      <c r="G61" s="199"/>
    </row>
    <row r="62" spans="1:7" ht="10.5">
      <c r="B62" s="200"/>
      <c r="C62" s="201"/>
      <c r="D62" s="207"/>
      <c r="E62" s="198"/>
      <c r="F62" s="202"/>
      <c r="G62" s="199"/>
    </row>
    <row r="63" spans="1:7" ht="10.5">
      <c r="B63" s="203" t="s">
        <v>123</v>
      </c>
      <c r="C63" s="201" t="s">
        <v>68</v>
      </c>
      <c r="D63" s="202">
        <f>D50+D61</f>
        <v>0</v>
      </c>
      <c r="E63" s="198"/>
      <c r="F63" s="198"/>
      <c r="G63" s="199"/>
    </row>
    <row r="64" spans="1:7" ht="14.5">
      <c r="A64" s="257" t="s">
        <v>159</v>
      </c>
      <c r="B64" s="203" t="s">
        <v>57</v>
      </c>
      <c r="C64" s="198"/>
      <c r="D64" s="207">
        <v>0</v>
      </c>
      <c r="E64" s="208" t="s">
        <v>126</v>
      </c>
      <c r="F64" s="198"/>
      <c r="G64" s="199"/>
    </row>
    <row r="65" spans="1:7">
      <c r="B65" s="200" t="s">
        <v>0</v>
      </c>
      <c r="C65" s="198"/>
      <c r="D65" s="202">
        <f>D63-D64</f>
        <v>0</v>
      </c>
      <c r="E65" s="209"/>
      <c r="F65" s="198"/>
      <c r="G65" s="199"/>
    </row>
    <row r="66" spans="1:7" ht="10.5" thickBot="1">
      <c r="B66" s="210"/>
      <c r="C66" s="211"/>
      <c r="D66" s="211"/>
      <c r="E66" s="211"/>
      <c r="F66" s="211"/>
      <c r="G66" s="212"/>
    </row>
    <row r="67" spans="1:7" s="17" customFormat="1"/>
    <row r="68" spans="1:7" s="17" customFormat="1" ht="10.5">
      <c r="B68" s="14" t="s">
        <v>90</v>
      </c>
      <c r="F68" s="18"/>
    </row>
    <row r="69" spans="1:7" s="17" customFormat="1" ht="10.5">
      <c r="A69" s="19" t="s">
        <v>93</v>
      </c>
      <c r="B69" s="20" t="s">
        <v>108</v>
      </c>
      <c r="F69" s="18"/>
    </row>
    <row r="70" spans="1:7" s="17" customFormat="1" ht="10.5">
      <c r="A70" s="21" t="s">
        <v>89</v>
      </c>
      <c r="B70" s="17" t="s">
        <v>91</v>
      </c>
      <c r="F70" s="18"/>
    </row>
    <row r="71" spans="1:7" s="17" customFormat="1" ht="10.5">
      <c r="A71" s="21" t="s">
        <v>94</v>
      </c>
      <c r="B71" s="20" t="s">
        <v>98</v>
      </c>
      <c r="F71" s="18"/>
    </row>
    <row r="72" spans="1:7" s="17" customFormat="1">
      <c r="F72" s="18"/>
    </row>
    <row r="73" spans="1:7" s="18" customFormat="1" ht="10.5">
      <c r="B73" s="28" t="s">
        <v>99</v>
      </c>
    </row>
    <row r="74" spans="1:7" s="18" customFormat="1">
      <c r="B74" s="26" t="s">
        <v>100</v>
      </c>
    </row>
    <row r="75" spans="1:7" s="18" customFormat="1">
      <c r="B75" s="26" t="s">
        <v>136</v>
      </c>
      <c r="F75" s="30" t="s">
        <v>129</v>
      </c>
    </row>
    <row r="76" spans="1:7" s="18" customFormat="1">
      <c r="B76" s="26" t="s">
        <v>130</v>
      </c>
    </row>
    <row r="77" spans="1:7" s="18" customFormat="1">
      <c r="B77" s="29"/>
    </row>
    <row r="78" spans="1:7" s="17" customFormat="1" ht="10.5">
      <c r="A78" s="23"/>
      <c r="B78" s="25" t="s">
        <v>101</v>
      </c>
      <c r="F78" s="18"/>
    </row>
    <row r="79" spans="1:7" s="17" customFormat="1">
      <c r="A79" s="23"/>
      <c r="B79" s="26" t="s">
        <v>103</v>
      </c>
      <c r="F79" s="18"/>
    </row>
    <row r="80" spans="1:7" s="17" customFormat="1">
      <c r="A80" s="23"/>
      <c r="B80" s="26" t="s">
        <v>131</v>
      </c>
      <c r="C80" s="30" t="s">
        <v>129</v>
      </c>
      <c r="F80" s="18"/>
    </row>
    <row r="81" spans="1:7" s="17" customFormat="1">
      <c r="A81" s="23"/>
      <c r="B81" s="27"/>
      <c r="F81" s="18"/>
    </row>
    <row r="82" spans="1:7" s="17" customFormat="1" ht="10.5">
      <c r="A82" s="23"/>
      <c r="B82" s="24" t="s">
        <v>104</v>
      </c>
      <c r="F82" s="18"/>
    </row>
    <row r="83" spans="1:7" s="17" customFormat="1">
      <c r="A83" s="23"/>
      <c r="B83" s="111" t="s">
        <v>132</v>
      </c>
      <c r="F83" s="18"/>
    </row>
    <row r="84" spans="1:7" s="17" customFormat="1">
      <c r="B84" s="23"/>
      <c r="C84" s="23"/>
      <c r="G84" s="18"/>
    </row>
    <row r="85" spans="1:7" s="17" customFormat="1">
      <c r="G85" s="18"/>
    </row>
    <row r="86" spans="1:7" s="17" customFormat="1">
      <c r="G86" s="18"/>
    </row>
    <row r="87" spans="1:7" s="17" customFormat="1">
      <c r="G87" s="18"/>
    </row>
    <row r="88" spans="1:7" s="17" customFormat="1">
      <c r="G88" s="18"/>
    </row>
    <row r="89" spans="1:7" s="17" customFormat="1">
      <c r="G89" s="18"/>
    </row>
  </sheetData>
  <mergeCells count="2">
    <mergeCell ref="C5:D5"/>
    <mergeCell ref="E5:F5"/>
  </mergeCells>
  <dataValidations disablePrompts="1" count="2">
    <dataValidation type="textLength" allowBlank="1" showInputMessage="1" showErrorMessage="1" sqref="C5">
      <formula1>4</formula1>
      <formula2>100</formula2>
    </dataValidation>
    <dataValidation type="date" operator="greaterThan" allowBlank="1" showInputMessage="1" showErrorMessage="1" sqref="C6:F6">
      <formula1>36526</formula1>
    </dataValidation>
  </dataValidations>
  <pageMargins left="0.7" right="0.7" top="0.75" bottom="0.75" header="0.3" footer="0.3"/>
  <pageSetup paperSize="9" orientation="portrait" r:id="rId1"/>
  <customProperties>
    <customPr name="OrphanNamesChecke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C000"/>
    <pageSetUpPr fitToPage="1"/>
  </sheetPr>
  <dimension ref="A1:AK1703"/>
  <sheetViews>
    <sheetView showGridLines="0" zoomScale="85" zoomScaleNormal="85" workbookViewId="0">
      <selection activeCell="O19" sqref="O19"/>
    </sheetView>
  </sheetViews>
  <sheetFormatPr defaultColWidth="9.1796875" defaultRowHeight="10"/>
  <cols>
    <col min="1" max="1" width="38.453125" style="104" customWidth="1"/>
    <col min="2" max="2" width="15.81640625" style="104" bestFit="1" customWidth="1"/>
    <col min="3" max="3" width="12.81640625" style="104" bestFit="1" customWidth="1"/>
    <col min="4" max="4" width="15.453125" style="104" customWidth="1"/>
    <col min="5" max="5" width="9.1796875" style="46"/>
    <col min="6" max="6" width="10.453125" style="104" customWidth="1"/>
    <col min="7" max="7" width="13.81640625" style="104" customWidth="1"/>
    <col min="8" max="8" width="18.453125" style="46" customWidth="1"/>
    <col min="9" max="9" width="17" style="106" customWidth="1"/>
    <col min="10" max="10" width="13.54296875" style="46" customWidth="1"/>
    <col min="11" max="11" width="19.54296875" style="46" customWidth="1"/>
    <col min="12" max="12" width="11.453125" style="46" customWidth="1"/>
    <col min="13" max="13" width="11.453125" style="46" hidden="1" customWidth="1"/>
    <col min="14" max="14" width="17.54296875" style="46" bestFit="1" customWidth="1"/>
    <col min="15" max="15" width="11.81640625" style="46" customWidth="1"/>
    <col min="16" max="16" width="19.453125" style="108" customWidth="1"/>
    <col min="17" max="17" width="11.453125" style="108" customWidth="1"/>
    <col min="18" max="18" width="19" style="46" customWidth="1"/>
    <col min="19" max="19" width="8.54296875" style="109" customWidth="1"/>
    <col min="20" max="20" width="14.54296875" style="110" customWidth="1"/>
    <col min="21" max="21" width="9.1796875" style="109" customWidth="1"/>
    <col min="22" max="22" width="16.54296875" style="109" customWidth="1"/>
    <col min="23" max="23" width="15.453125" style="46" bestFit="1" customWidth="1"/>
    <col min="24" max="24" width="13.54296875" style="46" customWidth="1"/>
    <col min="25" max="25" width="14" style="109" customWidth="1"/>
    <col min="26" max="26" width="11.81640625" style="46" bestFit="1" customWidth="1"/>
    <col min="27" max="27" width="9.1796875" style="46"/>
    <col min="28" max="29" width="16.1796875" style="46" customWidth="1"/>
    <col min="30" max="30" width="17" style="46" customWidth="1"/>
    <col min="31" max="31" width="12.453125" style="46" customWidth="1"/>
    <col min="32" max="32" width="9.1796875" style="46"/>
    <col min="33" max="36" width="20.453125" style="10" customWidth="1"/>
    <col min="37" max="16384" width="9.1796875" style="46"/>
  </cols>
  <sheetData>
    <row r="1" spans="1:37" s="216" customFormat="1" ht="10.5">
      <c r="A1" s="213" t="s">
        <v>11</v>
      </c>
      <c r="B1" s="270" t="e">
        <f>'&lt;5100-xx&gt;Investment sub-lead'!C5:D5</f>
        <v>#VALUE!</v>
      </c>
      <c r="C1" s="270"/>
      <c r="D1" s="214"/>
      <c r="E1" s="214"/>
      <c r="F1" s="215"/>
      <c r="G1" s="215"/>
      <c r="H1" s="215"/>
      <c r="I1" s="214"/>
      <c r="J1" s="214"/>
      <c r="K1" s="214"/>
      <c r="L1" s="214"/>
      <c r="M1" s="214"/>
      <c r="N1" s="215"/>
      <c r="O1" s="215"/>
      <c r="P1" s="214"/>
      <c r="Q1" s="214"/>
      <c r="R1" s="214"/>
      <c r="S1" s="214"/>
      <c r="T1" s="214"/>
      <c r="U1" s="214"/>
      <c r="V1" s="214"/>
      <c r="W1" s="214"/>
      <c r="X1" s="214"/>
      <c r="Y1" s="214"/>
      <c r="Z1" s="214"/>
      <c r="AA1" s="214"/>
      <c r="AB1" s="214"/>
      <c r="AC1" s="214"/>
      <c r="AD1" s="220"/>
      <c r="AE1" s="220"/>
      <c r="AF1" s="220"/>
      <c r="AG1" s="217"/>
      <c r="AH1" s="217"/>
      <c r="AI1" s="217"/>
      <c r="AJ1" s="217"/>
    </row>
    <row r="2" spans="1:37" s="216" customFormat="1" ht="10.5">
      <c r="A2" s="218" t="s">
        <v>35</v>
      </c>
      <c r="B2" s="219">
        <f>'&lt;5100-xx&gt;Investment sub-lead'!C6</f>
        <v>45291</v>
      </c>
      <c r="C2" s="219"/>
      <c r="D2" s="220"/>
      <c r="E2" s="220"/>
      <c r="F2" s="221"/>
      <c r="G2" s="221"/>
      <c r="H2" s="221"/>
      <c r="I2" s="220"/>
      <c r="J2" s="220"/>
      <c r="K2" s="220"/>
      <c r="L2" s="220"/>
      <c r="M2" s="220"/>
      <c r="N2" s="221"/>
      <c r="O2" s="221"/>
      <c r="P2" s="220"/>
      <c r="Q2" s="220"/>
      <c r="R2" s="220"/>
      <c r="S2" s="220"/>
      <c r="T2" s="220"/>
      <c r="U2" s="220"/>
      <c r="V2" s="220"/>
      <c r="W2" s="220"/>
      <c r="X2" s="220"/>
      <c r="Y2" s="220"/>
      <c r="Z2" s="220"/>
      <c r="AA2" s="220"/>
      <c r="AB2" s="220"/>
      <c r="AC2" s="220"/>
      <c r="AD2" s="220"/>
      <c r="AE2" s="220"/>
      <c r="AF2" s="220"/>
      <c r="AG2" s="217"/>
      <c r="AH2" s="217"/>
      <c r="AI2" s="217"/>
      <c r="AJ2" s="217"/>
    </row>
    <row r="3" spans="1:37" s="53" customFormat="1" ht="10.5">
      <c r="A3" s="47"/>
      <c r="B3" s="48"/>
      <c r="C3" s="40"/>
      <c r="D3" s="40"/>
      <c r="E3" s="40"/>
      <c r="F3" s="40"/>
      <c r="G3" s="40"/>
      <c r="H3" s="40"/>
      <c r="I3" s="48"/>
      <c r="J3" s="48"/>
      <c r="K3" s="48"/>
      <c r="L3" s="48"/>
      <c r="M3" s="48"/>
      <c r="N3" s="40"/>
      <c r="O3" s="40"/>
      <c r="P3" s="42"/>
      <c r="Q3" s="42"/>
      <c r="R3" s="49"/>
      <c r="S3" s="40"/>
      <c r="T3" s="49"/>
      <c r="U3" s="49"/>
      <c r="V3" s="49"/>
      <c r="W3" s="50"/>
      <c r="X3" s="50"/>
      <c r="Y3" s="51"/>
      <c r="Z3" s="48"/>
      <c r="AA3" s="52"/>
      <c r="AB3" s="52"/>
      <c r="AC3" s="52"/>
      <c r="AD3" s="55"/>
      <c r="AE3" s="55"/>
      <c r="AF3" s="240"/>
      <c r="AG3" s="1"/>
      <c r="AH3" s="1"/>
      <c r="AI3" s="1"/>
      <c r="AJ3" s="1"/>
    </row>
    <row r="4" spans="1:37" s="53" customFormat="1" ht="10.5">
      <c r="A4" s="54" t="s">
        <v>133</v>
      </c>
      <c r="B4" s="48"/>
      <c r="C4" s="40"/>
      <c r="D4" s="40"/>
      <c r="E4" s="40"/>
      <c r="F4" s="40"/>
      <c r="G4" s="40"/>
      <c r="H4" s="40"/>
      <c r="I4" s="48"/>
      <c r="J4" s="48"/>
      <c r="K4" s="48"/>
      <c r="L4" s="48"/>
      <c r="M4" s="48"/>
      <c r="N4" s="40"/>
      <c r="O4" s="40"/>
      <c r="P4" s="42"/>
      <c r="Q4" s="42"/>
      <c r="R4" s="49"/>
      <c r="S4" s="40"/>
      <c r="T4" s="49"/>
      <c r="U4" s="50"/>
      <c r="V4" s="50"/>
      <c r="W4" s="50"/>
      <c r="X4" s="50"/>
      <c r="Y4" s="48"/>
      <c r="Z4" s="48"/>
      <c r="AA4" s="52"/>
      <c r="AB4" s="55"/>
      <c r="AC4" s="55"/>
      <c r="AD4" s="55"/>
      <c r="AE4" s="55"/>
      <c r="AF4" s="240"/>
      <c r="AG4" s="1"/>
      <c r="AH4" s="1"/>
      <c r="AI4" s="1"/>
      <c r="AJ4" s="1"/>
    </row>
    <row r="5" spans="1:37" s="53" customFormat="1" ht="11.15" customHeight="1">
      <c r="A5" s="56" t="s">
        <v>37</v>
      </c>
      <c r="B5" s="57">
        <v>0</v>
      </c>
      <c r="C5" s="58"/>
      <c r="D5" s="59"/>
      <c r="E5" s="40"/>
      <c r="F5" s="40"/>
      <c r="G5" s="40"/>
      <c r="H5" s="40"/>
      <c r="I5" s="48"/>
      <c r="J5" s="48"/>
      <c r="K5" s="48"/>
      <c r="L5" s="48"/>
      <c r="M5" s="48"/>
      <c r="N5" s="40"/>
      <c r="O5" s="40"/>
      <c r="P5" s="42"/>
      <c r="Q5" s="42"/>
      <c r="R5" s="49"/>
      <c r="S5" s="40"/>
      <c r="T5" s="49"/>
      <c r="U5" s="49"/>
      <c r="V5" s="49"/>
      <c r="W5" s="50"/>
      <c r="X5" s="50"/>
      <c r="Y5" s="51"/>
      <c r="Z5" s="48"/>
      <c r="AA5" s="52"/>
      <c r="AB5" s="55"/>
      <c r="AC5" s="55"/>
      <c r="AD5" s="55"/>
      <c r="AE5" s="55"/>
      <c r="AF5" s="240"/>
      <c r="AG5" s="1"/>
      <c r="AH5" s="1"/>
      <c r="AI5" s="1"/>
      <c r="AJ5" s="1"/>
    </row>
    <row r="6" spans="1:37" s="53" customFormat="1" ht="10.5">
      <c r="A6" s="56" t="s">
        <v>80</v>
      </c>
      <c r="B6" s="60">
        <f>B5*0.5%</f>
        <v>0</v>
      </c>
      <c r="C6" s="61"/>
      <c r="D6" s="59"/>
      <c r="E6" s="40"/>
      <c r="F6" s="40"/>
      <c r="G6" s="40"/>
      <c r="H6" s="40"/>
      <c r="I6" s="48"/>
      <c r="J6" s="48"/>
      <c r="K6" s="48"/>
      <c r="L6" s="48"/>
      <c r="M6" s="48"/>
      <c r="N6" s="40"/>
      <c r="O6" s="40"/>
      <c r="P6" s="42"/>
      <c r="Q6" s="42"/>
      <c r="R6" s="49"/>
      <c r="S6" s="40"/>
      <c r="T6" s="49"/>
      <c r="U6" s="49"/>
      <c r="V6" s="49"/>
      <c r="W6" s="50"/>
      <c r="X6" s="50"/>
      <c r="Y6" s="51"/>
      <c r="Z6" s="48"/>
      <c r="AA6" s="52"/>
      <c r="AB6" s="55"/>
      <c r="AC6" s="55"/>
      <c r="AD6" s="55"/>
      <c r="AE6" s="52"/>
      <c r="AG6" s="1"/>
      <c r="AH6" s="1"/>
      <c r="AI6" s="1"/>
      <c r="AJ6" s="1"/>
    </row>
    <row r="7" spans="1:37" s="53" customFormat="1" ht="10.5">
      <c r="A7" s="56" t="s">
        <v>81</v>
      </c>
      <c r="B7" s="57">
        <f>B6*75%</f>
        <v>0</v>
      </c>
      <c r="C7" s="61"/>
      <c r="D7" s="59"/>
      <c r="E7" s="40"/>
      <c r="F7" s="40"/>
      <c r="G7" s="40"/>
      <c r="H7" s="40"/>
      <c r="I7" s="48"/>
      <c r="J7" s="48"/>
      <c r="K7" s="48"/>
      <c r="L7" s="48"/>
      <c r="M7" s="48"/>
      <c r="N7" s="40"/>
      <c r="O7" s="40"/>
      <c r="P7" s="42"/>
      <c r="Q7" s="42"/>
      <c r="R7" s="49"/>
      <c r="S7" s="40"/>
      <c r="T7" s="49"/>
      <c r="U7" s="49"/>
      <c r="V7" s="49"/>
      <c r="W7" s="50"/>
      <c r="X7" s="50"/>
      <c r="Y7" s="51"/>
      <c r="Z7" s="48"/>
      <c r="AA7" s="52"/>
      <c r="AB7" s="55"/>
      <c r="AC7" s="55"/>
      <c r="AD7" s="55"/>
      <c r="AE7" s="52"/>
      <c r="AG7" s="1"/>
      <c r="AH7" s="1"/>
      <c r="AI7" s="1"/>
      <c r="AJ7" s="1"/>
    </row>
    <row r="8" spans="1:37" s="53" customFormat="1" ht="10.5">
      <c r="A8" s="56" t="s">
        <v>82</v>
      </c>
      <c r="B8" s="60">
        <f>B5*0.05%</f>
        <v>0</v>
      </c>
      <c r="C8" s="61"/>
      <c r="D8" s="59"/>
      <c r="E8" s="40"/>
      <c r="F8" s="40"/>
      <c r="G8" s="40"/>
      <c r="H8" s="40"/>
      <c r="I8" s="48"/>
      <c r="J8" s="48"/>
      <c r="K8" s="48"/>
      <c r="L8" s="48"/>
      <c r="M8" s="48"/>
      <c r="N8" s="40"/>
      <c r="O8" s="40"/>
      <c r="P8" s="42"/>
      <c r="Q8" s="42"/>
      <c r="R8" s="49"/>
      <c r="S8" s="40"/>
      <c r="T8" s="49"/>
      <c r="U8" s="49"/>
      <c r="V8" s="49"/>
      <c r="W8" s="50"/>
      <c r="X8" s="50"/>
      <c r="Y8" s="51"/>
      <c r="Z8" s="48"/>
      <c r="AA8" s="52"/>
      <c r="AB8" s="55"/>
      <c r="AC8" s="55"/>
      <c r="AD8" s="55"/>
      <c r="AE8" s="52"/>
    </row>
    <row r="9" spans="1:37">
      <c r="A9" s="39"/>
      <c r="B9" s="39"/>
      <c r="C9" s="39"/>
      <c r="D9" s="39"/>
      <c r="E9" s="40"/>
      <c r="F9" s="39"/>
      <c r="G9" s="39"/>
      <c r="H9" s="40"/>
      <c r="I9" s="41"/>
      <c r="J9" s="62"/>
      <c r="K9" s="62"/>
      <c r="L9" s="62"/>
      <c r="M9" s="62"/>
      <c r="N9" s="40"/>
      <c r="O9" s="40"/>
      <c r="P9" s="42"/>
      <c r="Q9" s="42"/>
      <c r="R9" s="62"/>
      <c r="S9" s="43"/>
      <c r="T9" s="44"/>
      <c r="U9" s="43"/>
      <c r="V9" s="43"/>
      <c r="W9" s="62"/>
      <c r="X9" s="62"/>
      <c r="Y9" s="43"/>
      <c r="Z9" s="40"/>
      <c r="AA9" s="52"/>
      <c r="AB9" s="52"/>
      <c r="AC9" s="52"/>
      <c r="AD9" s="52"/>
      <c r="AE9" s="45"/>
    </row>
    <row r="10" spans="1:37" ht="10.5">
      <c r="A10" s="274" t="s">
        <v>46</v>
      </c>
      <c r="B10" s="275"/>
      <c r="C10" s="275"/>
      <c r="D10" s="275"/>
      <c r="E10" s="275"/>
      <c r="F10" s="275"/>
      <c r="G10" s="275"/>
      <c r="H10" s="276"/>
      <c r="I10" s="280" t="s">
        <v>47</v>
      </c>
      <c r="J10" s="281"/>
      <c r="K10" s="281"/>
      <c r="L10" s="281"/>
      <c r="M10" s="282"/>
      <c r="N10" s="271" t="s">
        <v>46</v>
      </c>
      <c r="O10" s="272"/>
      <c r="P10" s="272"/>
      <c r="Q10" s="272"/>
      <c r="R10" s="272"/>
      <c r="S10" s="273"/>
      <c r="T10" s="277" t="s">
        <v>124</v>
      </c>
      <c r="U10" s="278"/>
      <c r="V10" s="278"/>
      <c r="W10" s="278"/>
      <c r="X10" s="278"/>
      <c r="Y10" s="278"/>
      <c r="Z10" s="279"/>
      <c r="AA10" s="45"/>
      <c r="AB10" s="267" t="s">
        <v>124</v>
      </c>
      <c r="AC10" s="268"/>
      <c r="AD10" s="268"/>
      <c r="AE10" s="269"/>
      <c r="AG10" s="267" t="s">
        <v>83</v>
      </c>
      <c r="AH10" s="268"/>
      <c r="AI10" s="268"/>
      <c r="AJ10" s="269"/>
    </row>
    <row r="11" spans="1:37" s="64" customFormat="1" ht="61.5" customHeight="1">
      <c r="A11" s="250" t="s">
        <v>34</v>
      </c>
      <c r="B11" s="232" t="s">
        <v>38</v>
      </c>
      <c r="C11" s="232" t="s">
        <v>33</v>
      </c>
      <c r="D11" s="232" t="s">
        <v>32</v>
      </c>
      <c r="E11" s="232" t="s">
        <v>31</v>
      </c>
      <c r="F11" s="232" t="s">
        <v>30</v>
      </c>
      <c r="G11" s="232" t="s">
        <v>29</v>
      </c>
      <c r="H11" s="241" t="s">
        <v>74</v>
      </c>
      <c r="I11" s="242" t="s">
        <v>23</v>
      </c>
      <c r="J11" s="235" t="s">
        <v>134</v>
      </c>
      <c r="K11" s="235" t="s">
        <v>22</v>
      </c>
      <c r="L11" s="235" t="s">
        <v>43</v>
      </c>
      <c r="M11" s="235" t="s">
        <v>162</v>
      </c>
      <c r="N11" s="243" t="s">
        <v>28</v>
      </c>
      <c r="O11" s="233" t="s">
        <v>75</v>
      </c>
      <c r="P11" s="232" t="s">
        <v>40</v>
      </c>
      <c r="Q11" s="234" t="s">
        <v>135</v>
      </c>
      <c r="R11" s="233" t="s">
        <v>71</v>
      </c>
      <c r="S11" s="244" t="s">
        <v>27</v>
      </c>
      <c r="T11" s="245" t="s">
        <v>76</v>
      </c>
      <c r="U11" s="237" t="s">
        <v>26</v>
      </c>
      <c r="V11" s="238" t="s">
        <v>125</v>
      </c>
      <c r="W11" s="239" t="s">
        <v>25</v>
      </c>
      <c r="X11" s="237" t="s">
        <v>24</v>
      </c>
      <c r="Y11" s="237" t="s">
        <v>161</v>
      </c>
      <c r="Z11" s="246" t="s">
        <v>21</v>
      </c>
      <c r="AA11" s="63"/>
      <c r="AB11" s="247" t="s">
        <v>77</v>
      </c>
      <c r="AC11" s="236" t="s">
        <v>78</v>
      </c>
      <c r="AD11" s="236" t="s">
        <v>73</v>
      </c>
      <c r="AE11" s="248" t="s">
        <v>56</v>
      </c>
      <c r="AG11" s="247" t="s">
        <v>87</v>
      </c>
      <c r="AH11" s="236" t="s">
        <v>84</v>
      </c>
      <c r="AI11" s="236" t="s">
        <v>85</v>
      </c>
      <c r="AJ11" s="248" t="s">
        <v>86</v>
      </c>
    </row>
    <row r="12" spans="1:37" s="71" customFormat="1" ht="10.5">
      <c r="A12" s="258"/>
      <c r="B12" s="258"/>
      <c r="C12" s="70"/>
      <c r="D12" s="258"/>
      <c r="E12" s="70"/>
      <c r="F12" s="70"/>
      <c r="G12" s="70"/>
      <c r="H12" s="70"/>
      <c r="I12" s="259"/>
      <c r="J12" s="259"/>
      <c r="K12" s="259"/>
      <c r="L12" s="259"/>
      <c r="M12" s="259"/>
      <c r="N12" s="67" t="s">
        <v>20</v>
      </c>
      <c r="O12" s="67"/>
      <c r="P12" s="65" t="s">
        <v>19</v>
      </c>
      <c r="Q12" s="67" t="s">
        <v>18</v>
      </c>
      <c r="R12" s="67" t="s">
        <v>39</v>
      </c>
      <c r="S12" s="68" t="s">
        <v>88</v>
      </c>
      <c r="T12" s="65" t="s">
        <v>17</v>
      </c>
      <c r="U12" s="66"/>
      <c r="V12" s="68" t="s">
        <v>44</v>
      </c>
      <c r="W12" s="69" t="s">
        <v>45</v>
      </c>
      <c r="X12" s="65" t="s">
        <v>16</v>
      </c>
      <c r="Y12" s="65"/>
      <c r="Z12" s="70"/>
      <c r="AA12" s="63"/>
      <c r="AB12" s="65" t="s">
        <v>41</v>
      </c>
      <c r="AC12" s="65" t="s">
        <v>72</v>
      </c>
      <c r="AD12" s="65"/>
      <c r="AE12" s="63"/>
      <c r="AG12" s="3"/>
      <c r="AH12" s="3"/>
      <c r="AI12" s="3"/>
      <c r="AJ12" s="3"/>
    </row>
    <row r="13" spans="1:37" s="71" customFormat="1">
      <c r="A13" s="258"/>
      <c r="B13" s="258"/>
      <c r="C13" s="70"/>
      <c r="D13" s="258"/>
      <c r="E13" s="70"/>
      <c r="F13" s="70"/>
      <c r="G13" s="70"/>
      <c r="H13" s="70"/>
      <c r="I13" s="259"/>
      <c r="J13" s="259"/>
      <c r="K13" s="259"/>
      <c r="L13" s="259"/>
      <c r="M13" s="259"/>
      <c r="N13" s="261"/>
      <c r="O13" s="261"/>
      <c r="P13" s="70"/>
      <c r="Q13" s="261"/>
      <c r="R13" s="261"/>
      <c r="S13" s="262"/>
      <c r="T13" s="70"/>
      <c r="U13" s="259"/>
      <c r="V13" s="262"/>
      <c r="W13" s="263"/>
      <c r="X13" s="70"/>
      <c r="Y13" s="70"/>
      <c r="Z13" s="70"/>
      <c r="AA13" s="63"/>
      <c r="AB13" s="70"/>
      <c r="AC13" s="70"/>
      <c r="AD13" s="70"/>
      <c r="AE13" s="63"/>
      <c r="AG13" s="3"/>
      <c r="AH13" s="3"/>
      <c r="AI13" s="3"/>
      <c r="AJ13" s="3"/>
    </row>
    <row r="14" spans="1:37" s="80" customFormat="1">
      <c r="A14" s="222"/>
      <c r="B14" s="222"/>
      <c r="C14" s="78"/>
      <c r="D14" s="222"/>
      <c r="E14" s="78"/>
      <c r="F14" s="78"/>
      <c r="G14" s="78"/>
      <c r="H14" s="78"/>
      <c r="I14" s="223"/>
      <c r="J14" s="224"/>
      <c r="K14" s="224"/>
      <c r="L14" s="223"/>
      <c r="M14" s="223"/>
      <c r="N14" s="225"/>
      <c r="O14" s="226"/>
      <c r="P14" s="227"/>
      <c r="Q14" s="228"/>
      <c r="R14" s="225"/>
      <c r="S14" s="229"/>
      <c r="T14" s="230"/>
      <c r="U14" s="223"/>
      <c r="V14" s="225"/>
      <c r="W14" s="225"/>
      <c r="X14" s="229"/>
      <c r="Y14" s="78"/>
      <c r="Z14" s="78"/>
      <c r="AA14" s="78"/>
      <c r="AB14" s="230"/>
      <c r="AC14" s="230"/>
      <c r="AD14" s="78"/>
      <c r="AE14" s="78"/>
      <c r="AF14" s="78"/>
      <c r="AG14" s="31"/>
      <c r="AH14" s="31"/>
      <c r="AI14" s="31"/>
      <c r="AJ14" s="31"/>
      <c r="AK14" s="79"/>
    </row>
    <row r="15" spans="1:37" s="80" customFormat="1">
      <c r="A15" s="222"/>
      <c r="B15" s="222"/>
      <c r="C15" s="78"/>
      <c r="D15" s="222"/>
      <c r="E15" s="78"/>
      <c r="F15" s="78"/>
      <c r="G15" s="78"/>
      <c r="H15" s="78"/>
      <c r="I15" s="223"/>
      <c r="J15" s="224"/>
      <c r="K15" s="224"/>
      <c r="L15" s="223"/>
      <c r="M15" s="223"/>
      <c r="N15" s="225"/>
      <c r="O15" s="226"/>
      <c r="P15" s="227"/>
      <c r="Q15" s="228"/>
      <c r="R15" s="225"/>
      <c r="S15" s="229"/>
      <c r="T15" s="230"/>
      <c r="U15" s="223"/>
      <c r="V15" s="225"/>
      <c r="W15" s="225"/>
      <c r="X15" s="229"/>
      <c r="Y15" s="78"/>
      <c r="Z15" s="78"/>
      <c r="AA15" s="78"/>
      <c r="AB15" s="230"/>
      <c r="AC15" s="230"/>
      <c r="AD15" s="78"/>
      <c r="AE15" s="78"/>
      <c r="AF15" s="78"/>
      <c r="AG15" s="31"/>
      <c r="AH15" s="31"/>
      <c r="AI15" s="31"/>
      <c r="AJ15" s="31"/>
      <c r="AK15" s="79"/>
    </row>
    <row r="16" spans="1:37" s="80" customFormat="1">
      <c r="A16" s="222"/>
      <c r="B16" s="222"/>
      <c r="C16" s="78"/>
      <c r="D16" s="222"/>
      <c r="E16" s="78"/>
      <c r="F16" s="78"/>
      <c r="G16" s="78"/>
      <c r="H16" s="78"/>
      <c r="I16" s="223"/>
      <c r="J16" s="224"/>
      <c r="K16" s="224"/>
      <c r="L16" s="223"/>
      <c r="M16" s="223"/>
      <c r="N16" s="225"/>
      <c r="O16" s="226"/>
      <c r="P16" s="227"/>
      <c r="Q16" s="228"/>
      <c r="R16" s="225"/>
      <c r="S16" s="229"/>
      <c r="T16" s="230"/>
      <c r="U16" s="223"/>
      <c r="V16" s="225"/>
      <c r="W16" s="225"/>
      <c r="X16" s="229"/>
      <c r="Y16" s="78"/>
      <c r="Z16" s="78"/>
      <c r="AA16" s="78"/>
      <c r="AB16" s="230"/>
      <c r="AC16" s="230"/>
      <c r="AD16" s="78"/>
      <c r="AE16" s="78"/>
      <c r="AF16" s="78"/>
      <c r="AG16" s="31"/>
      <c r="AH16" s="31"/>
      <c r="AI16" s="31"/>
      <c r="AJ16" s="31"/>
      <c r="AK16" s="79"/>
    </row>
    <row r="17" spans="1:37" s="80" customFormat="1">
      <c r="A17" s="222"/>
      <c r="B17" s="222"/>
      <c r="C17" s="78"/>
      <c r="D17" s="222"/>
      <c r="E17" s="78"/>
      <c r="F17" s="78"/>
      <c r="G17" s="78"/>
      <c r="H17" s="78"/>
      <c r="I17" s="223"/>
      <c r="J17" s="224"/>
      <c r="K17" s="224"/>
      <c r="L17" s="223"/>
      <c r="M17" s="223"/>
      <c r="N17" s="225"/>
      <c r="O17" s="226"/>
      <c r="P17" s="227"/>
      <c r="Q17" s="228"/>
      <c r="R17" s="225"/>
      <c r="S17" s="229"/>
      <c r="T17" s="230"/>
      <c r="U17" s="223"/>
      <c r="V17" s="225"/>
      <c r="W17" s="225"/>
      <c r="X17" s="229"/>
      <c r="Y17" s="78"/>
      <c r="Z17" s="78"/>
      <c r="AA17" s="78"/>
      <c r="AB17" s="230"/>
      <c r="AC17" s="230"/>
      <c r="AD17" s="78"/>
      <c r="AE17" s="78"/>
      <c r="AF17" s="78"/>
      <c r="AG17" s="31"/>
      <c r="AH17" s="31"/>
      <c r="AI17" s="31"/>
      <c r="AJ17" s="31"/>
      <c r="AK17" s="79"/>
    </row>
    <row r="18" spans="1:37" s="80" customFormat="1">
      <c r="A18" s="222"/>
      <c r="B18" s="222"/>
      <c r="C18" s="78"/>
      <c r="D18" s="222"/>
      <c r="E18" s="78"/>
      <c r="F18" s="78"/>
      <c r="G18" s="78"/>
      <c r="H18" s="78"/>
      <c r="I18" s="223"/>
      <c r="J18" s="224"/>
      <c r="K18" s="224"/>
      <c r="L18" s="223"/>
      <c r="M18" s="223"/>
      <c r="N18" s="225"/>
      <c r="O18" s="226"/>
      <c r="P18" s="227"/>
      <c r="Q18" s="228"/>
      <c r="R18" s="225"/>
      <c r="S18" s="229"/>
      <c r="T18" s="230"/>
      <c r="U18" s="223"/>
      <c r="V18" s="225"/>
      <c r="W18" s="225"/>
      <c r="X18" s="229"/>
      <c r="Y18" s="78"/>
      <c r="Z18" s="78"/>
      <c r="AA18" s="78"/>
      <c r="AB18" s="230"/>
      <c r="AC18" s="230"/>
      <c r="AD18" s="78"/>
      <c r="AE18" s="78"/>
      <c r="AF18" s="78"/>
      <c r="AG18" s="31"/>
      <c r="AH18" s="31"/>
      <c r="AI18" s="31"/>
      <c r="AJ18" s="31"/>
      <c r="AK18" s="79"/>
    </row>
    <row r="19" spans="1:37" s="80" customFormat="1">
      <c r="A19" s="222"/>
      <c r="B19" s="222"/>
      <c r="C19" s="78"/>
      <c r="D19" s="222"/>
      <c r="E19" s="78"/>
      <c r="F19" s="78"/>
      <c r="G19" s="78"/>
      <c r="H19" s="78"/>
      <c r="I19" s="223"/>
      <c r="J19" s="224"/>
      <c r="K19" s="224"/>
      <c r="L19" s="223"/>
      <c r="M19" s="223"/>
      <c r="N19" s="225"/>
      <c r="O19" s="226"/>
      <c r="P19" s="227"/>
      <c r="Q19" s="228"/>
      <c r="R19" s="225"/>
      <c r="S19" s="229"/>
      <c r="T19" s="230"/>
      <c r="U19" s="223"/>
      <c r="V19" s="225"/>
      <c r="W19" s="225"/>
      <c r="X19" s="229"/>
      <c r="Y19" s="78"/>
      <c r="Z19" s="78"/>
      <c r="AA19" s="78"/>
      <c r="AB19" s="230"/>
      <c r="AC19" s="230"/>
      <c r="AD19" s="78"/>
      <c r="AE19" s="78"/>
      <c r="AF19" s="78"/>
      <c r="AG19" s="31"/>
      <c r="AH19" s="31"/>
      <c r="AI19" s="31"/>
      <c r="AJ19" s="31"/>
      <c r="AK19" s="79"/>
    </row>
    <row r="20" spans="1:37" s="80" customFormat="1">
      <c r="A20" s="222"/>
      <c r="B20" s="222"/>
      <c r="C20" s="78"/>
      <c r="D20" s="222"/>
      <c r="E20" s="78"/>
      <c r="F20" s="78"/>
      <c r="G20" s="78"/>
      <c r="H20" s="78"/>
      <c r="I20" s="223"/>
      <c r="J20" s="224"/>
      <c r="K20" s="224"/>
      <c r="L20" s="223"/>
      <c r="M20" s="223"/>
      <c r="N20" s="225"/>
      <c r="O20" s="226"/>
      <c r="P20" s="227"/>
      <c r="Q20" s="228"/>
      <c r="R20" s="225"/>
      <c r="S20" s="229"/>
      <c r="T20" s="230"/>
      <c r="U20" s="223"/>
      <c r="V20" s="225"/>
      <c r="W20" s="225"/>
      <c r="X20" s="229"/>
      <c r="Y20" s="78"/>
      <c r="Z20" s="78"/>
      <c r="AA20" s="78"/>
      <c r="AB20" s="230"/>
      <c r="AC20" s="230"/>
      <c r="AD20" s="78"/>
      <c r="AE20" s="78"/>
      <c r="AF20" s="78"/>
      <c r="AG20" s="31"/>
      <c r="AH20" s="31"/>
      <c r="AI20" s="31"/>
      <c r="AJ20" s="31"/>
      <c r="AK20" s="79"/>
    </row>
    <row r="21" spans="1:37" s="80" customFormat="1">
      <c r="A21" s="222"/>
      <c r="B21" s="222"/>
      <c r="C21" s="78"/>
      <c r="D21" s="222"/>
      <c r="E21" s="78"/>
      <c r="F21" s="78"/>
      <c r="G21" s="78"/>
      <c r="H21" s="78"/>
      <c r="I21" s="223"/>
      <c r="J21" s="224"/>
      <c r="K21" s="224"/>
      <c r="L21" s="223"/>
      <c r="M21" s="223"/>
      <c r="N21" s="225"/>
      <c r="O21" s="226"/>
      <c r="P21" s="227"/>
      <c r="Q21" s="228"/>
      <c r="R21" s="225"/>
      <c r="S21" s="229"/>
      <c r="T21" s="230"/>
      <c r="U21" s="223"/>
      <c r="V21" s="225"/>
      <c r="W21" s="225"/>
      <c r="X21" s="229"/>
      <c r="Y21" s="78"/>
      <c r="Z21" s="78"/>
      <c r="AA21" s="78"/>
      <c r="AB21" s="230"/>
      <c r="AC21" s="230"/>
      <c r="AD21" s="78"/>
      <c r="AE21" s="78"/>
      <c r="AF21" s="78"/>
      <c r="AG21" s="31"/>
      <c r="AH21" s="31"/>
      <c r="AI21" s="31"/>
      <c r="AJ21" s="31"/>
      <c r="AK21" s="79"/>
    </row>
    <row r="22" spans="1:37" s="80" customFormat="1">
      <c r="A22" s="222"/>
      <c r="B22" s="222"/>
      <c r="C22" s="78"/>
      <c r="D22" s="222"/>
      <c r="E22" s="78"/>
      <c r="F22" s="78"/>
      <c r="G22" s="78"/>
      <c r="H22" s="78"/>
      <c r="I22" s="223"/>
      <c r="J22" s="224"/>
      <c r="K22" s="224"/>
      <c r="L22" s="223"/>
      <c r="M22" s="223"/>
      <c r="N22" s="225"/>
      <c r="O22" s="226"/>
      <c r="P22" s="227"/>
      <c r="Q22" s="228"/>
      <c r="R22" s="225"/>
      <c r="S22" s="229"/>
      <c r="T22" s="230"/>
      <c r="U22" s="223"/>
      <c r="V22" s="225"/>
      <c r="W22" s="225"/>
      <c r="X22" s="229"/>
      <c r="Y22" s="78"/>
      <c r="Z22" s="78"/>
      <c r="AA22" s="78"/>
      <c r="AB22" s="230"/>
      <c r="AC22" s="230"/>
      <c r="AD22" s="78"/>
      <c r="AE22" s="78"/>
      <c r="AF22" s="78"/>
      <c r="AG22" s="31"/>
      <c r="AH22" s="31"/>
      <c r="AI22" s="31"/>
      <c r="AJ22" s="31"/>
      <c r="AK22" s="79"/>
    </row>
    <row r="23" spans="1:37" s="80" customFormat="1">
      <c r="A23" s="264"/>
      <c r="B23" s="222"/>
      <c r="C23" s="78"/>
      <c r="D23" s="222"/>
      <c r="E23" s="78"/>
      <c r="F23" s="78"/>
      <c r="G23" s="78"/>
      <c r="H23" s="78"/>
      <c r="I23" s="223"/>
      <c r="J23" s="224"/>
      <c r="K23" s="224"/>
      <c r="L23" s="223"/>
      <c r="M23" s="223"/>
      <c r="N23" s="225"/>
      <c r="O23" s="226"/>
      <c r="P23" s="227"/>
      <c r="Q23" s="228"/>
      <c r="R23" s="225"/>
      <c r="S23" s="229"/>
      <c r="T23" s="230"/>
      <c r="U23" s="223"/>
      <c r="V23" s="225"/>
      <c r="W23" s="225"/>
      <c r="X23" s="229"/>
      <c r="Y23" s="78"/>
      <c r="Z23" s="78"/>
      <c r="AA23" s="78"/>
      <c r="AB23" s="230"/>
      <c r="AC23" s="230"/>
      <c r="AD23" s="78"/>
      <c r="AE23" s="78"/>
      <c r="AF23" s="78"/>
      <c r="AG23" s="31"/>
      <c r="AH23" s="31"/>
      <c r="AI23" s="31"/>
      <c r="AJ23" s="31"/>
      <c r="AK23" s="79"/>
    </row>
    <row r="24" spans="1:37" s="80" customFormat="1">
      <c r="A24" s="222"/>
      <c r="B24" s="222"/>
      <c r="C24" s="78"/>
      <c r="D24" s="222"/>
      <c r="E24" s="78"/>
      <c r="F24" s="78"/>
      <c r="G24" s="78"/>
      <c r="H24" s="78"/>
      <c r="I24" s="223"/>
      <c r="J24" s="224"/>
      <c r="K24" s="224"/>
      <c r="L24" s="223"/>
      <c r="M24" s="223"/>
      <c r="N24" s="225"/>
      <c r="O24" s="226"/>
      <c r="P24" s="227"/>
      <c r="Q24" s="228"/>
      <c r="R24" s="225"/>
      <c r="S24" s="229"/>
      <c r="T24" s="230"/>
      <c r="U24" s="223"/>
      <c r="V24" s="225"/>
      <c r="W24" s="225"/>
      <c r="X24" s="229"/>
      <c r="Y24" s="78"/>
      <c r="Z24" s="78"/>
      <c r="AA24" s="78"/>
      <c r="AB24" s="230"/>
      <c r="AC24" s="230"/>
      <c r="AD24" s="78"/>
      <c r="AE24" s="78"/>
      <c r="AF24" s="78"/>
      <c r="AG24" s="31"/>
      <c r="AH24" s="31"/>
      <c r="AI24" s="31"/>
      <c r="AJ24" s="31"/>
      <c r="AK24" s="79"/>
    </row>
    <row r="25" spans="1:37" s="80" customFormat="1">
      <c r="A25" s="222"/>
      <c r="B25" s="222"/>
      <c r="C25" s="78"/>
      <c r="D25" s="222"/>
      <c r="E25" s="78"/>
      <c r="F25" s="78"/>
      <c r="G25" s="78"/>
      <c r="H25" s="78"/>
      <c r="I25" s="223"/>
      <c r="J25" s="224"/>
      <c r="K25" s="224"/>
      <c r="L25" s="223"/>
      <c r="M25" s="223"/>
      <c r="N25" s="225"/>
      <c r="O25" s="226"/>
      <c r="P25" s="227"/>
      <c r="Q25" s="228"/>
      <c r="R25" s="225"/>
      <c r="S25" s="229"/>
      <c r="T25" s="230"/>
      <c r="U25" s="223"/>
      <c r="V25" s="225"/>
      <c r="W25" s="225"/>
      <c r="X25" s="229"/>
      <c r="Y25" s="78"/>
      <c r="Z25" s="78"/>
      <c r="AA25" s="78"/>
      <c r="AB25" s="230"/>
      <c r="AC25" s="230"/>
      <c r="AD25" s="78"/>
      <c r="AE25" s="78"/>
      <c r="AF25" s="78"/>
      <c r="AG25" s="31"/>
      <c r="AH25" s="31"/>
      <c r="AI25" s="31"/>
      <c r="AJ25" s="31"/>
      <c r="AK25" s="79"/>
    </row>
    <row r="26" spans="1:37" s="80" customFormat="1">
      <c r="A26" s="222"/>
      <c r="B26" s="222"/>
      <c r="C26" s="78"/>
      <c r="D26" s="222"/>
      <c r="E26" s="78"/>
      <c r="F26" s="78"/>
      <c r="G26" s="78"/>
      <c r="H26" s="78"/>
      <c r="I26" s="223"/>
      <c r="J26" s="224"/>
      <c r="K26" s="224"/>
      <c r="L26" s="223"/>
      <c r="M26" s="223"/>
      <c r="N26" s="225"/>
      <c r="O26" s="226"/>
      <c r="P26" s="227"/>
      <c r="Q26" s="228"/>
      <c r="R26" s="225"/>
      <c r="S26" s="229"/>
      <c r="T26" s="230"/>
      <c r="U26" s="223"/>
      <c r="V26" s="225"/>
      <c r="W26" s="225"/>
      <c r="X26" s="229"/>
      <c r="Y26" s="78"/>
      <c r="Z26" s="78"/>
      <c r="AA26" s="78"/>
      <c r="AB26" s="230"/>
      <c r="AC26" s="230"/>
      <c r="AD26" s="78"/>
      <c r="AE26" s="78"/>
      <c r="AF26" s="78"/>
      <c r="AG26" s="31"/>
      <c r="AH26" s="31"/>
      <c r="AI26" s="31"/>
      <c r="AJ26" s="31"/>
      <c r="AK26" s="79"/>
    </row>
    <row r="27" spans="1:37" s="80" customFormat="1">
      <c r="A27" s="222"/>
      <c r="B27" s="222"/>
      <c r="C27" s="78"/>
      <c r="D27" s="222"/>
      <c r="E27" s="78"/>
      <c r="F27" s="78"/>
      <c r="G27" s="78"/>
      <c r="H27" s="78"/>
      <c r="I27" s="223"/>
      <c r="J27" s="224"/>
      <c r="K27" s="224"/>
      <c r="L27" s="223"/>
      <c r="M27" s="223"/>
      <c r="N27" s="225"/>
      <c r="O27" s="226"/>
      <c r="P27" s="227"/>
      <c r="Q27" s="228"/>
      <c r="R27" s="225"/>
      <c r="S27" s="229"/>
      <c r="T27" s="230"/>
      <c r="U27" s="223"/>
      <c r="V27" s="225"/>
      <c r="W27" s="225"/>
      <c r="X27" s="229"/>
      <c r="Y27" s="78"/>
      <c r="Z27" s="78"/>
      <c r="AA27" s="78"/>
      <c r="AB27" s="230"/>
      <c r="AC27" s="230"/>
      <c r="AD27" s="78"/>
      <c r="AE27" s="78"/>
      <c r="AF27" s="78"/>
      <c r="AG27" s="31"/>
      <c r="AH27" s="31"/>
      <c r="AI27" s="31"/>
      <c r="AJ27" s="31"/>
      <c r="AK27" s="79"/>
    </row>
    <row r="28" spans="1:37" s="80" customFormat="1">
      <c r="A28" s="222"/>
      <c r="B28" s="222"/>
      <c r="C28" s="78"/>
      <c r="D28" s="222"/>
      <c r="E28" s="78"/>
      <c r="F28" s="78"/>
      <c r="G28" s="78"/>
      <c r="H28" s="78"/>
      <c r="I28" s="223"/>
      <c r="J28" s="224"/>
      <c r="K28" s="224"/>
      <c r="L28" s="223"/>
      <c r="M28" s="223"/>
      <c r="N28" s="225"/>
      <c r="O28" s="226"/>
      <c r="P28" s="227"/>
      <c r="Q28" s="228"/>
      <c r="R28" s="225"/>
      <c r="S28" s="229"/>
      <c r="T28" s="230"/>
      <c r="U28" s="223"/>
      <c r="V28" s="225"/>
      <c r="W28" s="225"/>
      <c r="X28" s="229"/>
      <c r="Y28" s="78"/>
      <c r="Z28" s="78"/>
      <c r="AA28" s="78"/>
      <c r="AB28" s="230"/>
      <c r="AC28" s="230"/>
      <c r="AD28" s="78"/>
      <c r="AE28" s="78"/>
      <c r="AF28" s="78"/>
      <c r="AG28" s="31"/>
      <c r="AH28" s="31"/>
      <c r="AI28" s="31"/>
      <c r="AJ28" s="31"/>
      <c r="AK28" s="79"/>
    </row>
    <row r="29" spans="1:37" s="80" customFormat="1">
      <c r="A29" s="222"/>
      <c r="B29" s="222"/>
      <c r="C29" s="78"/>
      <c r="D29" s="222"/>
      <c r="E29" s="78"/>
      <c r="F29" s="78"/>
      <c r="G29" s="78"/>
      <c r="H29" s="78"/>
      <c r="I29" s="223"/>
      <c r="J29" s="224"/>
      <c r="K29" s="224"/>
      <c r="L29" s="223"/>
      <c r="M29" s="223"/>
      <c r="N29" s="225"/>
      <c r="O29" s="226"/>
      <c r="P29" s="227"/>
      <c r="Q29" s="228"/>
      <c r="R29" s="225"/>
      <c r="S29" s="229"/>
      <c r="T29" s="230"/>
      <c r="U29" s="223"/>
      <c r="V29" s="225"/>
      <c r="W29" s="225"/>
      <c r="X29" s="229"/>
      <c r="Y29" s="78"/>
      <c r="Z29" s="78"/>
      <c r="AA29" s="78"/>
      <c r="AB29" s="230"/>
      <c r="AC29" s="230"/>
      <c r="AD29" s="78"/>
      <c r="AE29" s="78"/>
      <c r="AF29" s="78"/>
      <c r="AG29" s="31"/>
      <c r="AH29" s="31"/>
      <c r="AI29" s="31"/>
      <c r="AJ29" s="31"/>
      <c r="AK29" s="79"/>
    </row>
    <row r="30" spans="1:37" s="80" customFormat="1">
      <c r="A30" s="222"/>
      <c r="B30" s="222"/>
      <c r="C30" s="78"/>
      <c r="D30" s="222"/>
      <c r="E30" s="78"/>
      <c r="F30" s="78"/>
      <c r="G30" s="78"/>
      <c r="H30" s="78"/>
      <c r="I30" s="223"/>
      <c r="J30" s="224"/>
      <c r="K30" s="224"/>
      <c r="L30" s="223"/>
      <c r="M30" s="223"/>
      <c r="N30" s="225"/>
      <c r="O30" s="226"/>
      <c r="P30" s="227"/>
      <c r="Q30" s="228"/>
      <c r="R30" s="225"/>
      <c r="S30" s="229"/>
      <c r="T30" s="230"/>
      <c r="U30" s="223"/>
      <c r="V30" s="225"/>
      <c r="W30" s="225"/>
      <c r="X30" s="229"/>
      <c r="Y30" s="78"/>
      <c r="Z30" s="78"/>
      <c r="AA30" s="78"/>
      <c r="AB30" s="230"/>
      <c r="AC30" s="230"/>
      <c r="AD30" s="78"/>
      <c r="AE30" s="78"/>
      <c r="AF30" s="78"/>
      <c r="AG30" s="31"/>
      <c r="AH30" s="31"/>
      <c r="AI30" s="31"/>
      <c r="AJ30" s="31"/>
      <c r="AK30" s="79"/>
    </row>
    <row r="31" spans="1:37" s="80" customFormat="1">
      <c r="A31" s="222"/>
      <c r="B31" s="222"/>
      <c r="C31" s="78"/>
      <c r="D31" s="222"/>
      <c r="E31" s="78"/>
      <c r="F31" s="78"/>
      <c r="G31" s="78"/>
      <c r="H31" s="78"/>
      <c r="I31" s="223"/>
      <c r="J31" s="224"/>
      <c r="K31" s="224"/>
      <c r="L31" s="223"/>
      <c r="M31" s="223"/>
      <c r="N31" s="225"/>
      <c r="O31" s="226"/>
      <c r="P31" s="227"/>
      <c r="Q31" s="228"/>
      <c r="R31" s="225"/>
      <c r="S31" s="229"/>
      <c r="T31" s="230"/>
      <c r="U31" s="223"/>
      <c r="V31" s="225"/>
      <c r="W31" s="225"/>
      <c r="X31" s="229"/>
      <c r="Y31" s="78"/>
      <c r="Z31" s="78"/>
      <c r="AA31" s="78"/>
      <c r="AB31" s="230"/>
      <c r="AC31" s="230"/>
      <c r="AD31" s="78"/>
      <c r="AE31" s="78"/>
      <c r="AF31" s="78"/>
      <c r="AG31" s="31"/>
      <c r="AH31" s="31"/>
      <c r="AI31" s="31"/>
      <c r="AJ31" s="31"/>
      <c r="AK31" s="79"/>
    </row>
    <row r="32" spans="1:37" s="80" customFormat="1">
      <c r="A32" s="222"/>
      <c r="B32" s="222"/>
      <c r="C32" s="78"/>
      <c r="D32" s="222"/>
      <c r="E32" s="78"/>
      <c r="F32" s="78"/>
      <c r="G32" s="78"/>
      <c r="H32" s="78"/>
      <c r="I32" s="223"/>
      <c r="J32" s="224"/>
      <c r="K32" s="224"/>
      <c r="L32" s="223"/>
      <c r="M32" s="223"/>
      <c r="N32" s="225"/>
      <c r="O32" s="226"/>
      <c r="P32" s="227"/>
      <c r="Q32" s="228"/>
      <c r="R32" s="225"/>
      <c r="S32" s="229"/>
      <c r="T32" s="230"/>
      <c r="U32" s="223"/>
      <c r="V32" s="225"/>
      <c r="W32" s="225"/>
      <c r="X32" s="229"/>
      <c r="Y32" s="78"/>
      <c r="Z32" s="78"/>
      <c r="AA32" s="78"/>
      <c r="AB32" s="230"/>
      <c r="AC32" s="230"/>
      <c r="AD32" s="78"/>
      <c r="AE32" s="78"/>
      <c r="AF32" s="78"/>
      <c r="AG32" s="31"/>
      <c r="AH32" s="31"/>
      <c r="AI32" s="31"/>
      <c r="AJ32" s="31"/>
      <c r="AK32" s="79"/>
    </row>
    <row r="33" spans="1:37" s="80" customFormat="1">
      <c r="A33" s="222"/>
      <c r="B33" s="222"/>
      <c r="C33" s="78"/>
      <c r="D33" s="222"/>
      <c r="E33" s="78"/>
      <c r="F33" s="78"/>
      <c r="G33" s="78"/>
      <c r="H33" s="78"/>
      <c r="I33" s="223"/>
      <c r="J33" s="224"/>
      <c r="K33" s="224"/>
      <c r="L33" s="223"/>
      <c r="M33" s="223"/>
      <c r="N33" s="225"/>
      <c r="O33" s="226"/>
      <c r="P33" s="227"/>
      <c r="Q33" s="228"/>
      <c r="R33" s="225"/>
      <c r="S33" s="229"/>
      <c r="T33" s="230"/>
      <c r="U33" s="223"/>
      <c r="V33" s="225"/>
      <c r="W33" s="225"/>
      <c r="X33" s="229"/>
      <c r="Y33" s="78"/>
      <c r="Z33" s="78"/>
      <c r="AA33" s="78"/>
      <c r="AB33" s="230"/>
      <c r="AC33" s="230"/>
      <c r="AD33" s="78"/>
      <c r="AE33" s="78"/>
      <c r="AF33" s="78"/>
      <c r="AG33" s="31"/>
      <c r="AH33" s="31"/>
      <c r="AI33" s="31"/>
      <c r="AJ33" s="31"/>
      <c r="AK33" s="79"/>
    </row>
    <row r="34" spans="1:37" s="80" customFormat="1">
      <c r="A34" s="222"/>
      <c r="B34" s="222"/>
      <c r="C34" s="78"/>
      <c r="D34" s="222"/>
      <c r="E34" s="78"/>
      <c r="F34" s="78"/>
      <c r="G34" s="78"/>
      <c r="H34" s="78"/>
      <c r="I34" s="223"/>
      <c r="J34" s="224"/>
      <c r="K34" s="224"/>
      <c r="L34" s="223"/>
      <c r="M34" s="223"/>
      <c r="N34" s="225"/>
      <c r="O34" s="226"/>
      <c r="P34" s="227"/>
      <c r="Q34" s="228"/>
      <c r="R34" s="225"/>
      <c r="S34" s="229"/>
      <c r="T34" s="230"/>
      <c r="U34" s="223"/>
      <c r="V34" s="225"/>
      <c r="W34" s="225"/>
      <c r="X34" s="229"/>
      <c r="Y34" s="78"/>
      <c r="Z34" s="78"/>
      <c r="AA34" s="78"/>
      <c r="AB34" s="230"/>
      <c r="AC34" s="230"/>
      <c r="AD34" s="78"/>
      <c r="AE34" s="78"/>
      <c r="AF34" s="78"/>
      <c r="AG34" s="31"/>
      <c r="AH34" s="31"/>
      <c r="AI34" s="31"/>
      <c r="AJ34" s="31"/>
      <c r="AK34" s="79"/>
    </row>
    <row r="35" spans="1:37" s="80" customFormat="1">
      <c r="A35" s="222"/>
      <c r="B35" s="222"/>
      <c r="C35" s="78"/>
      <c r="D35" s="222"/>
      <c r="E35" s="78"/>
      <c r="F35" s="78"/>
      <c r="G35" s="78"/>
      <c r="H35" s="78"/>
      <c r="I35" s="223"/>
      <c r="J35" s="224"/>
      <c r="K35" s="224"/>
      <c r="L35" s="223"/>
      <c r="M35" s="223"/>
      <c r="N35" s="225"/>
      <c r="O35" s="226"/>
      <c r="P35" s="227"/>
      <c r="Q35" s="228"/>
      <c r="R35" s="225"/>
      <c r="S35" s="229"/>
      <c r="T35" s="230"/>
      <c r="U35" s="223"/>
      <c r="V35" s="225"/>
      <c r="W35" s="225"/>
      <c r="X35" s="229"/>
      <c r="Y35" s="78"/>
      <c r="Z35" s="78"/>
      <c r="AA35" s="78"/>
      <c r="AB35" s="230"/>
      <c r="AC35" s="230"/>
      <c r="AD35" s="78"/>
      <c r="AE35" s="78"/>
      <c r="AF35" s="78"/>
      <c r="AG35" s="31"/>
      <c r="AH35" s="31"/>
      <c r="AI35" s="31"/>
      <c r="AJ35" s="31"/>
      <c r="AK35" s="79"/>
    </row>
    <row r="36" spans="1:37" s="80" customFormat="1">
      <c r="A36" s="231"/>
      <c r="B36" s="222"/>
      <c r="C36" s="78"/>
      <c r="D36" s="222"/>
      <c r="E36" s="78"/>
      <c r="F36" s="78"/>
      <c r="G36" s="78"/>
      <c r="H36" s="78"/>
      <c r="I36" s="223"/>
      <c r="J36" s="224"/>
      <c r="K36" s="224"/>
      <c r="L36" s="223"/>
      <c r="M36" s="223"/>
      <c r="N36" s="225"/>
      <c r="O36" s="226"/>
      <c r="P36" s="227"/>
      <c r="Q36" s="228"/>
      <c r="R36" s="225"/>
      <c r="S36" s="229"/>
      <c r="T36" s="230"/>
      <c r="U36" s="223"/>
      <c r="V36" s="225"/>
      <c r="W36" s="225"/>
      <c r="X36" s="229"/>
      <c r="Y36" s="78"/>
      <c r="Z36" s="78"/>
      <c r="AA36" s="78"/>
      <c r="AB36" s="230"/>
      <c r="AC36" s="230"/>
      <c r="AD36" s="78"/>
      <c r="AE36" s="78"/>
      <c r="AF36" s="78"/>
      <c r="AG36" s="31"/>
      <c r="AH36" s="31"/>
      <c r="AI36" s="31"/>
      <c r="AJ36" s="31"/>
      <c r="AK36" s="79"/>
    </row>
    <row r="37" spans="1:37" s="80" customFormat="1">
      <c r="A37" s="231"/>
      <c r="B37" s="39"/>
      <c r="C37" s="40"/>
      <c r="D37" s="39"/>
      <c r="E37" s="40"/>
      <c r="F37" s="40"/>
      <c r="G37" s="40"/>
      <c r="H37" s="40"/>
      <c r="I37" s="42"/>
      <c r="J37" s="72"/>
      <c r="K37" s="72"/>
      <c r="L37" s="42"/>
      <c r="M37" s="42"/>
      <c r="N37" s="73"/>
      <c r="O37" s="44"/>
      <c r="P37" s="74"/>
      <c r="Q37" s="75"/>
      <c r="R37" s="73"/>
      <c r="S37" s="76"/>
      <c r="T37" s="77"/>
      <c r="U37" s="42"/>
      <c r="V37" s="73"/>
      <c r="W37" s="73"/>
      <c r="X37" s="76"/>
      <c r="Y37" s="40"/>
      <c r="Z37" s="40"/>
      <c r="AA37" s="45"/>
      <c r="AB37" s="77"/>
      <c r="AC37" s="77"/>
      <c r="AD37" s="40"/>
      <c r="AE37" s="45"/>
      <c r="AF37" s="78"/>
      <c r="AG37" s="31"/>
      <c r="AH37" s="31"/>
      <c r="AI37" s="31"/>
      <c r="AJ37" s="31"/>
      <c r="AK37" s="79"/>
    </row>
    <row r="38" spans="1:37" ht="11" thickBot="1">
      <c r="A38" s="260"/>
      <c r="B38" s="39"/>
      <c r="C38" s="40"/>
      <c r="D38" s="39"/>
      <c r="E38" s="40"/>
      <c r="F38" s="40"/>
      <c r="G38" s="40"/>
      <c r="H38" s="40"/>
      <c r="I38" s="42"/>
      <c r="J38" s="81"/>
      <c r="K38" s="81"/>
      <c r="L38" s="81"/>
      <c r="M38" s="81"/>
      <c r="N38" s="73"/>
      <c r="O38" s="43"/>
      <c r="P38" s="74"/>
      <c r="Q38" s="75"/>
      <c r="R38" s="82">
        <f>SUM(R14:R36)</f>
        <v>0</v>
      </c>
      <c r="S38" s="83"/>
      <c r="T38" s="84"/>
      <c r="U38" s="85"/>
      <c r="V38" s="73"/>
      <c r="W38" s="82">
        <f>SUM(W14:W36)</f>
        <v>0</v>
      </c>
      <c r="X38" s="32"/>
      <c r="Y38" s="76"/>
      <c r="Z38" s="40"/>
      <c r="AA38" s="45"/>
      <c r="AB38" s="86"/>
      <c r="AC38" s="86"/>
      <c r="AD38" s="45"/>
      <c r="AE38" s="45"/>
      <c r="AG38" s="13"/>
      <c r="AH38" s="13"/>
      <c r="AI38" s="13"/>
      <c r="AJ38" s="13"/>
    </row>
    <row r="39" spans="1:37" ht="10.5">
      <c r="A39" s="231"/>
      <c r="B39" s="39"/>
      <c r="C39" s="40"/>
      <c r="D39" s="39"/>
      <c r="E39" s="40"/>
      <c r="F39" s="40"/>
      <c r="G39" s="40"/>
      <c r="H39" s="40"/>
      <c r="I39" s="42"/>
      <c r="J39" s="81"/>
      <c r="K39" s="81"/>
      <c r="L39" s="81"/>
      <c r="M39" s="81"/>
      <c r="N39" s="43"/>
      <c r="O39" s="43"/>
      <c r="P39" s="62"/>
      <c r="Q39" s="87" t="s">
        <v>79</v>
      </c>
      <c r="R39" s="88">
        <v>0</v>
      </c>
      <c r="S39" s="59"/>
      <c r="T39" s="62"/>
      <c r="U39" s="85"/>
      <c r="V39" s="43"/>
      <c r="W39" s="41" t="s">
        <v>42</v>
      </c>
      <c r="X39" s="76"/>
      <c r="Y39" s="76"/>
      <c r="Z39" s="40"/>
      <c r="AA39" s="45"/>
      <c r="AB39" s="45"/>
      <c r="AC39" s="45"/>
      <c r="AD39" s="45"/>
      <c r="AE39" s="45"/>
      <c r="AG39" s="3"/>
      <c r="AH39" s="3"/>
      <c r="AI39" s="3"/>
      <c r="AJ39" s="3"/>
    </row>
    <row r="40" spans="1:37" ht="10.5">
      <c r="A40" s="39"/>
      <c r="B40" s="39"/>
      <c r="C40" s="40"/>
      <c r="D40" s="39"/>
      <c r="E40" s="40"/>
      <c r="F40" s="40"/>
      <c r="G40" s="40"/>
      <c r="H40" s="40"/>
      <c r="I40" s="42"/>
      <c r="J40" s="81"/>
      <c r="K40" s="81"/>
      <c r="L40" s="81"/>
      <c r="M40" s="81"/>
      <c r="N40" s="43"/>
      <c r="O40" s="43"/>
      <c r="P40" s="62"/>
      <c r="Q40" s="87" t="s">
        <v>102</v>
      </c>
      <c r="R40" s="88">
        <v>0</v>
      </c>
      <c r="S40" s="59"/>
      <c r="T40" s="62"/>
      <c r="U40" s="85"/>
      <c r="V40" s="43"/>
      <c r="W40" s="41"/>
      <c r="X40" s="76"/>
      <c r="Y40" s="76"/>
      <c r="Z40" s="40"/>
      <c r="AA40" s="45"/>
      <c r="AB40" s="45"/>
      <c r="AC40" s="45"/>
      <c r="AD40" s="45"/>
      <c r="AE40" s="45"/>
      <c r="AG40" s="3"/>
      <c r="AH40" s="3"/>
      <c r="AI40" s="3"/>
      <c r="AJ40" s="3"/>
    </row>
    <row r="41" spans="1:37" ht="10.5">
      <c r="A41" s="39"/>
      <c r="B41" s="39"/>
      <c r="C41" s="40"/>
      <c r="D41" s="39"/>
      <c r="E41" s="40"/>
      <c r="F41" s="40"/>
      <c r="G41" s="40"/>
      <c r="H41" s="40"/>
      <c r="I41" s="42"/>
      <c r="J41" s="81"/>
      <c r="K41" s="81"/>
      <c r="L41" s="81"/>
      <c r="M41" s="81"/>
      <c r="N41" s="43"/>
      <c r="O41" s="43"/>
      <c r="P41" s="62"/>
      <c r="Q41" s="87" t="s">
        <v>36</v>
      </c>
      <c r="R41" s="88">
        <f>SUM(R38:R40)</f>
        <v>0</v>
      </c>
      <c r="S41" s="22"/>
      <c r="T41" s="62"/>
      <c r="U41" s="85"/>
      <c r="V41" s="43"/>
      <c r="W41" s="41"/>
      <c r="X41" s="76"/>
      <c r="Y41" s="76"/>
      <c r="Z41" s="40"/>
      <c r="AA41" s="45"/>
      <c r="AB41" s="45"/>
      <c r="AC41" s="45"/>
      <c r="AD41" s="45"/>
      <c r="AE41" s="45"/>
      <c r="AG41" s="3"/>
      <c r="AH41" s="3"/>
      <c r="AI41" s="3"/>
      <c r="AJ41" s="3"/>
    </row>
    <row r="42" spans="1:37" ht="10.5">
      <c r="A42" s="39"/>
      <c r="B42" s="39"/>
      <c r="C42" s="40"/>
      <c r="D42" s="39"/>
      <c r="E42" s="40"/>
      <c r="F42" s="40"/>
      <c r="G42" s="40"/>
      <c r="H42" s="40"/>
      <c r="I42" s="42"/>
      <c r="J42" s="81"/>
      <c r="K42" s="81"/>
      <c r="L42" s="81"/>
      <c r="M42" s="81"/>
      <c r="N42" s="43"/>
      <c r="O42" s="43"/>
      <c r="P42" s="62"/>
      <c r="Q42" s="87"/>
      <c r="R42" s="89"/>
      <c r="S42" s="59"/>
      <c r="T42" s="62"/>
      <c r="U42" s="85"/>
      <c r="V42" s="43"/>
      <c r="W42" s="41"/>
      <c r="X42" s="76"/>
      <c r="Y42" s="76"/>
      <c r="Z42" s="40"/>
      <c r="AA42" s="45"/>
      <c r="AB42" s="45"/>
      <c r="AC42" s="45"/>
      <c r="AD42" s="45"/>
      <c r="AE42" s="45"/>
      <c r="AG42" s="3"/>
      <c r="AH42" s="3"/>
      <c r="AI42" s="3"/>
      <c r="AJ42" s="3"/>
    </row>
    <row r="43" spans="1:37" ht="10.5">
      <c r="A43" s="40"/>
      <c r="B43" s="40"/>
      <c r="C43" s="40"/>
      <c r="D43" s="40"/>
      <c r="E43" s="40"/>
      <c r="F43" s="40"/>
      <c r="G43" s="40"/>
      <c r="H43" s="40"/>
      <c r="I43" s="42"/>
      <c r="J43" s="81"/>
      <c r="K43" s="81"/>
      <c r="L43" s="81"/>
      <c r="M43" s="81"/>
      <c r="N43" s="40"/>
      <c r="O43" s="40"/>
      <c r="P43" s="43"/>
      <c r="Q43" s="90" t="s">
        <v>15</v>
      </c>
      <c r="R43" s="249">
        <v>0</v>
      </c>
      <c r="S43" s="91"/>
      <c r="T43" s="62"/>
      <c r="U43" s="85"/>
      <c r="V43" s="43"/>
      <c r="W43" s="41"/>
      <c r="X43" s="76"/>
      <c r="Y43" s="76"/>
      <c r="Z43" s="40"/>
      <c r="AA43" s="45"/>
      <c r="AB43" s="92"/>
      <c r="AC43" s="92"/>
      <c r="AD43" s="92"/>
      <c r="AE43" s="45"/>
      <c r="AG43" s="3"/>
      <c r="AH43" s="3"/>
      <c r="AI43" s="3"/>
      <c r="AJ43" s="3"/>
    </row>
    <row r="44" spans="1:37" ht="10.5">
      <c r="A44" s="40"/>
      <c r="B44" s="93"/>
      <c r="C44" s="93"/>
      <c r="D44" s="93"/>
      <c r="E44" s="40"/>
      <c r="F44" s="40"/>
      <c r="G44" s="40"/>
      <c r="H44" s="40"/>
      <c r="I44" s="42"/>
      <c r="J44" s="81"/>
      <c r="K44" s="81"/>
      <c r="L44" s="81"/>
      <c r="M44" s="81"/>
      <c r="N44" s="40"/>
      <c r="O44" s="40"/>
      <c r="P44" s="43"/>
      <c r="Q44" s="94" t="s">
        <v>14</v>
      </c>
      <c r="R44" s="95">
        <f>R41-R43</f>
        <v>0</v>
      </c>
      <c r="S44" s="22"/>
      <c r="T44" s="62"/>
      <c r="U44" s="85"/>
      <c r="V44" s="43"/>
      <c r="W44" s="41"/>
      <c r="X44" s="76"/>
      <c r="Y44" s="76"/>
      <c r="Z44" s="40"/>
      <c r="AA44" s="45"/>
      <c r="AB44" s="45"/>
      <c r="AC44" s="45"/>
      <c r="AD44" s="45"/>
      <c r="AE44" s="45"/>
      <c r="AG44" s="3"/>
      <c r="AH44" s="3"/>
      <c r="AI44" s="3"/>
      <c r="AJ44" s="3"/>
    </row>
    <row r="45" spans="1:37" ht="10.5">
      <c r="A45" s="45"/>
      <c r="B45" s="96"/>
      <c r="C45" s="96"/>
      <c r="D45" s="96"/>
      <c r="E45" s="45"/>
      <c r="F45" s="40"/>
      <c r="G45" s="40"/>
      <c r="H45" s="40"/>
      <c r="I45" s="42"/>
      <c r="J45" s="40"/>
      <c r="K45" s="40"/>
      <c r="L45" s="40"/>
      <c r="M45" s="40"/>
      <c r="N45" s="43"/>
      <c r="O45" s="43"/>
      <c r="P45" s="62"/>
      <c r="Q45" s="94"/>
      <c r="R45" s="97"/>
      <c r="S45" s="97"/>
      <c r="T45" s="62"/>
      <c r="U45" s="85"/>
      <c r="V45" s="43"/>
      <c r="W45" s="41"/>
      <c r="X45" s="76"/>
      <c r="Y45" s="76"/>
      <c r="Z45" s="40"/>
      <c r="AA45" s="45"/>
      <c r="AB45" s="45"/>
      <c r="AC45" s="45"/>
      <c r="AD45" s="45"/>
      <c r="AE45" s="45"/>
      <c r="AG45" s="3"/>
      <c r="AH45" s="3"/>
      <c r="AI45" s="3"/>
      <c r="AJ45" s="3"/>
    </row>
    <row r="46" spans="1:37" ht="10.5">
      <c r="A46" s="92"/>
      <c r="B46" s="98"/>
      <c r="C46" s="98"/>
      <c r="D46" s="99"/>
      <c r="E46" s="45"/>
      <c r="F46" s="40"/>
      <c r="G46" s="40"/>
      <c r="H46" s="40"/>
      <c r="I46" s="62"/>
      <c r="J46" s="42"/>
      <c r="K46" s="42"/>
      <c r="L46" s="42"/>
      <c r="M46" s="42"/>
      <c r="N46" s="40"/>
      <c r="O46" s="40"/>
      <c r="P46" s="43"/>
      <c r="Q46" s="62"/>
      <c r="R46" s="44"/>
      <c r="S46" s="43"/>
      <c r="T46" s="43"/>
      <c r="U46" s="62"/>
      <c r="V46" s="62"/>
      <c r="W46" s="43"/>
      <c r="X46" s="41"/>
      <c r="Y46" s="62"/>
      <c r="Z46" s="42"/>
      <c r="AA46" s="45"/>
      <c r="AB46" s="45"/>
      <c r="AC46" s="45"/>
      <c r="AD46" s="45"/>
      <c r="AE46" s="45"/>
      <c r="AG46" s="3"/>
      <c r="AH46" s="3"/>
      <c r="AI46" s="3"/>
      <c r="AJ46" s="3"/>
    </row>
    <row r="47" spans="1:37" ht="10.5">
      <c r="A47" s="100" t="s">
        <v>13</v>
      </c>
      <c r="B47" s="39"/>
      <c r="C47" s="39"/>
      <c r="D47" s="39"/>
      <c r="E47" s="40"/>
      <c r="F47" s="39"/>
      <c r="G47" s="39"/>
      <c r="H47" s="40"/>
      <c r="I47" s="41"/>
      <c r="J47" s="76"/>
      <c r="K47" s="76"/>
      <c r="L47" s="76"/>
      <c r="M47" s="76"/>
      <c r="N47" s="40"/>
      <c r="O47" s="40"/>
      <c r="P47" s="42"/>
      <c r="Q47" s="42"/>
      <c r="R47" s="62"/>
      <c r="S47" s="43"/>
      <c r="T47" s="94"/>
      <c r="U47" s="101"/>
      <c r="V47" s="97"/>
      <c r="W47" s="62"/>
      <c r="X47" s="85"/>
      <c r="Y47" s="43"/>
      <c r="Z47" s="40"/>
      <c r="AA47" s="45"/>
      <c r="AB47" s="45"/>
      <c r="AC47" s="45"/>
      <c r="AD47" s="45"/>
      <c r="AE47" s="45"/>
      <c r="AG47" s="3"/>
      <c r="AH47" s="3"/>
      <c r="AI47" s="3"/>
      <c r="AJ47" s="3"/>
    </row>
    <row r="48" spans="1:37" ht="10.5">
      <c r="A48" s="102" t="s">
        <v>127</v>
      </c>
      <c r="B48" s="39"/>
      <c r="C48" s="103" t="s">
        <v>129</v>
      </c>
      <c r="D48" s="39"/>
      <c r="E48" s="40"/>
      <c r="F48" s="39"/>
      <c r="G48" s="39"/>
      <c r="H48" s="40"/>
      <c r="I48" s="41"/>
      <c r="J48" s="76"/>
      <c r="K48" s="76"/>
      <c r="L48" s="76"/>
      <c r="M48" s="76"/>
      <c r="N48" s="40"/>
      <c r="O48" s="40"/>
      <c r="P48" s="42"/>
      <c r="Q48" s="42"/>
      <c r="R48" s="62"/>
      <c r="S48" s="43"/>
      <c r="T48" s="94"/>
      <c r="U48" s="101"/>
      <c r="V48" s="97"/>
      <c r="W48" s="62"/>
      <c r="X48" s="85"/>
      <c r="Y48" s="43"/>
      <c r="Z48" s="40"/>
      <c r="AA48" s="45"/>
      <c r="AB48" s="45"/>
      <c r="AC48" s="45"/>
      <c r="AD48" s="45"/>
      <c r="AE48" s="45"/>
      <c r="AG48" s="3"/>
      <c r="AH48" s="3"/>
      <c r="AI48" s="3"/>
      <c r="AJ48" s="3"/>
    </row>
    <row r="49" spans="1:36" ht="10.5">
      <c r="A49" s="102" t="s">
        <v>128</v>
      </c>
      <c r="B49" s="39"/>
      <c r="C49" s="39"/>
      <c r="D49" s="39"/>
      <c r="E49" s="40"/>
      <c r="F49" s="39"/>
      <c r="G49" s="39"/>
      <c r="H49" s="40"/>
      <c r="I49" s="41"/>
      <c r="J49" s="76"/>
      <c r="K49" s="76"/>
      <c r="L49" s="76"/>
      <c r="M49" s="76"/>
      <c r="N49" s="40"/>
      <c r="O49" s="40"/>
      <c r="P49" s="42"/>
      <c r="Q49" s="42"/>
      <c r="R49" s="62"/>
      <c r="S49" s="43"/>
      <c r="T49" s="44"/>
      <c r="U49" s="43"/>
      <c r="V49" s="43"/>
      <c r="W49" s="62"/>
      <c r="X49" s="85"/>
      <c r="Y49" s="43"/>
      <c r="Z49" s="40"/>
      <c r="AA49" s="45"/>
      <c r="AB49" s="45"/>
      <c r="AC49" s="45"/>
      <c r="AD49" s="45"/>
      <c r="AE49" s="45"/>
      <c r="AG49" s="3"/>
      <c r="AH49" s="3"/>
      <c r="AI49" s="3"/>
      <c r="AJ49" s="3"/>
    </row>
    <row r="50" spans="1:36">
      <c r="B50" s="39"/>
      <c r="C50" s="39"/>
      <c r="D50" s="39"/>
      <c r="E50" s="40"/>
      <c r="F50" s="39"/>
      <c r="G50" s="39"/>
      <c r="H50" s="40"/>
      <c r="I50" s="41"/>
      <c r="J50" s="76"/>
      <c r="K50" s="76"/>
      <c r="L50" s="76"/>
      <c r="M50" s="76"/>
      <c r="N50" s="40"/>
      <c r="O50" s="40"/>
      <c r="P50" s="42"/>
      <c r="Q50" s="42"/>
      <c r="R50" s="62"/>
      <c r="S50" s="43"/>
      <c r="T50" s="44"/>
      <c r="U50" s="43"/>
      <c r="V50" s="43"/>
      <c r="W50" s="62"/>
      <c r="X50" s="62"/>
      <c r="Y50" s="43"/>
      <c r="Z50" s="40"/>
      <c r="AA50" s="45"/>
      <c r="AB50" s="45"/>
      <c r="AC50" s="45"/>
      <c r="AD50" s="45"/>
      <c r="AE50" s="45"/>
      <c r="AG50" s="3"/>
      <c r="AH50" s="3"/>
      <c r="AI50" s="3"/>
      <c r="AJ50" s="3"/>
    </row>
    <row r="51" spans="1:36" ht="10.5">
      <c r="A51" s="105" t="s">
        <v>104</v>
      </c>
      <c r="J51" s="107"/>
      <c r="K51" s="107"/>
      <c r="L51" s="107"/>
      <c r="M51" s="107"/>
      <c r="R51" s="107"/>
      <c r="W51" s="107"/>
      <c r="X51" s="107"/>
      <c r="AG51" s="3"/>
      <c r="AH51" s="3"/>
      <c r="AI51" s="3"/>
      <c r="AJ51" s="3"/>
    </row>
    <row r="52" spans="1:36">
      <c r="A52" s="111" t="s">
        <v>132</v>
      </c>
      <c r="J52" s="107"/>
      <c r="K52" s="107"/>
      <c r="L52" s="107"/>
      <c r="M52" s="107"/>
      <c r="R52" s="107"/>
      <c r="W52" s="107"/>
      <c r="X52" s="107"/>
      <c r="AG52" s="3"/>
      <c r="AH52" s="3"/>
      <c r="AI52" s="3"/>
      <c r="AJ52" s="3"/>
    </row>
    <row r="53" spans="1:36">
      <c r="J53" s="107"/>
      <c r="K53" s="107"/>
      <c r="L53" s="107"/>
      <c r="M53" s="107"/>
      <c r="R53" s="107"/>
      <c r="W53" s="107"/>
      <c r="X53" s="107"/>
      <c r="AG53" s="3"/>
      <c r="AH53" s="3"/>
      <c r="AI53" s="3"/>
      <c r="AJ53" s="3"/>
    </row>
    <row r="54" spans="1:36">
      <c r="J54" s="107"/>
      <c r="K54" s="107"/>
      <c r="L54" s="107"/>
      <c r="M54" s="107"/>
      <c r="R54" s="107"/>
      <c r="W54" s="107"/>
      <c r="X54" s="107"/>
      <c r="AG54" s="3"/>
      <c r="AH54" s="3"/>
      <c r="AI54" s="3"/>
      <c r="AJ54" s="3"/>
    </row>
    <row r="55" spans="1:36">
      <c r="J55" s="107"/>
      <c r="K55" s="107"/>
      <c r="L55" s="107"/>
      <c r="M55" s="107"/>
      <c r="R55" s="107"/>
      <c r="W55" s="107"/>
      <c r="X55" s="107"/>
      <c r="AG55" s="3"/>
      <c r="AH55" s="3"/>
      <c r="AI55" s="3"/>
      <c r="AJ55" s="3"/>
    </row>
    <row r="56" spans="1:36">
      <c r="J56" s="107"/>
      <c r="K56" s="107"/>
      <c r="L56" s="107"/>
      <c r="M56" s="107"/>
      <c r="R56" s="107"/>
      <c r="W56" s="107"/>
      <c r="X56" s="107"/>
      <c r="AG56" s="3"/>
      <c r="AH56" s="3"/>
      <c r="AI56" s="3"/>
      <c r="AJ56" s="3"/>
    </row>
    <row r="57" spans="1:36">
      <c r="A57" s="46"/>
      <c r="B57" s="46"/>
      <c r="C57" s="46"/>
      <c r="D57" s="46"/>
      <c r="F57" s="46"/>
      <c r="G57" s="46"/>
      <c r="J57" s="107"/>
      <c r="K57" s="107"/>
      <c r="L57" s="107"/>
      <c r="M57" s="107"/>
      <c r="P57" s="46"/>
      <c r="Q57" s="46"/>
      <c r="R57" s="107"/>
      <c r="W57" s="107"/>
      <c r="X57" s="107"/>
      <c r="AG57" s="4">
        <f>U57</f>
        <v>0</v>
      </c>
      <c r="AH57" s="4">
        <f>AC57</f>
        <v>0</v>
      </c>
      <c r="AI57" s="4">
        <f>AD57</f>
        <v>0</v>
      </c>
      <c r="AJ57" s="5" t="e">
        <f>IF(AG57&lt;AH57,J57*(AH57-AG57)/N57,J57*(AG57-AI57)/N57)</f>
        <v>#DIV/0!</v>
      </c>
    </row>
    <row r="58" spans="1:36">
      <c r="A58" s="46"/>
      <c r="B58" s="46"/>
      <c r="C58" s="46"/>
      <c r="D58" s="46"/>
      <c r="F58" s="46"/>
      <c r="G58" s="46"/>
      <c r="J58" s="107"/>
      <c r="K58" s="107"/>
      <c r="L58" s="107"/>
      <c r="M58" s="107"/>
      <c r="P58" s="46"/>
      <c r="Q58" s="46"/>
      <c r="R58" s="107"/>
      <c r="W58" s="107"/>
      <c r="X58" s="107"/>
      <c r="AG58" s="3"/>
      <c r="AH58" s="3"/>
      <c r="AI58" s="3"/>
      <c r="AJ58" s="5"/>
    </row>
    <row r="59" spans="1:36">
      <c r="A59" s="46"/>
      <c r="B59" s="46"/>
      <c r="C59" s="46"/>
      <c r="D59" s="46"/>
      <c r="F59" s="46"/>
      <c r="G59" s="46"/>
      <c r="J59" s="107"/>
      <c r="K59" s="107"/>
      <c r="L59" s="107"/>
      <c r="M59" s="107"/>
      <c r="P59" s="46"/>
      <c r="Q59" s="46"/>
      <c r="R59" s="107"/>
      <c r="W59" s="107"/>
      <c r="X59" s="107"/>
      <c r="AG59" s="3"/>
      <c r="AH59" s="3"/>
      <c r="AI59" s="3"/>
      <c r="AJ59" s="5"/>
    </row>
    <row r="60" spans="1:36">
      <c r="A60" s="46"/>
      <c r="B60" s="46"/>
      <c r="C60" s="46"/>
      <c r="D60" s="46"/>
      <c r="F60" s="46"/>
      <c r="G60" s="46"/>
      <c r="J60" s="107"/>
      <c r="K60" s="107"/>
      <c r="L60" s="107"/>
      <c r="M60" s="107"/>
      <c r="P60" s="46"/>
      <c r="Q60" s="46"/>
      <c r="R60" s="107"/>
      <c r="W60" s="107"/>
      <c r="X60" s="107"/>
      <c r="AG60" s="3"/>
      <c r="AH60" s="3"/>
      <c r="AI60" s="3"/>
      <c r="AJ60" s="5"/>
    </row>
    <row r="61" spans="1:36">
      <c r="A61" s="46"/>
      <c r="B61" s="46"/>
      <c r="C61" s="46"/>
      <c r="D61" s="46"/>
      <c r="F61" s="46"/>
      <c r="G61" s="46"/>
      <c r="J61" s="107"/>
      <c r="K61" s="107"/>
      <c r="L61" s="107"/>
      <c r="M61" s="107"/>
      <c r="P61" s="46"/>
      <c r="Q61" s="46"/>
      <c r="R61" s="107"/>
      <c r="W61" s="107"/>
      <c r="X61" s="107"/>
      <c r="AG61" s="3"/>
      <c r="AH61" s="3"/>
      <c r="AI61" s="3"/>
      <c r="AJ61" s="5"/>
    </row>
    <row r="62" spans="1:36">
      <c r="A62" s="46"/>
      <c r="B62" s="46"/>
      <c r="C62" s="46"/>
      <c r="D62" s="46"/>
      <c r="F62" s="46"/>
      <c r="G62" s="46"/>
      <c r="J62" s="107"/>
      <c r="K62" s="107"/>
      <c r="L62" s="107"/>
      <c r="M62" s="107"/>
      <c r="P62" s="46"/>
      <c r="Q62" s="46"/>
      <c r="R62" s="107"/>
      <c r="W62" s="107"/>
      <c r="X62" s="107"/>
      <c r="AG62" s="3"/>
      <c r="AH62" s="3"/>
      <c r="AI62" s="3"/>
      <c r="AJ62" s="5"/>
    </row>
    <row r="63" spans="1:36">
      <c r="A63" s="46"/>
      <c r="B63" s="46"/>
      <c r="C63" s="46"/>
      <c r="D63" s="46"/>
      <c r="F63" s="46"/>
      <c r="G63" s="46"/>
      <c r="J63" s="107"/>
      <c r="K63" s="107"/>
      <c r="L63" s="107"/>
      <c r="M63" s="107"/>
      <c r="P63" s="46"/>
      <c r="Q63" s="46"/>
      <c r="R63" s="107"/>
      <c r="W63" s="107"/>
      <c r="X63" s="107"/>
      <c r="AG63" s="3"/>
      <c r="AH63" s="3"/>
      <c r="AI63" s="3"/>
      <c r="AJ63" s="5"/>
    </row>
    <row r="64" spans="1:36">
      <c r="A64" s="46"/>
      <c r="B64" s="46"/>
      <c r="C64" s="46"/>
      <c r="D64" s="46"/>
      <c r="F64" s="46"/>
      <c r="G64" s="46"/>
      <c r="J64" s="107"/>
      <c r="K64" s="107"/>
      <c r="L64" s="107"/>
      <c r="M64" s="107"/>
      <c r="P64" s="46"/>
      <c r="Q64" s="46"/>
      <c r="R64" s="107"/>
      <c r="W64" s="107"/>
      <c r="X64" s="107"/>
      <c r="AG64" s="3"/>
      <c r="AH64" s="3"/>
      <c r="AI64" s="3"/>
      <c r="AJ64" s="5"/>
    </row>
    <row r="65" spans="1:36">
      <c r="A65" s="46"/>
      <c r="B65" s="46"/>
      <c r="C65" s="46"/>
      <c r="D65" s="46"/>
      <c r="F65" s="46"/>
      <c r="G65" s="46"/>
      <c r="J65" s="107"/>
      <c r="K65" s="107"/>
      <c r="L65" s="107"/>
      <c r="M65" s="107"/>
      <c r="P65" s="46"/>
      <c r="Q65" s="46"/>
      <c r="R65" s="107"/>
      <c r="W65" s="107"/>
      <c r="X65" s="107"/>
      <c r="AG65" s="3"/>
      <c r="AH65" s="3"/>
      <c r="AI65" s="3"/>
      <c r="AJ65" s="5"/>
    </row>
    <row r="66" spans="1:36">
      <c r="A66" s="46"/>
      <c r="B66" s="46"/>
      <c r="C66" s="46"/>
      <c r="D66" s="46"/>
      <c r="F66" s="46"/>
      <c r="G66" s="46"/>
      <c r="J66" s="107"/>
      <c r="K66" s="107"/>
      <c r="L66" s="107"/>
      <c r="M66" s="107"/>
      <c r="P66" s="46"/>
      <c r="Q66" s="46"/>
      <c r="R66" s="107"/>
      <c r="W66" s="107"/>
      <c r="X66" s="107"/>
      <c r="AG66" s="3"/>
      <c r="AH66" s="3"/>
      <c r="AI66" s="3"/>
      <c r="AJ66" s="5"/>
    </row>
    <row r="67" spans="1:36">
      <c r="A67" s="46"/>
      <c r="B67" s="46"/>
      <c r="C67" s="46"/>
      <c r="D67" s="46"/>
      <c r="F67" s="46"/>
      <c r="G67" s="46"/>
      <c r="J67" s="107"/>
      <c r="K67" s="107"/>
      <c r="L67" s="107"/>
      <c r="M67" s="107"/>
      <c r="P67" s="46"/>
      <c r="Q67" s="46"/>
      <c r="R67" s="107"/>
      <c r="W67" s="107"/>
      <c r="X67" s="107"/>
      <c r="AG67" s="3"/>
      <c r="AH67" s="3"/>
      <c r="AI67" s="3"/>
      <c r="AJ67" s="5"/>
    </row>
    <row r="68" spans="1:36">
      <c r="A68" s="46"/>
      <c r="B68" s="46"/>
      <c r="C68" s="46"/>
      <c r="D68" s="46"/>
      <c r="F68" s="46"/>
      <c r="G68" s="46"/>
      <c r="J68" s="107"/>
      <c r="K68" s="107"/>
      <c r="L68" s="107"/>
      <c r="M68" s="107"/>
      <c r="P68" s="46"/>
      <c r="Q68" s="46"/>
      <c r="R68" s="107"/>
      <c r="W68" s="107"/>
      <c r="X68" s="107"/>
      <c r="AG68" s="3"/>
      <c r="AH68" s="3"/>
      <c r="AI68" s="3"/>
      <c r="AJ68" s="5"/>
    </row>
    <row r="69" spans="1:36">
      <c r="A69" s="46"/>
      <c r="B69" s="46"/>
      <c r="C69" s="46"/>
      <c r="D69" s="46"/>
      <c r="F69" s="46"/>
      <c r="G69" s="46"/>
      <c r="J69" s="107"/>
      <c r="K69" s="107"/>
      <c r="L69" s="107"/>
      <c r="M69" s="107"/>
      <c r="P69" s="46"/>
      <c r="Q69" s="46"/>
      <c r="R69" s="107"/>
      <c r="W69" s="107"/>
      <c r="X69" s="107"/>
      <c r="AG69" s="3"/>
      <c r="AH69" s="3"/>
      <c r="AI69" s="3"/>
      <c r="AJ69" s="5"/>
    </row>
    <row r="70" spans="1:36">
      <c r="A70" s="46"/>
      <c r="B70" s="46"/>
      <c r="C70" s="46"/>
      <c r="D70" s="46"/>
      <c r="F70" s="46"/>
      <c r="G70" s="46"/>
      <c r="J70" s="107"/>
      <c r="K70" s="107"/>
      <c r="L70" s="107"/>
      <c r="M70" s="107"/>
      <c r="P70" s="46"/>
      <c r="Q70" s="46"/>
      <c r="R70" s="107"/>
      <c r="W70" s="107"/>
      <c r="X70" s="107"/>
      <c r="AG70" s="3"/>
      <c r="AH70" s="3"/>
      <c r="AI70" s="3"/>
      <c r="AJ70" s="5"/>
    </row>
    <row r="71" spans="1:36">
      <c r="A71" s="46"/>
      <c r="B71" s="46"/>
      <c r="C71" s="46"/>
      <c r="D71" s="46"/>
      <c r="F71" s="46"/>
      <c r="G71" s="46"/>
      <c r="J71" s="107"/>
      <c r="K71" s="107"/>
      <c r="L71" s="107"/>
      <c r="M71" s="107"/>
      <c r="P71" s="46"/>
      <c r="Q71" s="46"/>
      <c r="R71" s="107"/>
      <c r="W71" s="107"/>
      <c r="X71" s="107"/>
      <c r="AG71" s="4">
        <f>U71</f>
        <v>0</v>
      </c>
      <c r="AH71" s="4">
        <f>AC71</f>
        <v>0</v>
      </c>
      <c r="AI71" s="4">
        <f>AD71</f>
        <v>0</v>
      </c>
      <c r="AJ71" s="5" t="e">
        <f>IF(AG71&lt;AH71,J71*(AH71-AG71)/N71,J71*(AG71-AI71)/N71)</f>
        <v>#DIV/0!</v>
      </c>
    </row>
    <row r="72" spans="1:36">
      <c r="A72" s="46"/>
      <c r="B72" s="46"/>
      <c r="C72" s="46"/>
      <c r="D72" s="46"/>
      <c r="F72" s="46"/>
      <c r="G72" s="46"/>
      <c r="J72" s="107"/>
      <c r="K72" s="107"/>
      <c r="L72" s="107"/>
      <c r="M72" s="107"/>
      <c r="P72" s="46"/>
      <c r="Q72" s="46"/>
      <c r="R72" s="107"/>
      <c r="W72" s="107"/>
      <c r="X72" s="107"/>
      <c r="AG72" s="3"/>
      <c r="AH72" s="3"/>
      <c r="AI72" s="3"/>
      <c r="AJ72" s="3"/>
    </row>
    <row r="73" spans="1:36">
      <c r="A73" s="46"/>
      <c r="B73" s="46"/>
      <c r="C73" s="46"/>
      <c r="D73" s="46"/>
      <c r="F73" s="46"/>
      <c r="G73" s="46"/>
      <c r="J73" s="107"/>
      <c r="K73" s="107"/>
      <c r="L73" s="107"/>
      <c r="M73" s="107"/>
      <c r="P73" s="46"/>
      <c r="Q73" s="46"/>
      <c r="R73" s="107"/>
      <c r="W73" s="107"/>
      <c r="X73" s="107"/>
      <c r="AG73" s="3"/>
      <c r="AH73" s="3"/>
      <c r="AI73" s="3"/>
      <c r="AJ73" s="3"/>
    </row>
    <row r="74" spans="1:36">
      <c r="A74" s="46"/>
      <c r="B74" s="46"/>
      <c r="C74" s="46"/>
      <c r="D74" s="46"/>
      <c r="F74" s="46"/>
      <c r="G74" s="46"/>
      <c r="J74" s="107"/>
      <c r="K74" s="107"/>
      <c r="L74" s="107"/>
      <c r="M74" s="107"/>
      <c r="P74" s="46"/>
      <c r="Q74" s="46"/>
      <c r="R74" s="107"/>
      <c r="W74" s="107"/>
      <c r="X74" s="107"/>
      <c r="AG74" s="3"/>
      <c r="AH74" s="3"/>
      <c r="AI74" s="3"/>
      <c r="AJ74" s="3"/>
    </row>
    <row r="75" spans="1:36">
      <c r="A75" s="46"/>
      <c r="B75" s="46"/>
      <c r="C75" s="46"/>
      <c r="D75" s="46"/>
      <c r="F75" s="46"/>
      <c r="G75" s="46"/>
      <c r="J75" s="107"/>
      <c r="K75" s="107"/>
      <c r="L75" s="107"/>
      <c r="M75" s="107"/>
      <c r="P75" s="46"/>
      <c r="Q75" s="46"/>
      <c r="R75" s="107"/>
      <c r="W75" s="107"/>
      <c r="X75" s="107"/>
      <c r="AG75" s="3"/>
      <c r="AH75" s="3"/>
      <c r="AI75" s="3"/>
      <c r="AJ75" s="3"/>
    </row>
    <row r="76" spans="1:36">
      <c r="A76" s="46"/>
      <c r="B76" s="46"/>
      <c r="C76" s="46"/>
      <c r="D76" s="46"/>
      <c r="F76" s="46"/>
      <c r="G76" s="46"/>
      <c r="J76" s="107"/>
      <c r="K76" s="107"/>
      <c r="L76" s="107"/>
      <c r="M76" s="107"/>
      <c r="P76" s="46"/>
      <c r="Q76" s="46"/>
      <c r="R76" s="107"/>
      <c r="W76" s="107"/>
      <c r="X76" s="107"/>
      <c r="AG76" s="3"/>
      <c r="AH76" s="3"/>
      <c r="AI76" s="3"/>
      <c r="AJ76" s="3"/>
    </row>
    <row r="77" spans="1:36">
      <c r="A77" s="46"/>
      <c r="B77" s="46"/>
      <c r="C77" s="46"/>
      <c r="D77" s="46"/>
      <c r="F77" s="46"/>
      <c r="G77" s="46"/>
      <c r="J77" s="107"/>
      <c r="K77" s="107"/>
      <c r="L77" s="107"/>
      <c r="M77" s="107"/>
      <c r="P77" s="46"/>
      <c r="Q77" s="46"/>
      <c r="R77" s="107"/>
      <c r="W77" s="107"/>
      <c r="X77" s="107"/>
      <c r="AG77" s="3"/>
      <c r="AH77" s="3"/>
      <c r="AI77" s="3"/>
      <c r="AJ77" s="3"/>
    </row>
    <row r="78" spans="1:36">
      <c r="A78" s="46"/>
      <c r="B78" s="46"/>
      <c r="C78" s="46"/>
      <c r="D78" s="46"/>
      <c r="F78" s="46"/>
      <c r="G78" s="46"/>
      <c r="J78" s="107"/>
      <c r="K78" s="107"/>
      <c r="L78" s="107"/>
      <c r="M78" s="107"/>
      <c r="P78" s="46"/>
      <c r="Q78" s="46"/>
      <c r="R78" s="107"/>
      <c r="W78" s="107"/>
      <c r="X78" s="107"/>
      <c r="AG78" s="3"/>
      <c r="AH78" s="3"/>
      <c r="AI78" s="3"/>
      <c r="AJ78" s="3"/>
    </row>
    <row r="79" spans="1:36">
      <c r="A79" s="46"/>
      <c r="B79" s="46"/>
      <c r="C79" s="46"/>
      <c r="D79" s="46"/>
      <c r="F79" s="46"/>
      <c r="G79" s="46"/>
      <c r="J79" s="107"/>
      <c r="K79" s="107"/>
      <c r="L79" s="107"/>
      <c r="M79" s="107"/>
      <c r="P79" s="46"/>
      <c r="Q79" s="46"/>
      <c r="R79" s="107"/>
      <c r="W79" s="107"/>
      <c r="X79" s="107"/>
      <c r="AG79" s="3"/>
      <c r="AH79" s="3"/>
      <c r="AI79" s="3"/>
      <c r="AJ79" s="3"/>
    </row>
    <row r="80" spans="1:36">
      <c r="A80" s="46"/>
      <c r="B80" s="46"/>
      <c r="C80" s="46"/>
      <c r="D80" s="46"/>
      <c r="F80" s="46"/>
      <c r="G80" s="46"/>
      <c r="J80" s="107"/>
      <c r="K80" s="107"/>
      <c r="L80" s="107"/>
      <c r="M80" s="107"/>
      <c r="P80" s="46"/>
      <c r="Q80" s="46"/>
      <c r="R80" s="107"/>
      <c r="W80" s="107"/>
      <c r="X80" s="107"/>
      <c r="AG80" s="3"/>
      <c r="AH80" s="3"/>
      <c r="AI80" s="3"/>
      <c r="AJ80" s="3"/>
    </row>
    <row r="81" spans="1:36">
      <c r="A81" s="46"/>
      <c r="B81" s="46"/>
      <c r="C81" s="46"/>
      <c r="D81" s="46"/>
      <c r="F81" s="46"/>
      <c r="G81" s="46"/>
      <c r="J81" s="107"/>
      <c r="K81" s="107"/>
      <c r="L81" s="107"/>
      <c r="M81" s="107"/>
      <c r="P81" s="46"/>
      <c r="Q81" s="46"/>
      <c r="R81" s="107"/>
      <c r="W81" s="107"/>
      <c r="X81" s="107"/>
      <c r="AG81" s="3"/>
      <c r="AH81" s="3"/>
      <c r="AI81" s="3"/>
      <c r="AJ81" s="3"/>
    </row>
    <row r="82" spans="1:36">
      <c r="A82" s="46"/>
      <c r="B82" s="46"/>
      <c r="C82" s="46"/>
      <c r="D82" s="46"/>
      <c r="F82" s="46"/>
      <c r="G82" s="46"/>
      <c r="J82" s="107"/>
      <c r="K82" s="107"/>
      <c r="L82" s="107"/>
      <c r="M82" s="107"/>
      <c r="P82" s="46"/>
      <c r="Q82" s="46"/>
      <c r="R82" s="107"/>
      <c r="W82" s="107"/>
      <c r="X82" s="107"/>
      <c r="AG82" s="3"/>
      <c r="AH82" s="3"/>
      <c r="AI82" s="3"/>
      <c r="AJ82" s="3"/>
    </row>
    <row r="83" spans="1:36">
      <c r="A83" s="46"/>
      <c r="B83" s="46"/>
      <c r="C83" s="46"/>
      <c r="D83" s="46"/>
      <c r="F83" s="46"/>
      <c r="G83" s="46"/>
      <c r="J83" s="107"/>
      <c r="K83" s="107"/>
      <c r="L83" s="107"/>
      <c r="M83" s="107"/>
      <c r="P83" s="46"/>
      <c r="Q83" s="46"/>
      <c r="R83" s="107"/>
      <c r="W83" s="107"/>
      <c r="X83" s="107"/>
      <c r="AG83" s="3"/>
      <c r="AH83" s="3"/>
      <c r="AI83" s="3"/>
      <c r="AJ83" s="3"/>
    </row>
    <row r="84" spans="1:36">
      <c r="A84" s="46"/>
      <c r="B84" s="46"/>
      <c r="C84" s="46"/>
      <c r="D84" s="46"/>
      <c r="F84" s="46"/>
      <c r="G84" s="46"/>
      <c r="J84" s="107"/>
      <c r="K84" s="107"/>
      <c r="L84" s="107"/>
      <c r="M84" s="107"/>
      <c r="P84" s="46"/>
      <c r="Q84" s="46"/>
      <c r="R84" s="107"/>
      <c r="W84" s="107"/>
      <c r="X84" s="107"/>
      <c r="AG84" s="3"/>
      <c r="AH84" s="3"/>
      <c r="AI84" s="3"/>
      <c r="AJ84" s="3"/>
    </row>
    <row r="85" spans="1:36">
      <c r="A85" s="46"/>
      <c r="B85" s="46"/>
      <c r="C85" s="46"/>
      <c r="D85" s="46"/>
      <c r="F85" s="46"/>
      <c r="G85" s="46"/>
      <c r="J85" s="107"/>
      <c r="K85" s="107"/>
      <c r="L85" s="107"/>
      <c r="M85" s="107"/>
      <c r="P85" s="46"/>
      <c r="Q85" s="46"/>
      <c r="R85" s="107"/>
      <c r="W85" s="107"/>
      <c r="X85" s="107"/>
      <c r="AG85" s="3"/>
      <c r="AH85" s="3"/>
      <c r="AI85" s="3"/>
      <c r="AJ85" s="3"/>
    </row>
    <row r="86" spans="1:36">
      <c r="A86" s="46"/>
      <c r="B86" s="46"/>
      <c r="C86" s="46"/>
      <c r="D86" s="46"/>
      <c r="F86" s="46"/>
      <c r="G86" s="46"/>
      <c r="J86" s="107"/>
      <c r="K86" s="107"/>
      <c r="L86" s="107"/>
      <c r="M86" s="107"/>
      <c r="P86" s="46"/>
      <c r="Q86" s="46"/>
      <c r="R86" s="107"/>
      <c r="W86" s="107"/>
      <c r="X86" s="107"/>
      <c r="AG86" s="3"/>
      <c r="AH86" s="3"/>
      <c r="AI86" s="3"/>
      <c r="AJ86" s="3"/>
    </row>
    <row r="87" spans="1:36">
      <c r="A87" s="46"/>
      <c r="B87" s="46"/>
      <c r="C87" s="46"/>
      <c r="D87" s="46"/>
      <c r="F87" s="46"/>
      <c r="G87" s="46"/>
      <c r="J87" s="107"/>
      <c r="K87" s="107"/>
      <c r="L87" s="107"/>
      <c r="M87" s="107"/>
      <c r="P87" s="46"/>
      <c r="Q87" s="46"/>
      <c r="R87" s="107"/>
      <c r="W87" s="107"/>
      <c r="X87" s="107"/>
      <c r="AG87" s="3"/>
      <c r="AH87" s="3"/>
      <c r="AI87" s="3"/>
      <c r="AJ87" s="3"/>
    </row>
    <row r="88" spans="1:36">
      <c r="A88" s="46"/>
      <c r="B88" s="46"/>
      <c r="C88" s="46"/>
      <c r="D88" s="46"/>
      <c r="F88" s="46"/>
      <c r="G88" s="46"/>
      <c r="J88" s="107"/>
      <c r="K88" s="107"/>
      <c r="L88" s="107"/>
      <c r="M88" s="107"/>
      <c r="P88" s="46"/>
      <c r="Q88" s="46"/>
      <c r="R88" s="107"/>
      <c r="W88" s="107"/>
      <c r="X88" s="107"/>
      <c r="AG88" s="3"/>
      <c r="AH88" s="3"/>
      <c r="AI88" s="3"/>
      <c r="AJ88" s="3"/>
    </row>
    <row r="89" spans="1:36">
      <c r="A89" s="46"/>
      <c r="B89" s="46"/>
      <c r="C89" s="46"/>
      <c r="D89" s="46"/>
      <c r="F89" s="46"/>
      <c r="G89" s="46"/>
      <c r="J89" s="107"/>
      <c r="K89" s="107"/>
      <c r="L89" s="107"/>
      <c r="M89" s="107"/>
      <c r="P89" s="46"/>
      <c r="Q89" s="46"/>
      <c r="R89" s="107"/>
      <c r="W89" s="107"/>
      <c r="X89" s="107"/>
      <c r="AG89" s="3"/>
      <c r="AH89" s="3"/>
      <c r="AI89" s="3"/>
      <c r="AJ89" s="3"/>
    </row>
    <row r="90" spans="1:36">
      <c r="A90" s="46"/>
      <c r="B90" s="46"/>
      <c r="C90" s="46"/>
      <c r="D90" s="46"/>
      <c r="F90" s="46"/>
      <c r="G90" s="46"/>
      <c r="J90" s="107"/>
      <c r="K90" s="107"/>
      <c r="L90" s="107"/>
      <c r="M90" s="107"/>
      <c r="P90" s="46"/>
      <c r="Q90" s="46"/>
      <c r="R90" s="107"/>
      <c r="W90" s="107"/>
      <c r="X90" s="107"/>
      <c r="AG90" s="3"/>
      <c r="AH90" s="3"/>
      <c r="AI90" s="3"/>
      <c r="AJ90" s="3"/>
    </row>
    <row r="91" spans="1:36">
      <c r="A91" s="46"/>
      <c r="B91" s="46"/>
      <c r="C91" s="46"/>
      <c r="D91" s="46"/>
      <c r="F91" s="46"/>
      <c r="G91" s="46"/>
      <c r="J91" s="107"/>
      <c r="K91" s="107"/>
      <c r="L91" s="107"/>
      <c r="M91" s="107"/>
      <c r="P91" s="46"/>
      <c r="Q91" s="46"/>
      <c r="R91" s="107"/>
      <c r="W91" s="107"/>
      <c r="X91" s="107"/>
      <c r="AG91" s="3"/>
      <c r="AH91" s="3"/>
      <c r="AI91" s="3"/>
      <c r="AJ91" s="3"/>
    </row>
    <row r="92" spans="1:36">
      <c r="A92" s="46"/>
      <c r="B92" s="46"/>
      <c r="C92" s="46"/>
      <c r="D92" s="46"/>
      <c r="F92" s="46"/>
      <c r="G92" s="46"/>
      <c r="J92" s="107"/>
      <c r="K92" s="107"/>
      <c r="L92" s="107"/>
      <c r="M92" s="107"/>
      <c r="P92" s="46"/>
      <c r="Q92" s="46"/>
      <c r="R92" s="107"/>
      <c r="W92" s="107"/>
      <c r="X92" s="107"/>
      <c r="AG92" s="3"/>
      <c r="AH92" s="3"/>
      <c r="AI92" s="3"/>
      <c r="AJ92" s="3"/>
    </row>
    <row r="93" spans="1:36">
      <c r="A93" s="46"/>
      <c r="B93" s="46"/>
      <c r="C93" s="46"/>
      <c r="D93" s="46"/>
      <c r="F93" s="46"/>
      <c r="G93" s="46"/>
      <c r="J93" s="107"/>
      <c r="K93" s="107"/>
      <c r="L93" s="107"/>
      <c r="M93" s="107"/>
      <c r="P93" s="46"/>
      <c r="Q93" s="46"/>
      <c r="R93" s="107"/>
      <c r="W93" s="107"/>
      <c r="X93" s="107"/>
      <c r="AG93" s="3"/>
      <c r="AH93" s="3"/>
      <c r="AI93" s="3"/>
      <c r="AJ93" s="3"/>
    </row>
    <row r="94" spans="1:36">
      <c r="A94" s="46"/>
      <c r="B94" s="46"/>
      <c r="C94" s="46"/>
      <c r="D94" s="46"/>
      <c r="F94" s="46"/>
      <c r="G94" s="46"/>
      <c r="J94" s="107"/>
      <c r="K94" s="107"/>
      <c r="L94" s="107"/>
      <c r="M94" s="107"/>
      <c r="P94" s="46"/>
      <c r="Q94" s="46"/>
      <c r="R94" s="107"/>
      <c r="W94" s="107"/>
      <c r="X94" s="107"/>
      <c r="AG94" s="3"/>
      <c r="AH94" s="3"/>
      <c r="AI94" s="3"/>
      <c r="AJ94" s="3"/>
    </row>
    <row r="95" spans="1:36">
      <c r="A95" s="46"/>
      <c r="B95" s="46"/>
      <c r="C95" s="46"/>
      <c r="D95" s="46"/>
      <c r="F95" s="46"/>
      <c r="G95" s="46"/>
      <c r="J95" s="107"/>
      <c r="K95" s="107"/>
      <c r="L95" s="107"/>
      <c r="M95" s="107"/>
      <c r="P95" s="46"/>
      <c r="Q95" s="46"/>
      <c r="R95" s="107"/>
      <c r="W95" s="107"/>
      <c r="X95" s="107"/>
      <c r="AG95" s="3"/>
      <c r="AH95" s="3"/>
      <c r="AI95" s="3"/>
      <c r="AJ95" s="3"/>
    </row>
    <row r="96" spans="1:36">
      <c r="A96" s="46"/>
      <c r="B96" s="46"/>
      <c r="C96" s="46"/>
      <c r="D96" s="46"/>
      <c r="F96" s="46"/>
      <c r="G96" s="46"/>
      <c r="J96" s="107"/>
      <c r="K96" s="107"/>
      <c r="L96" s="107"/>
      <c r="M96" s="107"/>
      <c r="P96" s="46"/>
      <c r="Q96" s="46"/>
      <c r="R96" s="107"/>
      <c r="W96" s="107"/>
      <c r="X96" s="107"/>
      <c r="AG96" s="3"/>
      <c r="AH96" s="3"/>
      <c r="AI96" s="3"/>
      <c r="AJ96" s="3"/>
    </row>
    <row r="97" spans="1:36">
      <c r="A97" s="46"/>
      <c r="B97" s="46"/>
      <c r="C97" s="46"/>
      <c r="D97" s="46"/>
      <c r="F97" s="46"/>
      <c r="G97" s="46"/>
      <c r="J97" s="107"/>
      <c r="K97" s="107"/>
      <c r="L97" s="107"/>
      <c r="M97" s="107"/>
      <c r="P97" s="46"/>
      <c r="Q97" s="46"/>
      <c r="R97" s="107"/>
      <c r="W97" s="107"/>
      <c r="X97" s="107"/>
      <c r="AG97" s="3"/>
      <c r="AH97" s="3"/>
      <c r="AI97" s="3"/>
      <c r="AJ97" s="3"/>
    </row>
    <row r="98" spans="1:36">
      <c r="A98" s="46"/>
      <c r="B98" s="46"/>
      <c r="C98" s="46"/>
      <c r="D98" s="46"/>
      <c r="F98" s="46"/>
      <c r="G98" s="46"/>
      <c r="J98" s="107"/>
      <c r="K98" s="107"/>
      <c r="L98" s="107"/>
      <c r="M98" s="107"/>
      <c r="P98" s="46"/>
      <c r="Q98" s="46"/>
      <c r="R98" s="107"/>
      <c r="W98" s="107"/>
      <c r="X98" s="107"/>
      <c r="AG98" s="3"/>
      <c r="AH98" s="3"/>
      <c r="AI98" s="3"/>
      <c r="AJ98" s="3"/>
    </row>
    <row r="99" spans="1:36">
      <c r="A99" s="46"/>
      <c r="B99" s="46"/>
      <c r="C99" s="46"/>
      <c r="D99" s="46"/>
      <c r="F99" s="46"/>
      <c r="G99" s="46"/>
      <c r="J99" s="107"/>
      <c r="K99" s="107"/>
      <c r="L99" s="107"/>
      <c r="M99" s="107"/>
      <c r="P99" s="46"/>
      <c r="Q99" s="46"/>
      <c r="R99" s="107"/>
      <c r="W99" s="107"/>
      <c r="X99" s="107"/>
      <c r="AG99" s="3"/>
      <c r="AH99" s="3"/>
      <c r="AI99" s="3"/>
      <c r="AJ99" s="3"/>
    </row>
    <row r="100" spans="1:36">
      <c r="A100" s="46"/>
      <c r="B100" s="46"/>
      <c r="C100" s="46"/>
      <c r="D100" s="46"/>
      <c r="F100" s="46"/>
      <c r="G100" s="46"/>
      <c r="J100" s="107"/>
      <c r="K100" s="107"/>
      <c r="L100" s="107"/>
      <c r="M100" s="107"/>
      <c r="P100" s="46"/>
      <c r="Q100" s="46"/>
      <c r="R100" s="107"/>
      <c r="W100" s="107"/>
      <c r="X100" s="107"/>
      <c r="AG100" s="3"/>
      <c r="AH100" s="3"/>
      <c r="AI100" s="3"/>
      <c r="AJ100" s="3"/>
    </row>
    <row r="101" spans="1:36">
      <c r="A101" s="46"/>
      <c r="B101" s="46"/>
      <c r="C101" s="46"/>
      <c r="D101" s="46"/>
      <c r="F101" s="46"/>
      <c r="G101" s="46"/>
      <c r="J101" s="107"/>
      <c r="K101" s="107"/>
      <c r="L101" s="107"/>
      <c r="M101" s="107"/>
      <c r="P101" s="46"/>
      <c r="Q101" s="46"/>
      <c r="R101" s="107"/>
      <c r="W101" s="107"/>
      <c r="X101" s="107"/>
      <c r="AG101" s="3"/>
      <c r="AH101" s="3"/>
      <c r="AI101" s="3"/>
      <c r="AJ101" s="3"/>
    </row>
    <row r="102" spans="1:36">
      <c r="A102" s="46"/>
      <c r="B102" s="46"/>
      <c r="C102" s="46"/>
      <c r="D102" s="46"/>
      <c r="F102" s="46"/>
      <c r="G102" s="46"/>
      <c r="J102" s="107"/>
      <c r="K102" s="107"/>
      <c r="L102" s="107"/>
      <c r="M102" s="107"/>
      <c r="P102" s="46"/>
      <c r="Q102" s="46"/>
      <c r="R102" s="107"/>
      <c r="W102" s="107"/>
      <c r="X102" s="107"/>
      <c r="AG102" s="3"/>
      <c r="AH102" s="3"/>
      <c r="AI102" s="3"/>
      <c r="AJ102" s="3"/>
    </row>
    <row r="103" spans="1:36">
      <c r="A103" s="46"/>
      <c r="B103" s="46"/>
      <c r="C103" s="46"/>
      <c r="D103" s="46"/>
      <c r="F103" s="46"/>
      <c r="G103" s="46"/>
      <c r="J103" s="107"/>
      <c r="K103" s="107"/>
      <c r="L103" s="107"/>
      <c r="M103" s="107"/>
      <c r="P103" s="46"/>
      <c r="Q103" s="46"/>
      <c r="R103" s="107"/>
      <c r="W103" s="107"/>
      <c r="X103" s="107"/>
      <c r="AG103" s="3"/>
      <c r="AH103" s="3"/>
      <c r="AI103" s="3"/>
      <c r="AJ103" s="3"/>
    </row>
    <row r="104" spans="1:36">
      <c r="A104" s="46"/>
      <c r="B104" s="46"/>
      <c r="C104" s="46"/>
      <c r="D104" s="46"/>
      <c r="F104" s="46"/>
      <c r="G104" s="46"/>
      <c r="J104" s="107"/>
      <c r="K104" s="107"/>
      <c r="L104" s="107"/>
      <c r="M104" s="107"/>
      <c r="P104" s="46"/>
      <c r="Q104" s="46"/>
      <c r="R104" s="107"/>
      <c r="W104" s="107"/>
      <c r="X104" s="107"/>
      <c r="AG104" s="3"/>
      <c r="AH104" s="3"/>
      <c r="AI104" s="3"/>
      <c r="AJ104" s="3"/>
    </row>
    <row r="105" spans="1:36">
      <c r="A105" s="46"/>
      <c r="B105" s="46"/>
      <c r="C105" s="46"/>
      <c r="D105" s="46"/>
      <c r="F105" s="46"/>
      <c r="G105" s="46"/>
      <c r="J105" s="107"/>
      <c r="K105" s="107"/>
      <c r="L105" s="107"/>
      <c r="M105" s="107"/>
      <c r="P105" s="46"/>
      <c r="Q105" s="46"/>
      <c r="R105" s="107"/>
      <c r="W105" s="107"/>
      <c r="X105" s="107"/>
      <c r="AG105" s="3"/>
      <c r="AH105" s="3"/>
      <c r="AI105" s="3"/>
      <c r="AJ105" s="3"/>
    </row>
    <row r="106" spans="1:36">
      <c r="A106" s="46"/>
      <c r="B106" s="46"/>
      <c r="C106" s="46"/>
      <c r="D106" s="46"/>
      <c r="F106" s="46"/>
      <c r="G106" s="46"/>
      <c r="J106" s="107"/>
      <c r="K106" s="107"/>
      <c r="L106" s="107"/>
      <c r="M106" s="107"/>
      <c r="P106" s="46"/>
      <c r="Q106" s="46"/>
      <c r="R106" s="107"/>
      <c r="W106" s="107"/>
      <c r="X106" s="107"/>
      <c r="AG106" s="3"/>
      <c r="AH106" s="3"/>
      <c r="AI106" s="3"/>
      <c r="AJ106" s="3"/>
    </row>
    <row r="107" spans="1:36">
      <c r="A107" s="46"/>
      <c r="B107" s="46"/>
      <c r="C107" s="46"/>
      <c r="D107" s="46"/>
      <c r="F107" s="46"/>
      <c r="G107" s="46"/>
      <c r="J107" s="107"/>
      <c r="K107" s="107"/>
      <c r="L107" s="107"/>
      <c r="M107" s="107"/>
      <c r="P107" s="46"/>
      <c r="Q107" s="46"/>
      <c r="R107" s="107"/>
      <c r="W107" s="107"/>
      <c r="X107" s="107"/>
      <c r="AG107" s="3"/>
      <c r="AH107" s="3"/>
      <c r="AI107" s="3"/>
      <c r="AJ107" s="3"/>
    </row>
    <row r="108" spans="1:36">
      <c r="A108" s="46"/>
      <c r="B108" s="46"/>
      <c r="C108" s="46"/>
      <c r="D108" s="46"/>
      <c r="F108" s="46"/>
      <c r="G108" s="46"/>
      <c r="J108" s="107"/>
      <c r="K108" s="107"/>
      <c r="L108" s="107"/>
      <c r="M108" s="107"/>
      <c r="P108" s="46"/>
      <c r="Q108" s="46"/>
      <c r="R108" s="107"/>
      <c r="W108" s="107"/>
      <c r="X108" s="107"/>
      <c r="AG108" s="3"/>
      <c r="AH108" s="3"/>
      <c r="AI108" s="3"/>
      <c r="AJ108" s="3"/>
    </row>
    <row r="109" spans="1:36">
      <c r="A109" s="46"/>
      <c r="B109" s="46"/>
      <c r="C109" s="46"/>
      <c r="D109" s="46"/>
      <c r="F109" s="46"/>
      <c r="G109" s="46"/>
      <c r="J109" s="107"/>
      <c r="K109" s="107"/>
      <c r="L109" s="107"/>
      <c r="M109" s="107"/>
      <c r="P109" s="46"/>
      <c r="Q109" s="46"/>
      <c r="R109" s="107"/>
      <c r="W109" s="107"/>
      <c r="X109" s="107"/>
      <c r="AG109" s="3"/>
      <c r="AH109" s="3"/>
      <c r="AI109" s="3"/>
      <c r="AJ109" s="3"/>
    </row>
    <row r="110" spans="1:36">
      <c r="A110" s="46"/>
      <c r="B110" s="46"/>
      <c r="C110" s="46"/>
      <c r="D110" s="46"/>
      <c r="F110" s="46"/>
      <c r="G110" s="46"/>
      <c r="J110" s="107"/>
      <c r="K110" s="107"/>
      <c r="L110" s="107"/>
      <c r="M110" s="107"/>
      <c r="P110" s="46"/>
      <c r="Q110" s="46"/>
      <c r="R110" s="107"/>
      <c r="W110" s="107"/>
      <c r="X110" s="107"/>
      <c r="AG110" s="3"/>
      <c r="AH110" s="3"/>
      <c r="AI110" s="3"/>
      <c r="AJ110" s="3"/>
    </row>
    <row r="111" spans="1:36">
      <c r="A111" s="46"/>
      <c r="B111" s="46"/>
      <c r="C111" s="46"/>
      <c r="D111" s="46"/>
      <c r="F111" s="46"/>
      <c r="G111" s="46"/>
      <c r="J111" s="107"/>
      <c r="K111" s="107"/>
      <c r="L111" s="107"/>
      <c r="M111" s="107"/>
      <c r="P111" s="46"/>
      <c r="Q111" s="46"/>
      <c r="R111" s="107"/>
      <c r="W111" s="107"/>
      <c r="X111" s="107"/>
      <c r="AG111" s="3"/>
      <c r="AH111" s="3"/>
      <c r="AI111" s="3"/>
      <c r="AJ111" s="3"/>
    </row>
    <row r="112" spans="1:36">
      <c r="A112" s="46"/>
      <c r="B112" s="46"/>
      <c r="C112" s="46"/>
      <c r="D112" s="46"/>
      <c r="F112" s="46"/>
      <c r="G112" s="46"/>
      <c r="J112" s="107"/>
      <c r="K112" s="107"/>
      <c r="L112" s="107"/>
      <c r="M112" s="107"/>
      <c r="P112" s="46"/>
      <c r="Q112" s="46"/>
      <c r="R112" s="107"/>
      <c r="W112" s="107"/>
      <c r="X112" s="107"/>
      <c r="AG112" s="3"/>
      <c r="AH112" s="3"/>
      <c r="AI112" s="3"/>
      <c r="AJ112" s="3"/>
    </row>
    <row r="113" spans="1:36">
      <c r="A113" s="46"/>
      <c r="B113" s="46"/>
      <c r="C113" s="46"/>
      <c r="D113" s="46"/>
      <c r="F113" s="46"/>
      <c r="G113" s="46"/>
      <c r="J113" s="107"/>
      <c r="K113" s="107"/>
      <c r="L113" s="107"/>
      <c r="M113" s="107"/>
      <c r="P113" s="46"/>
      <c r="Q113" s="46"/>
      <c r="R113" s="107"/>
      <c r="W113" s="107"/>
      <c r="X113" s="107"/>
      <c r="AG113" s="3"/>
      <c r="AH113" s="3"/>
      <c r="AI113" s="3"/>
      <c r="AJ113" s="3"/>
    </row>
    <row r="114" spans="1:36">
      <c r="A114" s="46"/>
      <c r="B114" s="46"/>
      <c r="C114" s="46"/>
      <c r="D114" s="46"/>
      <c r="F114" s="46"/>
      <c r="G114" s="46"/>
      <c r="J114" s="107"/>
      <c r="K114" s="107"/>
      <c r="L114" s="107"/>
      <c r="M114" s="107"/>
      <c r="P114" s="46"/>
      <c r="Q114" s="46"/>
      <c r="R114" s="107"/>
      <c r="W114" s="107"/>
      <c r="X114" s="107"/>
      <c r="AG114" s="3"/>
      <c r="AH114" s="3"/>
      <c r="AI114" s="3"/>
      <c r="AJ114" s="3"/>
    </row>
    <row r="115" spans="1:36">
      <c r="A115" s="46"/>
      <c r="B115" s="46"/>
      <c r="C115" s="46"/>
      <c r="D115" s="46"/>
      <c r="F115" s="46"/>
      <c r="G115" s="46"/>
      <c r="J115" s="107"/>
      <c r="K115" s="107"/>
      <c r="L115" s="107"/>
      <c r="M115" s="107"/>
      <c r="P115" s="46"/>
      <c r="Q115" s="46"/>
      <c r="R115" s="107"/>
      <c r="W115" s="107"/>
      <c r="X115" s="107"/>
      <c r="AG115" s="3"/>
      <c r="AH115" s="3"/>
      <c r="AI115" s="3"/>
      <c r="AJ115" s="3"/>
    </row>
    <row r="116" spans="1:36">
      <c r="A116" s="46"/>
      <c r="B116" s="46"/>
      <c r="C116" s="46"/>
      <c r="D116" s="46"/>
      <c r="F116" s="46"/>
      <c r="G116" s="46"/>
      <c r="J116" s="107"/>
      <c r="K116" s="107"/>
      <c r="L116" s="107"/>
      <c r="M116" s="107"/>
      <c r="P116" s="46"/>
      <c r="Q116" s="46"/>
      <c r="R116" s="107"/>
      <c r="W116" s="107"/>
      <c r="X116" s="107"/>
      <c r="AG116" s="3"/>
      <c r="AH116" s="3"/>
      <c r="AI116" s="3"/>
      <c r="AJ116" s="3"/>
    </row>
    <row r="117" spans="1:36">
      <c r="A117" s="46"/>
      <c r="B117" s="46"/>
      <c r="C117" s="46"/>
      <c r="D117" s="46"/>
      <c r="F117" s="46"/>
      <c r="G117" s="46"/>
      <c r="J117" s="107"/>
      <c r="K117" s="107"/>
      <c r="L117" s="107"/>
      <c r="M117" s="107"/>
      <c r="P117" s="46"/>
      <c r="Q117" s="46"/>
      <c r="R117" s="107"/>
      <c r="W117" s="107"/>
      <c r="X117" s="107"/>
      <c r="AG117" s="3"/>
      <c r="AH117" s="3"/>
      <c r="AI117" s="3"/>
      <c r="AJ117" s="3"/>
    </row>
    <row r="118" spans="1:36">
      <c r="A118" s="46"/>
      <c r="B118" s="46"/>
      <c r="C118" s="46"/>
      <c r="D118" s="46"/>
      <c r="F118" s="46"/>
      <c r="G118" s="46"/>
      <c r="J118" s="107"/>
      <c r="K118" s="107"/>
      <c r="L118" s="107"/>
      <c r="M118" s="107"/>
      <c r="P118" s="46"/>
      <c r="Q118" s="46"/>
      <c r="R118" s="107"/>
      <c r="W118" s="107"/>
      <c r="X118" s="107"/>
      <c r="AG118" s="3"/>
      <c r="AH118" s="3"/>
      <c r="AI118" s="3"/>
      <c r="AJ118" s="3"/>
    </row>
    <row r="119" spans="1:36">
      <c r="A119" s="46"/>
      <c r="B119" s="46"/>
      <c r="C119" s="46"/>
      <c r="D119" s="46"/>
      <c r="F119" s="46"/>
      <c r="G119" s="46"/>
      <c r="J119" s="107"/>
      <c r="K119" s="107"/>
      <c r="L119" s="107"/>
      <c r="M119" s="107"/>
      <c r="P119" s="46"/>
      <c r="Q119" s="46"/>
      <c r="R119" s="107"/>
      <c r="W119" s="107"/>
      <c r="X119" s="107"/>
      <c r="AG119" s="3"/>
      <c r="AH119" s="3"/>
      <c r="AI119" s="3"/>
      <c r="AJ119" s="3"/>
    </row>
    <row r="120" spans="1:36">
      <c r="A120" s="46"/>
      <c r="B120" s="46"/>
      <c r="C120" s="46"/>
      <c r="D120" s="46"/>
      <c r="F120" s="46"/>
      <c r="G120" s="46"/>
      <c r="J120" s="107"/>
      <c r="K120" s="107"/>
      <c r="L120" s="107"/>
      <c r="M120" s="107"/>
      <c r="P120" s="46"/>
      <c r="Q120" s="46"/>
      <c r="R120" s="107"/>
      <c r="W120" s="107"/>
      <c r="X120" s="107"/>
      <c r="AG120" s="3"/>
      <c r="AH120" s="3"/>
      <c r="AI120" s="3"/>
      <c r="AJ120" s="3"/>
    </row>
    <row r="121" spans="1:36">
      <c r="A121" s="46"/>
      <c r="B121" s="46"/>
      <c r="C121" s="46"/>
      <c r="D121" s="46"/>
      <c r="F121" s="46"/>
      <c r="G121" s="46"/>
      <c r="J121" s="107"/>
      <c r="K121" s="107"/>
      <c r="L121" s="107"/>
      <c r="M121" s="107"/>
      <c r="P121" s="46"/>
      <c r="Q121" s="46"/>
      <c r="R121" s="107"/>
      <c r="W121" s="107"/>
      <c r="X121" s="107"/>
      <c r="AG121" s="3"/>
      <c r="AH121" s="3"/>
      <c r="AI121" s="3"/>
      <c r="AJ121" s="3"/>
    </row>
    <row r="122" spans="1:36">
      <c r="A122" s="46"/>
      <c r="B122" s="46"/>
      <c r="C122" s="46"/>
      <c r="D122" s="46"/>
      <c r="F122" s="46"/>
      <c r="G122" s="46"/>
      <c r="J122" s="107"/>
      <c r="K122" s="107"/>
      <c r="L122" s="107"/>
      <c r="M122" s="107"/>
      <c r="P122" s="46"/>
      <c r="Q122" s="46"/>
      <c r="R122" s="107"/>
      <c r="W122" s="107"/>
      <c r="X122" s="107"/>
      <c r="AG122" s="3"/>
      <c r="AH122" s="3"/>
      <c r="AI122" s="3"/>
      <c r="AJ122" s="3"/>
    </row>
    <row r="123" spans="1:36">
      <c r="A123" s="46"/>
      <c r="B123" s="46"/>
      <c r="C123" s="46"/>
      <c r="D123" s="46"/>
      <c r="F123" s="46"/>
      <c r="G123" s="46"/>
      <c r="J123" s="107"/>
      <c r="K123" s="107"/>
      <c r="L123" s="107"/>
      <c r="M123" s="107"/>
      <c r="P123" s="46"/>
      <c r="Q123" s="46"/>
      <c r="R123" s="107"/>
      <c r="W123" s="107"/>
      <c r="X123" s="107"/>
      <c r="AG123" s="3"/>
      <c r="AH123" s="3"/>
      <c r="AI123" s="3"/>
      <c r="AJ123" s="3"/>
    </row>
    <row r="124" spans="1:36">
      <c r="A124" s="46"/>
      <c r="B124" s="46"/>
      <c r="C124" s="46"/>
      <c r="D124" s="46"/>
      <c r="F124" s="46"/>
      <c r="G124" s="46"/>
      <c r="J124" s="107"/>
      <c r="K124" s="107"/>
      <c r="L124" s="107"/>
      <c r="M124" s="107"/>
      <c r="P124" s="46"/>
      <c r="Q124" s="46"/>
      <c r="R124" s="107"/>
      <c r="W124" s="107"/>
      <c r="X124" s="107"/>
      <c r="AG124" s="3"/>
      <c r="AH124" s="3"/>
      <c r="AI124" s="3"/>
      <c r="AJ124" s="3"/>
    </row>
    <row r="125" spans="1:36">
      <c r="A125" s="46"/>
      <c r="B125" s="46"/>
      <c r="C125" s="46"/>
      <c r="D125" s="46"/>
      <c r="F125" s="46"/>
      <c r="G125" s="46"/>
      <c r="J125" s="107"/>
      <c r="K125" s="107"/>
      <c r="L125" s="107"/>
      <c r="M125" s="107"/>
      <c r="P125" s="46"/>
      <c r="Q125" s="46"/>
      <c r="R125" s="107"/>
      <c r="W125" s="107"/>
      <c r="X125" s="107"/>
      <c r="AG125" s="3"/>
      <c r="AH125" s="3"/>
      <c r="AI125" s="3"/>
      <c r="AJ125" s="3"/>
    </row>
    <row r="126" spans="1:36">
      <c r="A126" s="46"/>
      <c r="B126" s="46"/>
      <c r="C126" s="46"/>
      <c r="D126" s="46"/>
      <c r="F126" s="46"/>
      <c r="G126" s="46"/>
      <c r="J126" s="107"/>
      <c r="K126" s="107"/>
      <c r="L126" s="107"/>
      <c r="M126" s="107"/>
      <c r="P126" s="46"/>
      <c r="Q126" s="46"/>
      <c r="R126" s="107"/>
      <c r="W126" s="107"/>
      <c r="X126" s="107"/>
      <c r="AG126" s="3"/>
      <c r="AH126" s="3"/>
      <c r="AI126" s="3"/>
      <c r="AJ126" s="3"/>
    </row>
    <row r="127" spans="1:36">
      <c r="A127" s="46"/>
      <c r="B127" s="46"/>
      <c r="C127" s="46"/>
      <c r="D127" s="46"/>
      <c r="F127" s="46"/>
      <c r="G127" s="46"/>
      <c r="J127" s="107"/>
      <c r="K127" s="107"/>
      <c r="L127" s="107"/>
      <c r="M127" s="107"/>
      <c r="P127" s="46"/>
      <c r="Q127" s="46"/>
      <c r="R127" s="107"/>
      <c r="W127" s="107"/>
      <c r="X127" s="107"/>
      <c r="AG127" s="3"/>
      <c r="AH127" s="3"/>
      <c r="AI127" s="3"/>
      <c r="AJ127" s="3"/>
    </row>
    <row r="128" spans="1:36">
      <c r="A128" s="46"/>
      <c r="B128" s="46"/>
      <c r="C128" s="46"/>
      <c r="D128" s="46"/>
      <c r="F128" s="46"/>
      <c r="G128" s="46"/>
      <c r="J128" s="107"/>
      <c r="K128" s="107"/>
      <c r="L128" s="107"/>
      <c r="M128" s="107"/>
      <c r="P128" s="46"/>
      <c r="Q128" s="46"/>
      <c r="R128" s="107"/>
      <c r="W128" s="107"/>
      <c r="X128" s="107"/>
      <c r="AG128" s="3"/>
      <c r="AH128" s="3"/>
      <c r="AI128" s="3"/>
      <c r="AJ128" s="3"/>
    </row>
    <row r="129" spans="1:36">
      <c r="A129" s="46"/>
      <c r="B129" s="46"/>
      <c r="C129" s="46"/>
      <c r="D129" s="46"/>
      <c r="F129" s="46"/>
      <c r="G129" s="46"/>
      <c r="J129" s="107"/>
      <c r="K129" s="107"/>
      <c r="L129" s="107"/>
      <c r="M129" s="107"/>
      <c r="P129" s="46"/>
      <c r="Q129" s="46"/>
      <c r="R129" s="107"/>
      <c r="W129" s="107"/>
      <c r="X129" s="107"/>
      <c r="AG129" s="3"/>
      <c r="AH129" s="3"/>
      <c r="AI129" s="3"/>
      <c r="AJ129" s="3"/>
    </row>
    <row r="130" spans="1:36">
      <c r="A130" s="46"/>
      <c r="B130" s="46"/>
      <c r="C130" s="46"/>
      <c r="D130" s="46"/>
      <c r="F130" s="46"/>
      <c r="G130" s="46"/>
      <c r="J130" s="107"/>
      <c r="K130" s="107"/>
      <c r="L130" s="107"/>
      <c r="M130" s="107"/>
      <c r="P130" s="46"/>
      <c r="Q130" s="46"/>
      <c r="R130" s="107"/>
      <c r="W130" s="107"/>
      <c r="X130" s="107"/>
      <c r="AG130" s="3"/>
      <c r="AH130" s="3"/>
      <c r="AI130" s="3"/>
      <c r="AJ130" s="3"/>
    </row>
    <row r="131" spans="1:36">
      <c r="A131" s="46"/>
      <c r="B131" s="46"/>
      <c r="C131" s="46"/>
      <c r="D131" s="46"/>
      <c r="F131" s="46"/>
      <c r="G131" s="46"/>
      <c r="J131" s="107"/>
      <c r="K131" s="107"/>
      <c r="L131" s="107"/>
      <c r="M131" s="107"/>
      <c r="P131" s="46"/>
      <c r="Q131" s="46"/>
      <c r="R131" s="107"/>
      <c r="W131" s="107"/>
      <c r="X131" s="107"/>
      <c r="AG131" s="3"/>
      <c r="AH131" s="3"/>
      <c r="AI131" s="3"/>
      <c r="AJ131" s="3"/>
    </row>
    <row r="132" spans="1:36">
      <c r="A132" s="46"/>
      <c r="B132" s="46"/>
      <c r="C132" s="46"/>
      <c r="D132" s="46"/>
      <c r="F132" s="46"/>
      <c r="G132" s="46"/>
      <c r="J132" s="107"/>
      <c r="K132" s="107"/>
      <c r="L132" s="107"/>
      <c r="M132" s="107"/>
      <c r="P132" s="46"/>
      <c r="Q132" s="46"/>
      <c r="R132" s="107"/>
      <c r="W132" s="107"/>
      <c r="X132" s="107"/>
      <c r="AG132" s="3"/>
      <c r="AH132" s="3"/>
      <c r="AI132" s="3"/>
      <c r="AJ132" s="3"/>
    </row>
    <row r="133" spans="1:36">
      <c r="A133" s="46"/>
      <c r="B133" s="46"/>
      <c r="C133" s="46"/>
      <c r="D133" s="46"/>
      <c r="F133" s="46"/>
      <c r="G133" s="46"/>
      <c r="J133" s="107"/>
      <c r="K133" s="107"/>
      <c r="L133" s="107"/>
      <c r="M133" s="107"/>
      <c r="P133" s="46"/>
      <c r="Q133" s="46"/>
      <c r="R133" s="107"/>
      <c r="W133" s="107"/>
      <c r="X133" s="107"/>
      <c r="AG133" s="3"/>
      <c r="AH133" s="3"/>
      <c r="AI133" s="3"/>
      <c r="AJ133" s="3"/>
    </row>
    <row r="134" spans="1:36">
      <c r="A134" s="46"/>
      <c r="B134" s="46"/>
      <c r="C134" s="46"/>
      <c r="D134" s="46"/>
      <c r="F134" s="46"/>
      <c r="G134" s="46"/>
      <c r="J134" s="107"/>
      <c r="K134" s="107"/>
      <c r="L134" s="107"/>
      <c r="M134" s="107"/>
      <c r="P134" s="46"/>
      <c r="Q134" s="46"/>
      <c r="R134" s="107"/>
      <c r="W134" s="107"/>
      <c r="X134" s="107"/>
      <c r="AG134" s="3"/>
      <c r="AH134" s="3"/>
      <c r="AI134" s="3"/>
      <c r="AJ134" s="3"/>
    </row>
    <row r="135" spans="1:36">
      <c r="A135" s="46"/>
      <c r="B135" s="46"/>
      <c r="C135" s="46"/>
      <c r="D135" s="46"/>
      <c r="F135" s="46"/>
      <c r="G135" s="46"/>
      <c r="J135" s="107"/>
      <c r="K135" s="107"/>
      <c r="L135" s="107"/>
      <c r="M135" s="107"/>
      <c r="P135" s="46"/>
      <c r="Q135" s="46"/>
      <c r="R135" s="107"/>
      <c r="W135" s="107"/>
      <c r="X135" s="107"/>
      <c r="AG135" s="3"/>
      <c r="AH135" s="3"/>
      <c r="AI135" s="3"/>
      <c r="AJ135" s="3"/>
    </row>
    <row r="136" spans="1:36">
      <c r="A136" s="46"/>
      <c r="B136" s="46"/>
      <c r="C136" s="46"/>
      <c r="D136" s="46"/>
      <c r="F136" s="46"/>
      <c r="G136" s="46"/>
      <c r="J136" s="107"/>
      <c r="K136" s="107"/>
      <c r="L136" s="107"/>
      <c r="M136" s="107"/>
      <c r="P136" s="46"/>
      <c r="Q136" s="46"/>
      <c r="R136" s="107"/>
      <c r="W136" s="107"/>
      <c r="X136" s="107"/>
      <c r="AG136" s="3"/>
      <c r="AH136" s="3"/>
      <c r="AI136" s="3"/>
      <c r="AJ136" s="3"/>
    </row>
    <row r="137" spans="1:36">
      <c r="A137" s="46"/>
      <c r="B137" s="46"/>
      <c r="C137" s="46"/>
      <c r="D137" s="46"/>
      <c r="F137" s="46"/>
      <c r="G137" s="46"/>
      <c r="J137" s="107"/>
      <c r="K137" s="107"/>
      <c r="L137" s="107"/>
      <c r="M137" s="107"/>
      <c r="P137" s="46"/>
      <c r="Q137" s="46"/>
      <c r="R137" s="107"/>
      <c r="W137" s="107"/>
      <c r="X137" s="107"/>
      <c r="AG137" s="3"/>
      <c r="AH137" s="3"/>
      <c r="AI137" s="3"/>
      <c r="AJ137" s="3"/>
    </row>
    <row r="138" spans="1:36">
      <c r="A138" s="46"/>
      <c r="B138" s="46"/>
      <c r="C138" s="46"/>
      <c r="D138" s="46"/>
      <c r="F138" s="46"/>
      <c r="G138" s="46"/>
      <c r="J138" s="107"/>
      <c r="K138" s="107"/>
      <c r="L138" s="107"/>
      <c r="M138" s="107"/>
      <c r="P138" s="46"/>
      <c r="Q138" s="46"/>
      <c r="R138" s="107"/>
      <c r="W138" s="107"/>
      <c r="X138" s="107"/>
      <c r="AG138" s="3"/>
      <c r="AH138" s="3"/>
      <c r="AI138" s="3"/>
      <c r="AJ138" s="3"/>
    </row>
    <row r="139" spans="1:36">
      <c r="A139" s="46"/>
      <c r="B139" s="46"/>
      <c r="C139" s="46"/>
      <c r="D139" s="46"/>
      <c r="F139" s="46"/>
      <c r="G139" s="46"/>
      <c r="J139" s="107"/>
      <c r="K139" s="107"/>
      <c r="L139" s="107"/>
      <c r="M139" s="107"/>
      <c r="P139" s="46"/>
      <c r="Q139" s="46"/>
      <c r="R139" s="107"/>
      <c r="W139" s="107"/>
      <c r="X139" s="107"/>
      <c r="AG139" s="3"/>
      <c r="AH139" s="3"/>
      <c r="AI139" s="3"/>
      <c r="AJ139" s="3"/>
    </row>
    <row r="140" spans="1:36">
      <c r="A140" s="46"/>
      <c r="B140" s="46"/>
      <c r="C140" s="46"/>
      <c r="D140" s="46"/>
      <c r="F140" s="46"/>
      <c r="G140" s="46"/>
      <c r="J140" s="107"/>
      <c r="K140" s="107"/>
      <c r="L140" s="107"/>
      <c r="M140" s="107"/>
      <c r="P140" s="46"/>
      <c r="Q140" s="46"/>
      <c r="R140" s="107"/>
      <c r="W140" s="107"/>
      <c r="X140" s="107"/>
      <c r="AG140" s="3"/>
      <c r="AH140" s="3"/>
      <c r="AI140" s="3"/>
      <c r="AJ140" s="3"/>
    </row>
    <row r="141" spans="1:36">
      <c r="A141" s="46"/>
      <c r="B141" s="46"/>
      <c r="C141" s="46"/>
      <c r="D141" s="46"/>
      <c r="F141" s="46"/>
      <c r="G141" s="46"/>
      <c r="J141" s="107"/>
      <c r="K141" s="107"/>
      <c r="L141" s="107"/>
      <c r="M141" s="107"/>
      <c r="P141" s="46"/>
      <c r="Q141" s="46"/>
      <c r="R141" s="107"/>
      <c r="W141" s="107"/>
      <c r="X141" s="107"/>
      <c r="AG141" s="3"/>
      <c r="AH141" s="3"/>
      <c r="AI141" s="3"/>
      <c r="AJ141" s="3"/>
    </row>
    <row r="142" spans="1:36">
      <c r="A142" s="46"/>
      <c r="B142" s="46"/>
      <c r="C142" s="46"/>
      <c r="D142" s="46"/>
      <c r="F142" s="46"/>
      <c r="G142" s="46"/>
      <c r="J142" s="107"/>
      <c r="K142" s="107"/>
      <c r="L142" s="107"/>
      <c r="M142" s="107"/>
      <c r="P142" s="46"/>
      <c r="Q142" s="46"/>
      <c r="R142" s="107"/>
      <c r="W142" s="107"/>
      <c r="X142" s="107"/>
      <c r="AG142" s="3"/>
      <c r="AH142" s="3"/>
      <c r="AI142" s="3"/>
      <c r="AJ142" s="3"/>
    </row>
    <row r="143" spans="1:36">
      <c r="A143" s="46"/>
      <c r="B143" s="46"/>
      <c r="C143" s="46"/>
      <c r="D143" s="46"/>
      <c r="F143" s="46"/>
      <c r="G143" s="46"/>
      <c r="J143" s="107"/>
      <c r="K143" s="107"/>
      <c r="L143" s="107"/>
      <c r="M143" s="107"/>
      <c r="P143" s="46"/>
      <c r="Q143" s="46"/>
      <c r="R143" s="107"/>
      <c r="W143" s="107"/>
      <c r="X143" s="107"/>
      <c r="AG143" s="3"/>
      <c r="AH143" s="3"/>
      <c r="AI143" s="3"/>
      <c r="AJ143" s="3"/>
    </row>
    <row r="144" spans="1:36">
      <c r="A144" s="46"/>
      <c r="B144" s="46"/>
      <c r="C144" s="46"/>
      <c r="D144" s="46"/>
      <c r="F144" s="46"/>
      <c r="G144" s="46"/>
      <c r="J144" s="107"/>
      <c r="K144" s="107"/>
      <c r="L144" s="107"/>
      <c r="M144" s="107"/>
      <c r="P144" s="46"/>
      <c r="Q144" s="46"/>
      <c r="R144" s="107"/>
      <c r="W144" s="107"/>
      <c r="X144" s="107"/>
      <c r="AG144" s="3"/>
      <c r="AH144" s="3"/>
      <c r="AI144" s="3"/>
      <c r="AJ144" s="3"/>
    </row>
    <row r="145" spans="1:36">
      <c r="A145" s="46"/>
      <c r="B145" s="46"/>
      <c r="C145" s="46"/>
      <c r="D145" s="46"/>
      <c r="F145" s="46"/>
      <c r="G145" s="46"/>
      <c r="J145" s="107"/>
      <c r="K145" s="107"/>
      <c r="L145" s="107"/>
      <c r="M145" s="107"/>
      <c r="P145" s="46"/>
      <c r="Q145" s="46"/>
      <c r="R145" s="107"/>
      <c r="W145" s="107"/>
      <c r="X145" s="107"/>
      <c r="AG145" s="3"/>
      <c r="AH145" s="3"/>
      <c r="AI145" s="3"/>
      <c r="AJ145" s="3"/>
    </row>
    <row r="146" spans="1:36">
      <c r="A146" s="46"/>
      <c r="B146" s="46"/>
      <c r="C146" s="46"/>
      <c r="D146" s="46"/>
      <c r="F146" s="46"/>
      <c r="G146" s="46"/>
      <c r="J146" s="107"/>
      <c r="K146" s="107"/>
      <c r="L146" s="107"/>
      <c r="M146" s="107"/>
      <c r="P146" s="46"/>
      <c r="Q146" s="46"/>
      <c r="R146" s="107"/>
      <c r="W146" s="107"/>
      <c r="X146" s="107"/>
      <c r="AG146" s="3"/>
      <c r="AH146" s="3"/>
      <c r="AI146" s="3"/>
      <c r="AJ146" s="3"/>
    </row>
    <row r="147" spans="1:36">
      <c r="A147" s="46"/>
      <c r="B147" s="46"/>
      <c r="C147" s="46"/>
      <c r="D147" s="46"/>
      <c r="F147" s="46"/>
      <c r="G147" s="46"/>
      <c r="J147" s="107"/>
      <c r="K147" s="107"/>
      <c r="L147" s="107"/>
      <c r="M147" s="107"/>
      <c r="P147" s="46"/>
      <c r="Q147" s="46"/>
      <c r="R147" s="107"/>
      <c r="W147" s="107"/>
      <c r="X147" s="107"/>
      <c r="AG147" s="3"/>
      <c r="AH147" s="3"/>
      <c r="AI147" s="3"/>
      <c r="AJ147" s="3"/>
    </row>
    <row r="148" spans="1:36">
      <c r="A148" s="46"/>
      <c r="B148" s="46"/>
      <c r="C148" s="46"/>
      <c r="D148" s="46"/>
      <c r="F148" s="46"/>
      <c r="G148" s="46"/>
      <c r="J148" s="107"/>
      <c r="K148" s="107"/>
      <c r="L148" s="107"/>
      <c r="M148" s="107"/>
      <c r="P148" s="46"/>
      <c r="Q148" s="46"/>
      <c r="R148" s="107"/>
      <c r="W148" s="107"/>
      <c r="X148" s="107"/>
      <c r="AG148" s="3"/>
      <c r="AH148" s="3"/>
      <c r="AI148" s="3"/>
      <c r="AJ148" s="3"/>
    </row>
    <row r="149" spans="1:36">
      <c r="A149" s="46"/>
      <c r="B149" s="46"/>
      <c r="C149" s="46"/>
      <c r="D149" s="46"/>
      <c r="F149" s="46"/>
      <c r="G149" s="46"/>
      <c r="J149" s="107"/>
      <c r="K149" s="107"/>
      <c r="L149" s="107"/>
      <c r="M149" s="107"/>
      <c r="P149" s="46"/>
      <c r="Q149" s="46"/>
      <c r="R149" s="107"/>
      <c r="W149" s="107"/>
      <c r="X149" s="107"/>
      <c r="AG149" s="3"/>
      <c r="AH149" s="3"/>
      <c r="AI149" s="3"/>
      <c r="AJ149" s="3"/>
    </row>
    <row r="150" spans="1:36">
      <c r="A150" s="46"/>
      <c r="B150" s="46"/>
      <c r="C150" s="46"/>
      <c r="D150" s="46"/>
      <c r="F150" s="46"/>
      <c r="G150" s="46"/>
      <c r="J150" s="107"/>
      <c r="K150" s="107"/>
      <c r="L150" s="107"/>
      <c r="M150" s="107"/>
      <c r="P150" s="46"/>
      <c r="Q150" s="46"/>
      <c r="R150" s="107"/>
      <c r="W150" s="107"/>
      <c r="X150" s="107"/>
      <c r="AG150" s="3"/>
      <c r="AH150" s="3"/>
      <c r="AI150" s="3"/>
      <c r="AJ150" s="3"/>
    </row>
    <row r="151" spans="1:36">
      <c r="A151" s="46"/>
      <c r="B151" s="46"/>
      <c r="C151" s="46"/>
      <c r="D151" s="46"/>
      <c r="F151" s="46"/>
      <c r="G151" s="46"/>
      <c r="J151" s="107"/>
      <c r="K151" s="107"/>
      <c r="L151" s="107"/>
      <c r="M151" s="107"/>
      <c r="P151" s="46"/>
      <c r="Q151" s="46"/>
      <c r="R151" s="107"/>
      <c r="W151" s="107"/>
      <c r="X151" s="107"/>
      <c r="AG151" s="3"/>
      <c r="AH151" s="3"/>
      <c r="AI151" s="3"/>
      <c r="AJ151" s="3"/>
    </row>
    <row r="152" spans="1:36">
      <c r="A152" s="46"/>
      <c r="B152" s="46"/>
      <c r="C152" s="46"/>
      <c r="D152" s="46"/>
      <c r="F152" s="46"/>
      <c r="G152" s="46"/>
      <c r="J152" s="107"/>
      <c r="K152" s="107"/>
      <c r="L152" s="107"/>
      <c r="M152" s="107"/>
      <c r="P152" s="46"/>
      <c r="Q152" s="46"/>
      <c r="R152" s="107"/>
      <c r="W152" s="107"/>
      <c r="X152" s="107"/>
      <c r="AG152" s="3"/>
      <c r="AH152" s="3"/>
      <c r="AI152" s="3"/>
      <c r="AJ152" s="3"/>
    </row>
    <row r="153" spans="1:36">
      <c r="A153" s="46"/>
      <c r="B153" s="46"/>
      <c r="C153" s="46"/>
      <c r="D153" s="46"/>
      <c r="F153" s="46"/>
      <c r="G153" s="46"/>
      <c r="J153" s="107"/>
      <c r="K153" s="107"/>
      <c r="L153" s="107"/>
      <c r="M153" s="107"/>
      <c r="P153" s="46"/>
      <c r="Q153" s="46"/>
      <c r="R153" s="107"/>
      <c r="W153" s="107"/>
      <c r="X153" s="107"/>
      <c r="AG153" s="3"/>
      <c r="AH153" s="3"/>
      <c r="AI153" s="3"/>
      <c r="AJ153" s="3"/>
    </row>
    <row r="154" spans="1:36">
      <c r="A154" s="46"/>
      <c r="B154" s="46"/>
      <c r="C154" s="46"/>
      <c r="D154" s="46"/>
      <c r="F154" s="46"/>
      <c r="G154" s="46"/>
      <c r="J154" s="107"/>
      <c r="K154" s="107"/>
      <c r="L154" s="107"/>
      <c r="M154" s="107"/>
      <c r="P154" s="46"/>
      <c r="Q154" s="46"/>
      <c r="R154" s="107"/>
      <c r="W154" s="107"/>
      <c r="X154" s="107"/>
      <c r="AG154" s="3"/>
      <c r="AH154" s="3"/>
      <c r="AI154" s="3"/>
      <c r="AJ154" s="3"/>
    </row>
    <row r="155" spans="1:36">
      <c r="A155" s="46"/>
      <c r="B155" s="46"/>
      <c r="C155" s="46"/>
      <c r="D155" s="46"/>
      <c r="F155" s="46"/>
      <c r="G155" s="46"/>
      <c r="J155" s="107"/>
      <c r="K155" s="107"/>
      <c r="L155" s="107"/>
      <c r="M155" s="107"/>
      <c r="P155" s="46"/>
      <c r="Q155" s="46"/>
      <c r="R155" s="107"/>
      <c r="W155" s="107"/>
      <c r="X155" s="107"/>
      <c r="AG155" s="3"/>
      <c r="AH155" s="3"/>
      <c r="AI155" s="3"/>
      <c r="AJ155" s="3"/>
    </row>
    <row r="156" spans="1:36">
      <c r="A156" s="46"/>
      <c r="B156" s="46"/>
      <c r="C156" s="46"/>
      <c r="D156" s="46"/>
      <c r="F156" s="46"/>
      <c r="G156" s="46"/>
      <c r="J156" s="107"/>
      <c r="K156" s="107"/>
      <c r="L156" s="107"/>
      <c r="M156" s="107"/>
      <c r="P156" s="46"/>
      <c r="Q156" s="46"/>
      <c r="R156" s="107"/>
      <c r="W156" s="107"/>
      <c r="X156" s="107"/>
      <c r="AG156" s="3"/>
      <c r="AH156" s="3"/>
      <c r="AI156" s="3"/>
      <c r="AJ156" s="3"/>
    </row>
    <row r="157" spans="1:36">
      <c r="A157" s="46"/>
      <c r="B157" s="46"/>
      <c r="C157" s="46"/>
      <c r="D157" s="46"/>
      <c r="F157" s="46"/>
      <c r="G157" s="46"/>
      <c r="J157" s="107"/>
      <c r="K157" s="107"/>
      <c r="L157" s="107"/>
      <c r="M157" s="107"/>
      <c r="P157" s="46"/>
      <c r="Q157" s="46"/>
      <c r="R157" s="107"/>
      <c r="W157" s="107"/>
      <c r="X157" s="107"/>
      <c r="AG157" s="3"/>
      <c r="AH157" s="3"/>
      <c r="AI157" s="3"/>
      <c r="AJ157" s="3"/>
    </row>
    <row r="158" spans="1:36">
      <c r="A158" s="46"/>
      <c r="B158" s="46"/>
      <c r="C158" s="46"/>
      <c r="D158" s="46"/>
      <c r="F158" s="46"/>
      <c r="G158" s="46"/>
      <c r="J158" s="107"/>
      <c r="K158" s="107"/>
      <c r="L158" s="107"/>
      <c r="M158" s="107"/>
      <c r="P158" s="46"/>
      <c r="Q158" s="46"/>
      <c r="R158" s="107"/>
      <c r="W158" s="107"/>
      <c r="X158" s="107"/>
      <c r="AG158" s="3"/>
      <c r="AH158" s="3"/>
      <c r="AI158" s="3"/>
      <c r="AJ158" s="3"/>
    </row>
    <row r="159" spans="1:36">
      <c r="A159" s="46"/>
      <c r="B159" s="46"/>
      <c r="C159" s="46"/>
      <c r="D159" s="46"/>
      <c r="F159" s="46"/>
      <c r="G159" s="46"/>
      <c r="J159" s="107"/>
      <c r="K159" s="107"/>
      <c r="L159" s="107"/>
      <c r="M159" s="107"/>
      <c r="P159" s="46"/>
      <c r="Q159" s="46"/>
      <c r="R159" s="107"/>
      <c r="W159" s="107"/>
      <c r="X159" s="107"/>
      <c r="AG159" s="3"/>
      <c r="AH159" s="3"/>
      <c r="AI159" s="3"/>
      <c r="AJ159" s="3"/>
    </row>
    <row r="160" spans="1:36">
      <c r="A160" s="46"/>
      <c r="B160" s="46"/>
      <c r="C160" s="46"/>
      <c r="D160" s="46"/>
      <c r="F160" s="46"/>
      <c r="G160" s="46"/>
      <c r="J160" s="107"/>
      <c r="K160" s="107"/>
      <c r="L160" s="107"/>
      <c r="M160" s="107"/>
      <c r="P160" s="46"/>
      <c r="Q160" s="46"/>
      <c r="R160" s="107"/>
      <c r="W160" s="107"/>
      <c r="X160" s="107"/>
      <c r="AG160" s="3"/>
      <c r="AH160" s="3"/>
      <c r="AI160" s="3"/>
      <c r="AJ160" s="3"/>
    </row>
    <row r="161" spans="1:36">
      <c r="A161" s="46"/>
      <c r="B161" s="46"/>
      <c r="C161" s="46"/>
      <c r="D161" s="46"/>
      <c r="F161" s="46"/>
      <c r="G161" s="46"/>
      <c r="J161" s="107"/>
      <c r="K161" s="107"/>
      <c r="L161" s="107"/>
      <c r="M161" s="107"/>
      <c r="P161" s="46"/>
      <c r="Q161" s="46"/>
      <c r="R161" s="107"/>
      <c r="W161" s="107"/>
      <c r="X161" s="107"/>
      <c r="AG161" s="3"/>
      <c r="AH161" s="3"/>
      <c r="AI161" s="3"/>
      <c r="AJ161" s="3"/>
    </row>
    <row r="162" spans="1:36">
      <c r="A162" s="46"/>
      <c r="B162" s="46"/>
      <c r="C162" s="46"/>
      <c r="D162" s="46"/>
      <c r="F162" s="46"/>
      <c r="G162" s="46"/>
      <c r="J162" s="107"/>
      <c r="K162" s="107"/>
      <c r="L162" s="107"/>
      <c r="M162" s="107"/>
      <c r="P162" s="46"/>
      <c r="Q162" s="46"/>
      <c r="R162" s="107"/>
      <c r="W162" s="107"/>
      <c r="X162" s="107"/>
      <c r="AG162" s="3"/>
      <c r="AH162" s="3"/>
      <c r="AI162" s="3"/>
      <c r="AJ162" s="3"/>
    </row>
    <row r="163" spans="1:36">
      <c r="A163" s="46"/>
      <c r="B163" s="46"/>
      <c r="C163" s="46"/>
      <c r="D163" s="46"/>
      <c r="F163" s="46"/>
      <c r="G163" s="46"/>
      <c r="J163" s="107"/>
      <c r="K163" s="107"/>
      <c r="L163" s="107"/>
      <c r="M163" s="107"/>
      <c r="P163" s="46"/>
      <c r="Q163" s="46"/>
      <c r="R163" s="107"/>
      <c r="W163" s="107"/>
      <c r="X163" s="107"/>
      <c r="AG163" s="3"/>
      <c r="AH163" s="3"/>
      <c r="AI163" s="3"/>
      <c r="AJ163" s="3"/>
    </row>
    <row r="164" spans="1:36">
      <c r="A164" s="46"/>
      <c r="B164" s="46"/>
      <c r="C164" s="46"/>
      <c r="D164" s="46"/>
      <c r="F164" s="46"/>
      <c r="G164" s="46"/>
      <c r="J164" s="107"/>
      <c r="K164" s="107"/>
      <c r="L164" s="107"/>
      <c r="M164" s="107"/>
      <c r="P164" s="46"/>
      <c r="Q164" s="46"/>
      <c r="R164" s="107"/>
      <c r="W164" s="107"/>
      <c r="X164" s="107"/>
      <c r="AG164" s="3"/>
      <c r="AH164" s="3"/>
      <c r="AI164" s="3"/>
      <c r="AJ164" s="3"/>
    </row>
    <row r="165" spans="1:36">
      <c r="A165" s="46"/>
      <c r="B165" s="46"/>
      <c r="C165" s="46"/>
      <c r="D165" s="46"/>
      <c r="F165" s="46"/>
      <c r="G165" s="46"/>
      <c r="J165" s="107"/>
      <c r="K165" s="107"/>
      <c r="L165" s="107"/>
      <c r="M165" s="107"/>
      <c r="P165" s="46"/>
      <c r="Q165" s="46"/>
      <c r="R165" s="107"/>
      <c r="W165" s="107"/>
      <c r="X165" s="107"/>
      <c r="AG165" s="3"/>
      <c r="AH165" s="3"/>
      <c r="AI165" s="3"/>
      <c r="AJ165" s="3"/>
    </row>
    <row r="166" spans="1:36">
      <c r="A166" s="46"/>
      <c r="B166" s="46"/>
      <c r="C166" s="46"/>
      <c r="D166" s="46"/>
      <c r="F166" s="46"/>
      <c r="G166" s="46"/>
      <c r="J166" s="107"/>
      <c r="K166" s="107"/>
      <c r="L166" s="107"/>
      <c r="M166" s="107"/>
      <c r="P166" s="46"/>
      <c r="Q166" s="46"/>
      <c r="R166" s="107"/>
      <c r="W166" s="107"/>
      <c r="X166" s="107"/>
      <c r="AG166" s="3"/>
      <c r="AH166" s="3"/>
      <c r="AI166" s="3"/>
      <c r="AJ166" s="3"/>
    </row>
    <row r="167" spans="1:36">
      <c r="A167" s="46"/>
      <c r="B167" s="46"/>
      <c r="C167" s="46"/>
      <c r="D167" s="46"/>
      <c r="F167" s="46"/>
      <c r="G167" s="46"/>
      <c r="J167" s="107"/>
      <c r="K167" s="107"/>
      <c r="L167" s="107"/>
      <c r="M167" s="107"/>
      <c r="P167" s="46"/>
      <c r="Q167" s="46"/>
      <c r="R167" s="107"/>
      <c r="W167" s="107"/>
      <c r="X167" s="107"/>
      <c r="AG167" s="3"/>
      <c r="AH167" s="3"/>
      <c r="AI167" s="3"/>
      <c r="AJ167" s="3"/>
    </row>
    <row r="168" spans="1:36">
      <c r="A168" s="46"/>
      <c r="B168" s="46"/>
      <c r="C168" s="46"/>
      <c r="D168" s="46"/>
      <c r="F168" s="46"/>
      <c r="G168" s="46"/>
      <c r="J168" s="107"/>
      <c r="K168" s="107"/>
      <c r="L168" s="107"/>
      <c r="M168" s="107"/>
      <c r="P168" s="46"/>
      <c r="Q168" s="46"/>
      <c r="R168" s="107"/>
      <c r="W168" s="107"/>
      <c r="X168" s="107"/>
      <c r="AG168" s="3"/>
      <c r="AH168" s="3"/>
      <c r="AI168" s="3"/>
      <c r="AJ168" s="3"/>
    </row>
    <row r="169" spans="1:36">
      <c r="A169" s="46"/>
      <c r="B169" s="46"/>
      <c r="C169" s="46"/>
      <c r="D169" s="46"/>
      <c r="F169" s="46"/>
      <c r="G169" s="46"/>
      <c r="J169" s="107"/>
      <c r="K169" s="107"/>
      <c r="L169" s="107"/>
      <c r="M169" s="107"/>
      <c r="P169" s="46"/>
      <c r="Q169" s="46"/>
      <c r="R169" s="107"/>
      <c r="W169" s="107"/>
      <c r="X169" s="107"/>
      <c r="AG169" s="3"/>
      <c r="AH169" s="3"/>
      <c r="AI169" s="3"/>
      <c r="AJ169" s="3"/>
    </row>
    <row r="170" spans="1:36">
      <c r="A170" s="46"/>
      <c r="B170" s="46"/>
      <c r="C170" s="46"/>
      <c r="D170" s="46"/>
      <c r="F170" s="46"/>
      <c r="G170" s="46"/>
      <c r="J170" s="107"/>
      <c r="K170" s="107"/>
      <c r="L170" s="107"/>
      <c r="M170" s="107"/>
      <c r="P170" s="46"/>
      <c r="Q170" s="46"/>
      <c r="R170" s="107"/>
      <c r="W170" s="107"/>
      <c r="X170" s="107"/>
      <c r="AG170" s="3"/>
      <c r="AH170" s="3"/>
      <c r="AI170" s="3"/>
      <c r="AJ170" s="3"/>
    </row>
    <row r="171" spans="1:36">
      <c r="A171" s="46"/>
      <c r="B171" s="46"/>
      <c r="C171" s="46"/>
      <c r="D171" s="46"/>
      <c r="F171" s="46"/>
      <c r="G171" s="46"/>
      <c r="J171" s="107"/>
      <c r="K171" s="107"/>
      <c r="L171" s="107"/>
      <c r="M171" s="107"/>
      <c r="P171" s="46"/>
      <c r="Q171" s="46"/>
      <c r="R171" s="107"/>
      <c r="W171" s="107"/>
      <c r="X171" s="107"/>
      <c r="AG171" s="3"/>
      <c r="AH171" s="3"/>
      <c r="AI171" s="3"/>
      <c r="AJ171" s="3"/>
    </row>
    <row r="172" spans="1:36">
      <c r="A172" s="46"/>
      <c r="B172" s="46"/>
      <c r="C172" s="46"/>
      <c r="D172" s="46"/>
      <c r="F172" s="46"/>
      <c r="G172" s="46"/>
      <c r="J172" s="107"/>
      <c r="K172" s="107"/>
      <c r="L172" s="107"/>
      <c r="M172" s="107"/>
      <c r="P172" s="46"/>
      <c r="Q172" s="46"/>
      <c r="R172" s="107"/>
      <c r="W172" s="107"/>
      <c r="X172" s="107"/>
      <c r="AG172" s="3"/>
      <c r="AH172" s="3"/>
      <c r="AI172" s="3"/>
      <c r="AJ172" s="3"/>
    </row>
    <row r="173" spans="1:36">
      <c r="A173" s="46"/>
      <c r="B173" s="46"/>
      <c r="C173" s="46"/>
      <c r="D173" s="46"/>
      <c r="F173" s="46"/>
      <c r="G173" s="46"/>
      <c r="J173" s="107"/>
      <c r="K173" s="107"/>
      <c r="L173" s="107"/>
      <c r="M173" s="107"/>
      <c r="P173" s="46"/>
      <c r="Q173" s="46"/>
      <c r="R173" s="107"/>
      <c r="W173" s="107"/>
      <c r="X173" s="107"/>
      <c r="AG173" s="3"/>
      <c r="AH173" s="3"/>
      <c r="AI173" s="3"/>
      <c r="AJ173" s="3"/>
    </row>
    <row r="174" spans="1:36">
      <c r="A174" s="46"/>
      <c r="B174" s="46"/>
      <c r="C174" s="46"/>
      <c r="D174" s="46"/>
      <c r="F174" s="46"/>
      <c r="G174" s="46"/>
      <c r="J174" s="107"/>
      <c r="K174" s="107"/>
      <c r="L174" s="107"/>
      <c r="M174" s="107"/>
      <c r="P174" s="46"/>
      <c r="Q174" s="46"/>
      <c r="R174" s="107"/>
      <c r="W174" s="107"/>
      <c r="X174" s="107"/>
      <c r="AG174" s="3"/>
      <c r="AH174" s="3"/>
      <c r="AI174" s="3"/>
      <c r="AJ174" s="3"/>
    </row>
    <row r="175" spans="1:36">
      <c r="A175" s="46"/>
      <c r="B175" s="46"/>
      <c r="C175" s="46"/>
      <c r="D175" s="46"/>
      <c r="F175" s="46"/>
      <c r="G175" s="46"/>
      <c r="J175" s="107"/>
      <c r="K175" s="107"/>
      <c r="L175" s="107"/>
      <c r="M175" s="107"/>
      <c r="P175" s="46"/>
      <c r="Q175" s="46"/>
      <c r="R175" s="107"/>
      <c r="W175" s="107"/>
      <c r="X175" s="107"/>
      <c r="AG175" s="3"/>
      <c r="AH175" s="3"/>
      <c r="AI175" s="3"/>
      <c r="AJ175" s="3"/>
    </row>
    <row r="176" spans="1:36">
      <c r="A176" s="46"/>
      <c r="B176" s="46"/>
      <c r="C176" s="46"/>
      <c r="D176" s="46"/>
      <c r="F176" s="46"/>
      <c r="G176" s="46"/>
      <c r="J176" s="107"/>
      <c r="K176" s="107"/>
      <c r="L176" s="107"/>
      <c r="M176" s="107"/>
      <c r="P176" s="46"/>
      <c r="Q176" s="46"/>
      <c r="R176" s="107"/>
      <c r="W176" s="107"/>
      <c r="X176" s="107"/>
      <c r="AG176" s="3"/>
      <c r="AH176" s="3"/>
      <c r="AI176" s="3"/>
      <c r="AJ176" s="3"/>
    </row>
    <row r="177" spans="1:36">
      <c r="A177" s="46"/>
      <c r="B177" s="46"/>
      <c r="C177" s="46"/>
      <c r="D177" s="46"/>
      <c r="F177" s="46"/>
      <c r="G177" s="46"/>
      <c r="J177" s="107"/>
      <c r="K177" s="107"/>
      <c r="L177" s="107"/>
      <c r="M177" s="107"/>
      <c r="P177" s="46"/>
      <c r="Q177" s="46"/>
      <c r="R177" s="107"/>
      <c r="W177" s="107"/>
      <c r="X177" s="107"/>
      <c r="AG177" s="3"/>
      <c r="AH177" s="3"/>
      <c r="AI177" s="3"/>
      <c r="AJ177" s="3"/>
    </row>
    <row r="178" spans="1:36">
      <c r="A178" s="46"/>
      <c r="B178" s="46"/>
      <c r="C178" s="46"/>
      <c r="D178" s="46"/>
      <c r="F178" s="46"/>
      <c r="G178" s="46"/>
      <c r="J178" s="107"/>
      <c r="K178" s="107"/>
      <c r="L178" s="107"/>
      <c r="M178" s="107"/>
      <c r="P178" s="46"/>
      <c r="Q178" s="46"/>
      <c r="R178" s="107"/>
      <c r="W178" s="107"/>
      <c r="X178" s="107"/>
      <c r="AG178" s="3"/>
      <c r="AH178" s="3"/>
      <c r="AI178" s="3"/>
      <c r="AJ178" s="3"/>
    </row>
    <row r="179" spans="1:36">
      <c r="A179" s="46"/>
      <c r="B179" s="46"/>
      <c r="C179" s="46"/>
      <c r="D179" s="46"/>
      <c r="F179" s="46"/>
      <c r="G179" s="46"/>
      <c r="J179" s="107"/>
      <c r="K179" s="107"/>
      <c r="L179" s="107"/>
      <c r="M179" s="107"/>
      <c r="P179" s="46"/>
      <c r="Q179" s="46"/>
      <c r="R179" s="107"/>
      <c r="W179" s="107"/>
      <c r="X179" s="107"/>
      <c r="AG179" s="3"/>
      <c r="AH179" s="3"/>
      <c r="AI179" s="3"/>
      <c r="AJ179" s="3"/>
    </row>
    <row r="180" spans="1:36">
      <c r="A180" s="46"/>
      <c r="B180" s="46"/>
      <c r="C180" s="46"/>
      <c r="D180" s="46"/>
      <c r="F180" s="46"/>
      <c r="G180" s="46"/>
      <c r="J180" s="107"/>
      <c r="K180" s="107"/>
      <c r="L180" s="107"/>
      <c r="M180" s="107"/>
      <c r="P180" s="46"/>
      <c r="Q180" s="46"/>
      <c r="R180" s="107"/>
      <c r="W180" s="107"/>
      <c r="X180" s="107"/>
      <c r="AG180" s="3"/>
      <c r="AH180" s="3"/>
      <c r="AI180" s="3"/>
      <c r="AJ180" s="3"/>
    </row>
    <row r="181" spans="1:36">
      <c r="A181" s="46"/>
      <c r="B181" s="46"/>
      <c r="C181" s="46"/>
      <c r="D181" s="46"/>
      <c r="F181" s="46"/>
      <c r="G181" s="46"/>
      <c r="J181" s="107"/>
      <c r="K181" s="107"/>
      <c r="L181" s="107"/>
      <c r="M181" s="107"/>
      <c r="P181" s="46"/>
      <c r="Q181" s="46"/>
      <c r="R181" s="107"/>
      <c r="W181" s="107"/>
      <c r="X181" s="107"/>
      <c r="AG181" s="3"/>
      <c r="AH181" s="3"/>
      <c r="AI181" s="3"/>
      <c r="AJ181" s="3"/>
    </row>
    <row r="182" spans="1:36">
      <c r="A182" s="46"/>
      <c r="B182" s="46"/>
      <c r="C182" s="46"/>
      <c r="D182" s="46"/>
      <c r="F182" s="46"/>
      <c r="G182" s="46"/>
      <c r="J182" s="107"/>
      <c r="K182" s="107"/>
      <c r="L182" s="107"/>
      <c r="M182" s="107"/>
      <c r="P182" s="46"/>
      <c r="Q182" s="46"/>
      <c r="R182" s="107"/>
      <c r="W182" s="107"/>
      <c r="X182" s="107"/>
      <c r="AG182" s="3"/>
      <c r="AH182" s="3"/>
      <c r="AI182" s="3"/>
      <c r="AJ182" s="3"/>
    </row>
    <row r="183" spans="1:36">
      <c r="A183" s="46"/>
      <c r="B183" s="46"/>
      <c r="C183" s="46"/>
      <c r="D183" s="46"/>
      <c r="F183" s="46"/>
      <c r="G183" s="46"/>
      <c r="J183" s="107"/>
      <c r="K183" s="107"/>
      <c r="L183" s="107"/>
      <c r="M183" s="107"/>
      <c r="P183" s="46"/>
      <c r="Q183" s="46"/>
      <c r="R183" s="107"/>
      <c r="W183" s="107"/>
      <c r="X183" s="107"/>
      <c r="AG183" s="3"/>
      <c r="AH183" s="3"/>
      <c r="AI183" s="3"/>
      <c r="AJ183" s="3"/>
    </row>
    <row r="184" spans="1:36">
      <c r="A184" s="46"/>
      <c r="B184" s="46"/>
      <c r="C184" s="46"/>
      <c r="D184" s="46"/>
      <c r="F184" s="46"/>
      <c r="G184" s="46"/>
      <c r="J184" s="107"/>
      <c r="K184" s="107"/>
      <c r="L184" s="107"/>
      <c r="M184" s="107"/>
      <c r="P184" s="46"/>
      <c r="Q184" s="46"/>
      <c r="R184" s="107"/>
      <c r="W184" s="107"/>
      <c r="X184" s="107"/>
      <c r="AG184" s="3"/>
      <c r="AH184" s="3"/>
      <c r="AI184" s="3"/>
      <c r="AJ184" s="3"/>
    </row>
    <row r="185" spans="1:36">
      <c r="A185" s="46"/>
      <c r="B185" s="46"/>
      <c r="C185" s="46"/>
      <c r="D185" s="46"/>
      <c r="F185" s="46"/>
      <c r="G185" s="46"/>
      <c r="J185" s="107"/>
      <c r="K185" s="107"/>
      <c r="L185" s="107"/>
      <c r="M185" s="107"/>
      <c r="P185" s="46"/>
      <c r="Q185" s="46"/>
      <c r="R185" s="107"/>
      <c r="W185" s="107"/>
      <c r="X185" s="107"/>
      <c r="AG185" s="3"/>
      <c r="AH185" s="3"/>
      <c r="AI185" s="3"/>
      <c r="AJ185" s="3"/>
    </row>
    <row r="186" spans="1:36">
      <c r="A186" s="46"/>
      <c r="B186" s="46"/>
      <c r="C186" s="46"/>
      <c r="D186" s="46"/>
      <c r="F186" s="46"/>
      <c r="G186" s="46"/>
      <c r="J186" s="107"/>
      <c r="K186" s="107"/>
      <c r="L186" s="107"/>
      <c r="M186" s="107"/>
      <c r="P186" s="46"/>
      <c r="Q186" s="46"/>
      <c r="R186" s="107"/>
      <c r="W186" s="107"/>
      <c r="X186" s="107"/>
      <c r="AG186" s="3"/>
      <c r="AH186" s="3"/>
      <c r="AI186" s="3"/>
      <c r="AJ186" s="3"/>
    </row>
    <row r="187" spans="1:36">
      <c r="A187" s="46"/>
      <c r="B187" s="46"/>
      <c r="C187" s="46"/>
      <c r="D187" s="46"/>
      <c r="F187" s="46"/>
      <c r="G187" s="46"/>
      <c r="J187" s="107"/>
      <c r="K187" s="107"/>
      <c r="L187" s="107"/>
      <c r="M187" s="107"/>
      <c r="P187" s="46"/>
      <c r="Q187" s="46"/>
      <c r="R187" s="107"/>
      <c r="W187" s="107"/>
      <c r="X187" s="107"/>
      <c r="AG187" s="3"/>
      <c r="AH187" s="3"/>
      <c r="AI187" s="3"/>
      <c r="AJ187" s="3"/>
    </row>
    <row r="188" spans="1:36">
      <c r="A188" s="46"/>
      <c r="B188" s="46"/>
      <c r="C188" s="46"/>
      <c r="D188" s="46"/>
      <c r="F188" s="46"/>
      <c r="G188" s="46"/>
      <c r="J188" s="107"/>
      <c r="K188" s="107"/>
      <c r="L188" s="107"/>
      <c r="M188" s="107"/>
      <c r="P188" s="46"/>
      <c r="Q188" s="46"/>
      <c r="R188" s="107"/>
      <c r="W188" s="107"/>
      <c r="X188" s="107"/>
      <c r="AG188" s="3"/>
      <c r="AH188" s="3"/>
      <c r="AI188" s="3"/>
      <c r="AJ188" s="3"/>
    </row>
    <row r="189" spans="1:36">
      <c r="A189" s="46"/>
      <c r="B189" s="46"/>
      <c r="C189" s="46"/>
      <c r="D189" s="46"/>
      <c r="F189" s="46"/>
      <c r="G189" s="46"/>
      <c r="J189" s="107"/>
      <c r="K189" s="107"/>
      <c r="L189" s="107"/>
      <c r="M189" s="107"/>
      <c r="P189" s="46"/>
      <c r="Q189" s="46"/>
      <c r="R189" s="107"/>
      <c r="W189" s="107"/>
      <c r="X189" s="107"/>
      <c r="AG189" s="3"/>
      <c r="AH189" s="3"/>
      <c r="AI189" s="3"/>
      <c r="AJ189" s="3"/>
    </row>
    <row r="190" spans="1:36">
      <c r="A190" s="46"/>
      <c r="B190" s="46"/>
      <c r="C190" s="46"/>
      <c r="D190" s="46"/>
      <c r="F190" s="46"/>
      <c r="G190" s="46"/>
      <c r="J190" s="107"/>
      <c r="K190" s="107"/>
      <c r="L190" s="107"/>
      <c r="M190" s="107"/>
      <c r="P190" s="46"/>
      <c r="Q190" s="46"/>
      <c r="R190" s="107"/>
      <c r="W190" s="107"/>
      <c r="X190" s="107"/>
      <c r="AG190" s="3"/>
      <c r="AH190" s="3"/>
      <c r="AI190" s="3"/>
      <c r="AJ190" s="3"/>
    </row>
    <row r="191" spans="1:36">
      <c r="A191" s="46"/>
      <c r="B191" s="46"/>
      <c r="C191" s="46"/>
      <c r="D191" s="46"/>
      <c r="F191" s="46"/>
      <c r="G191" s="46"/>
      <c r="J191" s="107"/>
      <c r="K191" s="107"/>
      <c r="L191" s="107"/>
      <c r="M191" s="107"/>
      <c r="P191" s="46"/>
      <c r="Q191" s="46"/>
      <c r="R191" s="107"/>
      <c r="W191" s="107"/>
      <c r="X191" s="107"/>
      <c r="AG191" s="3"/>
      <c r="AH191" s="3"/>
      <c r="AI191" s="3"/>
      <c r="AJ191" s="3"/>
    </row>
    <row r="192" spans="1:36">
      <c r="A192" s="46"/>
      <c r="B192" s="46"/>
      <c r="C192" s="46"/>
      <c r="D192" s="46"/>
      <c r="F192" s="46"/>
      <c r="G192" s="46"/>
      <c r="J192" s="107"/>
      <c r="K192" s="107"/>
      <c r="L192" s="107"/>
      <c r="M192" s="107"/>
      <c r="P192" s="46"/>
      <c r="Q192" s="46"/>
      <c r="R192" s="107"/>
      <c r="W192" s="107"/>
      <c r="X192" s="107"/>
      <c r="AG192" s="3"/>
      <c r="AH192" s="3"/>
      <c r="AI192" s="3"/>
      <c r="AJ192" s="3"/>
    </row>
    <row r="193" spans="1:36">
      <c r="A193" s="46"/>
      <c r="B193" s="46"/>
      <c r="C193" s="46"/>
      <c r="D193" s="46"/>
      <c r="F193" s="46"/>
      <c r="G193" s="46"/>
      <c r="J193" s="107"/>
      <c r="K193" s="107"/>
      <c r="L193" s="107"/>
      <c r="M193" s="107"/>
      <c r="P193" s="46"/>
      <c r="Q193" s="46"/>
      <c r="R193" s="107"/>
      <c r="W193" s="107"/>
      <c r="X193" s="107"/>
      <c r="AG193" s="3"/>
      <c r="AH193" s="3"/>
      <c r="AI193" s="3"/>
      <c r="AJ193" s="3"/>
    </row>
    <row r="194" spans="1:36">
      <c r="A194" s="46"/>
      <c r="B194" s="46"/>
      <c r="C194" s="46"/>
      <c r="D194" s="46"/>
      <c r="F194" s="46"/>
      <c r="G194" s="46"/>
      <c r="J194" s="107"/>
      <c r="K194" s="107"/>
      <c r="L194" s="107"/>
      <c r="M194" s="107"/>
      <c r="P194" s="46"/>
      <c r="Q194" s="46"/>
      <c r="R194" s="107"/>
      <c r="W194" s="107"/>
      <c r="X194" s="107"/>
      <c r="AG194" s="3"/>
      <c r="AH194" s="3"/>
      <c r="AI194" s="3"/>
      <c r="AJ194" s="3"/>
    </row>
    <row r="195" spans="1:36">
      <c r="A195" s="46"/>
      <c r="B195" s="46"/>
      <c r="C195" s="46"/>
      <c r="D195" s="46"/>
      <c r="F195" s="46"/>
      <c r="G195" s="46"/>
      <c r="J195" s="107"/>
      <c r="K195" s="107"/>
      <c r="L195" s="107"/>
      <c r="M195" s="107"/>
      <c r="P195" s="46"/>
      <c r="Q195" s="46"/>
      <c r="R195" s="107"/>
      <c r="W195" s="107"/>
      <c r="X195" s="107"/>
      <c r="AG195" s="3"/>
      <c r="AH195" s="3"/>
      <c r="AI195" s="3"/>
      <c r="AJ195" s="3"/>
    </row>
    <row r="196" spans="1:36">
      <c r="A196" s="46"/>
      <c r="B196" s="46"/>
      <c r="C196" s="46"/>
      <c r="D196" s="46"/>
      <c r="F196" s="46"/>
      <c r="G196" s="46"/>
      <c r="J196" s="107"/>
      <c r="K196" s="107"/>
      <c r="L196" s="107"/>
      <c r="M196" s="107"/>
      <c r="P196" s="46"/>
      <c r="Q196" s="46"/>
      <c r="R196" s="107"/>
      <c r="W196" s="107"/>
      <c r="X196" s="107"/>
      <c r="AG196" s="3"/>
      <c r="AH196" s="3"/>
      <c r="AI196" s="3"/>
      <c r="AJ196" s="3"/>
    </row>
    <row r="197" spans="1:36">
      <c r="A197" s="46"/>
      <c r="B197" s="46"/>
      <c r="C197" s="46"/>
      <c r="D197" s="46"/>
      <c r="F197" s="46"/>
      <c r="G197" s="46"/>
      <c r="J197" s="107"/>
      <c r="K197" s="107"/>
      <c r="L197" s="107"/>
      <c r="M197" s="107"/>
      <c r="P197" s="46"/>
      <c r="Q197" s="46"/>
      <c r="R197" s="107"/>
      <c r="W197" s="107"/>
      <c r="X197" s="107"/>
      <c r="AG197" s="3"/>
      <c r="AH197" s="3"/>
      <c r="AI197" s="3"/>
      <c r="AJ197" s="3"/>
    </row>
    <row r="198" spans="1:36">
      <c r="A198" s="46"/>
      <c r="B198" s="46"/>
      <c r="C198" s="46"/>
      <c r="D198" s="46"/>
      <c r="F198" s="46"/>
      <c r="G198" s="46"/>
      <c r="J198" s="107"/>
      <c r="K198" s="107"/>
      <c r="L198" s="107"/>
      <c r="M198" s="107"/>
      <c r="P198" s="46"/>
      <c r="Q198" s="46"/>
      <c r="R198" s="107"/>
      <c r="W198" s="107"/>
      <c r="X198" s="107"/>
      <c r="AG198" s="3"/>
      <c r="AH198" s="3"/>
      <c r="AI198" s="3"/>
      <c r="AJ198" s="3"/>
    </row>
    <row r="199" spans="1:36">
      <c r="A199" s="46"/>
      <c r="B199" s="46"/>
      <c r="C199" s="46"/>
      <c r="D199" s="46"/>
      <c r="F199" s="46"/>
      <c r="G199" s="46"/>
      <c r="J199" s="107"/>
      <c r="K199" s="107"/>
      <c r="L199" s="107"/>
      <c r="M199" s="107"/>
      <c r="P199" s="46"/>
      <c r="Q199" s="46"/>
      <c r="R199" s="107"/>
      <c r="W199" s="107"/>
      <c r="X199" s="107"/>
      <c r="AG199" s="3"/>
      <c r="AH199" s="3"/>
      <c r="AI199" s="3"/>
      <c r="AJ199" s="3"/>
    </row>
    <row r="200" spans="1:36">
      <c r="A200" s="46"/>
      <c r="B200" s="46"/>
      <c r="C200" s="46"/>
      <c r="D200" s="46"/>
      <c r="F200" s="46"/>
      <c r="G200" s="46"/>
      <c r="J200" s="107"/>
      <c r="K200" s="107"/>
      <c r="L200" s="107"/>
      <c r="M200" s="107"/>
      <c r="P200" s="46"/>
      <c r="Q200" s="46"/>
      <c r="R200" s="107"/>
      <c r="W200" s="107"/>
      <c r="X200" s="107"/>
      <c r="AG200" s="3"/>
      <c r="AH200" s="3"/>
      <c r="AI200" s="3"/>
      <c r="AJ200" s="3"/>
    </row>
    <row r="201" spans="1:36">
      <c r="A201" s="46"/>
      <c r="B201" s="46"/>
      <c r="C201" s="46"/>
      <c r="D201" s="46"/>
      <c r="F201" s="46"/>
      <c r="G201" s="46"/>
      <c r="J201" s="107"/>
      <c r="K201" s="107"/>
      <c r="L201" s="107"/>
      <c r="M201" s="107"/>
      <c r="P201" s="46"/>
      <c r="Q201" s="46"/>
      <c r="R201" s="107"/>
      <c r="W201" s="107"/>
      <c r="X201" s="107"/>
      <c r="AG201" s="3"/>
      <c r="AH201" s="3"/>
      <c r="AI201" s="3"/>
      <c r="AJ201" s="3"/>
    </row>
    <row r="202" spans="1:36">
      <c r="A202" s="46"/>
      <c r="B202" s="46"/>
      <c r="C202" s="46"/>
      <c r="D202" s="46"/>
      <c r="F202" s="46"/>
      <c r="G202" s="46"/>
      <c r="J202" s="107"/>
      <c r="K202" s="107"/>
      <c r="L202" s="107"/>
      <c r="M202" s="107"/>
      <c r="P202" s="46"/>
      <c r="Q202" s="46"/>
      <c r="R202" s="107"/>
      <c r="W202" s="107"/>
      <c r="X202" s="107"/>
      <c r="AG202" s="3"/>
      <c r="AH202" s="3"/>
      <c r="AI202" s="3"/>
      <c r="AJ202" s="3"/>
    </row>
    <row r="203" spans="1:36">
      <c r="A203" s="46"/>
      <c r="B203" s="46"/>
      <c r="C203" s="46"/>
      <c r="D203" s="46"/>
      <c r="F203" s="46"/>
      <c r="G203" s="46"/>
      <c r="J203" s="107"/>
      <c r="K203" s="107"/>
      <c r="L203" s="107"/>
      <c r="M203" s="107"/>
      <c r="P203" s="46"/>
      <c r="Q203" s="46"/>
      <c r="R203" s="107"/>
      <c r="W203" s="107"/>
      <c r="X203" s="107"/>
      <c r="AG203" s="3"/>
      <c r="AH203" s="3"/>
      <c r="AI203" s="3"/>
      <c r="AJ203" s="3"/>
    </row>
    <row r="204" spans="1:36">
      <c r="A204" s="46"/>
      <c r="B204" s="46"/>
      <c r="C204" s="46"/>
      <c r="D204" s="46"/>
      <c r="F204" s="46"/>
      <c r="G204" s="46"/>
      <c r="J204" s="107"/>
      <c r="K204" s="107"/>
      <c r="L204" s="107"/>
      <c r="M204" s="107"/>
      <c r="P204" s="46"/>
      <c r="Q204" s="46"/>
      <c r="R204" s="107"/>
      <c r="W204" s="107"/>
      <c r="X204" s="107"/>
      <c r="AG204" s="3"/>
      <c r="AH204" s="3"/>
      <c r="AI204" s="3"/>
      <c r="AJ204" s="3"/>
    </row>
    <row r="205" spans="1:36">
      <c r="A205" s="46"/>
      <c r="B205" s="46"/>
      <c r="C205" s="46"/>
      <c r="D205" s="46"/>
      <c r="F205" s="46"/>
      <c r="G205" s="46"/>
      <c r="J205" s="107"/>
      <c r="K205" s="107"/>
      <c r="L205" s="107"/>
      <c r="M205" s="107"/>
      <c r="P205" s="46"/>
      <c r="Q205" s="46"/>
      <c r="R205" s="107"/>
      <c r="W205" s="107"/>
      <c r="X205" s="107"/>
      <c r="AG205" s="3"/>
      <c r="AH205" s="3"/>
      <c r="AI205" s="3"/>
      <c r="AJ205" s="3"/>
    </row>
    <row r="206" spans="1:36">
      <c r="A206" s="46"/>
      <c r="B206" s="46"/>
      <c r="C206" s="46"/>
      <c r="D206" s="46"/>
      <c r="F206" s="46"/>
      <c r="G206" s="46"/>
      <c r="J206" s="107"/>
      <c r="K206" s="107"/>
      <c r="L206" s="107"/>
      <c r="M206" s="107"/>
      <c r="P206" s="46"/>
      <c r="Q206" s="46"/>
      <c r="R206" s="107"/>
      <c r="W206" s="107"/>
      <c r="X206" s="107"/>
      <c r="AG206" s="3"/>
      <c r="AH206" s="3"/>
      <c r="AI206" s="3"/>
      <c r="AJ206" s="3"/>
    </row>
    <row r="207" spans="1:36">
      <c r="A207" s="46"/>
      <c r="B207" s="46"/>
      <c r="C207" s="46"/>
      <c r="D207" s="46"/>
      <c r="F207" s="46"/>
      <c r="G207" s="46"/>
      <c r="J207" s="107"/>
      <c r="K207" s="107"/>
      <c r="L207" s="107"/>
      <c r="M207" s="107"/>
      <c r="P207" s="46"/>
      <c r="Q207" s="46"/>
      <c r="R207" s="107"/>
      <c r="W207" s="107"/>
      <c r="X207" s="107"/>
      <c r="AG207" s="3"/>
      <c r="AH207" s="3"/>
      <c r="AI207" s="3"/>
      <c r="AJ207" s="3"/>
    </row>
    <row r="208" spans="1:36">
      <c r="A208" s="46"/>
      <c r="B208" s="46"/>
      <c r="C208" s="46"/>
      <c r="D208" s="46"/>
      <c r="F208" s="46"/>
      <c r="G208" s="46"/>
      <c r="J208" s="107"/>
      <c r="K208" s="107"/>
      <c r="L208" s="107"/>
      <c r="M208" s="107"/>
      <c r="P208" s="46"/>
      <c r="Q208" s="46"/>
      <c r="R208" s="107"/>
      <c r="W208" s="107"/>
      <c r="X208" s="107"/>
      <c r="AG208" s="3"/>
      <c r="AH208" s="3"/>
      <c r="AI208" s="3"/>
      <c r="AJ208" s="3"/>
    </row>
    <row r="209" spans="1:36">
      <c r="A209" s="46"/>
      <c r="B209" s="46"/>
      <c r="C209" s="46"/>
      <c r="D209" s="46"/>
      <c r="F209" s="46"/>
      <c r="G209" s="46"/>
      <c r="J209" s="107"/>
      <c r="K209" s="107"/>
      <c r="L209" s="107"/>
      <c r="M209" s="107"/>
      <c r="P209" s="46"/>
      <c r="Q209" s="46"/>
      <c r="R209" s="107"/>
      <c r="W209" s="107"/>
      <c r="X209" s="107"/>
      <c r="AG209" s="3"/>
      <c r="AH209" s="3"/>
      <c r="AI209" s="3"/>
      <c r="AJ209" s="3"/>
    </row>
    <row r="210" spans="1:36">
      <c r="A210" s="46"/>
      <c r="B210" s="46"/>
      <c r="C210" s="46"/>
      <c r="D210" s="46"/>
      <c r="F210" s="46"/>
      <c r="G210" s="46"/>
      <c r="J210" s="107"/>
      <c r="K210" s="107"/>
      <c r="L210" s="107"/>
      <c r="M210" s="107"/>
      <c r="P210" s="46"/>
      <c r="Q210" s="46"/>
      <c r="R210" s="107"/>
      <c r="W210" s="107"/>
      <c r="X210" s="107"/>
      <c r="AG210" s="3"/>
      <c r="AH210" s="3"/>
      <c r="AI210" s="3"/>
      <c r="AJ210" s="3"/>
    </row>
    <row r="211" spans="1:36">
      <c r="A211" s="46"/>
      <c r="B211" s="46"/>
      <c r="C211" s="46"/>
      <c r="D211" s="46"/>
      <c r="F211" s="46"/>
      <c r="G211" s="46"/>
      <c r="J211" s="107"/>
      <c r="K211" s="107"/>
      <c r="L211" s="107"/>
      <c r="M211" s="107"/>
      <c r="P211" s="46"/>
      <c r="Q211" s="46"/>
      <c r="R211" s="107"/>
      <c r="W211" s="107"/>
      <c r="X211" s="107"/>
      <c r="AG211" s="3"/>
      <c r="AH211" s="3"/>
      <c r="AI211" s="3"/>
      <c r="AJ211" s="3"/>
    </row>
    <row r="212" spans="1:36">
      <c r="A212" s="46"/>
      <c r="B212" s="46"/>
      <c r="C212" s="46"/>
      <c r="D212" s="46"/>
      <c r="F212" s="46"/>
      <c r="G212" s="46"/>
      <c r="J212" s="107"/>
      <c r="K212" s="107"/>
      <c r="L212" s="107"/>
      <c r="M212" s="107"/>
      <c r="P212" s="46"/>
      <c r="Q212" s="46"/>
      <c r="R212" s="107"/>
      <c r="W212" s="107"/>
      <c r="X212" s="107"/>
      <c r="AG212" s="3"/>
      <c r="AH212" s="3"/>
      <c r="AI212" s="3"/>
      <c r="AJ212" s="3"/>
    </row>
    <row r="213" spans="1:36">
      <c r="A213" s="46"/>
      <c r="B213" s="46"/>
      <c r="C213" s="46"/>
      <c r="D213" s="46"/>
      <c r="F213" s="46"/>
      <c r="G213" s="46"/>
      <c r="J213" s="107"/>
      <c r="K213" s="107"/>
      <c r="L213" s="107"/>
      <c r="M213" s="107"/>
      <c r="P213" s="46"/>
      <c r="Q213" s="46"/>
      <c r="R213" s="107"/>
      <c r="W213" s="107"/>
      <c r="X213" s="107"/>
      <c r="AG213" s="3"/>
      <c r="AH213" s="3"/>
      <c r="AI213" s="3"/>
      <c r="AJ213" s="3"/>
    </row>
    <row r="214" spans="1:36">
      <c r="A214" s="46"/>
      <c r="B214" s="46"/>
      <c r="C214" s="46"/>
      <c r="D214" s="46"/>
      <c r="F214" s="46"/>
      <c r="G214" s="46"/>
      <c r="J214" s="107"/>
      <c r="K214" s="107"/>
      <c r="L214" s="107"/>
      <c r="M214" s="107"/>
      <c r="P214" s="46"/>
      <c r="Q214" s="46"/>
      <c r="R214" s="107"/>
      <c r="W214" s="107"/>
      <c r="X214" s="107"/>
      <c r="AG214" s="3"/>
      <c r="AH214" s="3"/>
      <c r="AI214" s="3"/>
      <c r="AJ214" s="3"/>
    </row>
    <row r="215" spans="1:36">
      <c r="A215" s="46"/>
      <c r="B215" s="46"/>
      <c r="C215" s="46"/>
      <c r="D215" s="46"/>
      <c r="F215" s="46"/>
      <c r="G215" s="46"/>
      <c r="J215" s="107"/>
      <c r="K215" s="107"/>
      <c r="L215" s="107"/>
      <c r="M215" s="107"/>
      <c r="P215" s="46"/>
      <c r="Q215" s="46"/>
      <c r="R215" s="107"/>
      <c r="W215" s="107"/>
      <c r="X215" s="107"/>
      <c r="AG215" s="3"/>
      <c r="AH215" s="3"/>
      <c r="AI215" s="3"/>
      <c r="AJ215" s="3"/>
    </row>
    <row r="216" spans="1:36">
      <c r="A216" s="46"/>
      <c r="B216" s="46"/>
      <c r="C216" s="46"/>
      <c r="D216" s="46"/>
      <c r="F216" s="46"/>
      <c r="G216" s="46"/>
      <c r="J216" s="107"/>
      <c r="K216" s="107"/>
      <c r="L216" s="107"/>
      <c r="M216" s="107"/>
      <c r="P216" s="46"/>
      <c r="Q216" s="46"/>
      <c r="R216" s="107"/>
      <c r="W216" s="107"/>
      <c r="X216" s="107"/>
      <c r="AG216" s="3"/>
      <c r="AH216" s="3"/>
      <c r="AI216" s="3"/>
      <c r="AJ216" s="3"/>
    </row>
    <row r="217" spans="1:36">
      <c r="A217" s="46"/>
      <c r="B217" s="46"/>
      <c r="C217" s="46"/>
      <c r="D217" s="46"/>
      <c r="F217" s="46"/>
      <c r="G217" s="46"/>
      <c r="J217" s="107"/>
      <c r="K217" s="107"/>
      <c r="L217" s="107"/>
      <c r="M217" s="107"/>
      <c r="P217" s="46"/>
      <c r="Q217" s="46"/>
      <c r="R217" s="107"/>
      <c r="W217" s="107"/>
      <c r="X217" s="107"/>
      <c r="AG217" s="3"/>
      <c r="AH217" s="3"/>
      <c r="AI217" s="3"/>
      <c r="AJ217" s="3"/>
    </row>
    <row r="218" spans="1:36">
      <c r="A218" s="46"/>
      <c r="B218" s="46"/>
      <c r="C218" s="46"/>
      <c r="D218" s="46"/>
      <c r="F218" s="46"/>
      <c r="G218" s="46"/>
      <c r="J218" s="107"/>
      <c r="K218" s="107"/>
      <c r="L218" s="107"/>
      <c r="M218" s="107"/>
      <c r="P218" s="46"/>
      <c r="Q218" s="46"/>
      <c r="R218" s="107"/>
      <c r="W218" s="107"/>
      <c r="X218" s="107"/>
      <c r="AG218" s="3"/>
      <c r="AH218" s="3"/>
      <c r="AI218" s="3"/>
      <c r="AJ218" s="3"/>
    </row>
    <row r="219" spans="1:36">
      <c r="A219" s="46"/>
      <c r="B219" s="46"/>
      <c r="C219" s="46"/>
      <c r="D219" s="46"/>
      <c r="F219" s="46"/>
      <c r="G219" s="46"/>
      <c r="J219" s="107"/>
      <c r="K219" s="107"/>
      <c r="L219" s="107"/>
      <c r="M219" s="107"/>
      <c r="P219" s="46"/>
      <c r="Q219" s="46"/>
      <c r="R219" s="107"/>
      <c r="W219" s="107"/>
      <c r="X219" s="107"/>
      <c r="AG219" s="3"/>
      <c r="AH219" s="3"/>
      <c r="AI219" s="3"/>
      <c r="AJ219" s="3"/>
    </row>
    <row r="220" spans="1:36">
      <c r="A220" s="46"/>
      <c r="B220" s="46"/>
      <c r="C220" s="46"/>
      <c r="D220" s="46"/>
      <c r="F220" s="46"/>
      <c r="G220" s="46"/>
      <c r="J220" s="107"/>
      <c r="K220" s="107"/>
      <c r="L220" s="107"/>
      <c r="M220" s="107"/>
      <c r="P220" s="46"/>
      <c r="Q220" s="46"/>
      <c r="R220" s="107"/>
      <c r="W220" s="107"/>
      <c r="X220" s="107"/>
      <c r="AG220" s="3"/>
      <c r="AH220" s="3"/>
      <c r="AI220" s="3"/>
      <c r="AJ220" s="3"/>
    </row>
    <row r="221" spans="1:36">
      <c r="A221" s="46"/>
      <c r="B221" s="46"/>
      <c r="C221" s="46"/>
      <c r="D221" s="46"/>
      <c r="F221" s="46"/>
      <c r="G221" s="46"/>
      <c r="J221" s="107"/>
      <c r="K221" s="107"/>
      <c r="L221" s="107"/>
      <c r="M221" s="107"/>
      <c r="P221" s="46"/>
      <c r="Q221" s="46"/>
      <c r="R221" s="107"/>
      <c r="W221" s="107"/>
      <c r="X221" s="107"/>
      <c r="AG221" s="3"/>
      <c r="AH221" s="3"/>
      <c r="AI221" s="3"/>
      <c r="AJ221" s="3"/>
    </row>
    <row r="222" spans="1:36">
      <c r="A222" s="46"/>
      <c r="B222" s="46"/>
      <c r="C222" s="46"/>
      <c r="D222" s="46"/>
      <c r="F222" s="46"/>
      <c r="G222" s="46"/>
      <c r="J222" s="107"/>
      <c r="K222" s="107"/>
      <c r="L222" s="107"/>
      <c r="M222" s="107"/>
      <c r="P222" s="46"/>
      <c r="Q222" s="46"/>
      <c r="R222" s="107"/>
      <c r="W222" s="107"/>
      <c r="X222" s="107"/>
      <c r="AG222" s="3"/>
      <c r="AH222" s="3"/>
      <c r="AI222" s="3"/>
      <c r="AJ222" s="3"/>
    </row>
    <row r="223" spans="1:36">
      <c r="A223" s="46"/>
      <c r="B223" s="46"/>
      <c r="C223" s="46"/>
      <c r="D223" s="46"/>
      <c r="F223" s="46"/>
      <c r="G223" s="46"/>
      <c r="J223" s="107"/>
      <c r="K223" s="107"/>
      <c r="L223" s="107"/>
      <c r="M223" s="107"/>
      <c r="P223" s="46"/>
      <c r="Q223" s="46"/>
      <c r="R223" s="107"/>
      <c r="W223" s="107"/>
      <c r="X223" s="107"/>
      <c r="AG223" s="3"/>
      <c r="AH223" s="3"/>
      <c r="AI223" s="3"/>
      <c r="AJ223" s="3"/>
    </row>
    <row r="224" spans="1:36">
      <c r="A224" s="46"/>
      <c r="B224" s="46"/>
      <c r="C224" s="46"/>
      <c r="D224" s="46"/>
      <c r="F224" s="46"/>
      <c r="G224" s="46"/>
      <c r="J224" s="107"/>
      <c r="K224" s="107"/>
      <c r="L224" s="107"/>
      <c r="M224" s="107"/>
      <c r="P224" s="46"/>
      <c r="Q224" s="46"/>
      <c r="R224" s="107"/>
      <c r="W224" s="107"/>
      <c r="X224" s="107"/>
      <c r="AG224" s="3"/>
      <c r="AH224" s="3"/>
      <c r="AI224" s="3"/>
      <c r="AJ224" s="3"/>
    </row>
    <row r="225" spans="1:36">
      <c r="A225" s="46"/>
      <c r="B225" s="46"/>
      <c r="C225" s="46"/>
      <c r="D225" s="46"/>
      <c r="F225" s="46"/>
      <c r="G225" s="46"/>
      <c r="J225" s="107"/>
      <c r="K225" s="107"/>
      <c r="L225" s="107"/>
      <c r="M225" s="107"/>
      <c r="P225" s="46"/>
      <c r="Q225" s="46"/>
      <c r="R225" s="107"/>
      <c r="W225" s="107"/>
      <c r="X225" s="107"/>
      <c r="AG225" s="3"/>
      <c r="AH225" s="3"/>
      <c r="AI225" s="3"/>
      <c r="AJ225" s="3"/>
    </row>
    <row r="226" spans="1:36">
      <c r="A226" s="46"/>
      <c r="B226" s="46"/>
      <c r="C226" s="46"/>
      <c r="D226" s="46"/>
      <c r="F226" s="46"/>
      <c r="G226" s="46"/>
      <c r="J226" s="107"/>
      <c r="K226" s="107"/>
      <c r="L226" s="107"/>
      <c r="M226" s="107"/>
      <c r="P226" s="46"/>
      <c r="Q226" s="46"/>
      <c r="R226" s="107"/>
      <c r="W226" s="107"/>
      <c r="X226" s="107"/>
      <c r="AG226" s="3"/>
      <c r="AH226" s="3"/>
      <c r="AI226" s="3"/>
      <c r="AJ226" s="3"/>
    </row>
    <row r="227" spans="1:36">
      <c r="A227" s="46"/>
      <c r="B227" s="46"/>
      <c r="C227" s="46"/>
      <c r="D227" s="46"/>
      <c r="F227" s="46"/>
      <c r="G227" s="46"/>
      <c r="J227" s="107"/>
      <c r="K227" s="107"/>
      <c r="L227" s="107"/>
      <c r="M227" s="107"/>
      <c r="P227" s="46"/>
      <c r="Q227" s="46"/>
      <c r="R227" s="107"/>
      <c r="W227" s="107"/>
      <c r="X227" s="107"/>
      <c r="AG227" s="3"/>
      <c r="AH227" s="3"/>
      <c r="AI227" s="3"/>
      <c r="AJ227" s="3"/>
    </row>
    <row r="228" spans="1:36">
      <c r="A228" s="46"/>
      <c r="B228" s="46"/>
      <c r="C228" s="46"/>
      <c r="D228" s="46"/>
      <c r="F228" s="46"/>
      <c r="G228" s="46"/>
      <c r="J228" s="107"/>
      <c r="K228" s="107"/>
      <c r="L228" s="107"/>
      <c r="M228" s="107"/>
      <c r="P228" s="46"/>
      <c r="Q228" s="46"/>
      <c r="R228" s="107"/>
      <c r="W228" s="107"/>
      <c r="X228" s="107"/>
      <c r="AG228" s="3"/>
      <c r="AH228" s="3"/>
      <c r="AI228" s="3"/>
      <c r="AJ228" s="3"/>
    </row>
    <row r="229" spans="1:36">
      <c r="A229" s="46"/>
      <c r="B229" s="46"/>
      <c r="C229" s="46"/>
      <c r="D229" s="46"/>
      <c r="F229" s="46"/>
      <c r="G229" s="46"/>
      <c r="J229" s="107"/>
      <c r="K229" s="107"/>
      <c r="L229" s="107"/>
      <c r="M229" s="107"/>
      <c r="P229" s="46"/>
      <c r="Q229" s="46"/>
      <c r="R229" s="107"/>
      <c r="W229" s="107"/>
      <c r="X229" s="107"/>
      <c r="AG229" s="3"/>
      <c r="AH229" s="3"/>
      <c r="AI229" s="3"/>
      <c r="AJ229" s="3"/>
    </row>
    <row r="230" spans="1:36">
      <c r="A230" s="46"/>
      <c r="B230" s="46"/>
      <c r="C230" s="46"/>
      <c r="D230" s="46"/>
      <c r="F230" s="46"/>
      <c r="G230" s="46"/>
      <c r="J230" s="107"/>
      <c r="K230" s="107"/>
      <c r="L230" s="107"/>
      <c r="M230" s="107"/>
      <c r="P230" s="46"/>
      <c r="Q230" s="46"/>
      <c r="R230" s="107"/>
      <c r="W230" s="107"/>
      <c r="X230" s="107"/>
      <c r="AG230" s="3"/>
      <c r="AH230" s="3"/>
      <c r="AI230" s="3"/>
      <c r="AJ230" s="3"/>
    </row>
    <row r="231" spans="1:36">
      <c r="A231" s="46"/>
      <c r="B231" s="46"/>
      <c r="C231" s="46"/>
      <c r="D231" s="46"/>
      <c r="F231" s="46"/>
      <c r="G231" s="46"/>
      <c r="J231" s="107"/>
      <c r="K231" s="107"/>
      <c r="L231" s="107"/>
      <c r="M231" s="107"/>
      <c r="P231" s="46"/>
      <c r="Q231" s="46"/>
      <c r="R231" s="107"/>
      <c r="W231" s="107"/>
      <c r="X231" s="107"/>
      <c r="AG231" s="3"/>
      <c r="AH231" s="3"/>
      <c r="AI231" s="3"/>
      <c r="AJ231" s="3"/>
    </row>
    <row r="232" spans="1:36">
      <c r="A232" s="46"/>
      <c r="B232" s="46"/>
      <c r="C232" s="46"/>
      <c r="D232" s="46"/>
      <c r="F232" s="46"/>
      <c r="G232" s="46"/>
      <c r="J232" s="107"/>
      <c r="K232" s="107"/>
      <c r="L232" s="107"/>
      <c r="M232" s="107"/>
      <c r="P232" s="46"/>
      <c r="Q232" s="46"/>
      <c r="R232" s="107"/>
      <c r="W232" s="107"/>
      <c r="X232" s="107"/>
      <c r="AG232" s="3"/>
      <c r="AH232" s="3"/>
      <c r="AI232" s="3"/>
      <c r="AJ232" s="3"/>
    </row>
    <row r="233" spans="1:36">
      <c r="A233" s="46"/>
      <c r="B233" s="46"/>
      <c r="C233" s="46"/>
      <c r="D233" s="46"/>
      <c r="F233" s="46"/>
      <c r="G233" s="46"/>
      <c r="J233" s="107"/>
      <c r="K233" s="107"/>
      <c r="L233" s="107"/>
      <c r="M233" s="107"/>
      <c r="P233" s="46"/>
      <c r="Q233" s="46"/>
      <c r="R233" s="107"/>
      <c r="W233" s="107"/>
      <c r="X233" s="107"/>
      <c r="AG233" s="3"/>
      <c r="AH233" s="3"/>
      <c r="AI233" s="3"/>
      <c r="AJ233" s="3"/>
    </row>
    <row r="234" spans="1:36">
      <c r="A234" s="46"/>
      <c r="B234" s="46"/>
      <c r="C234" s="46"/>
      <c r="D234" s="46"/>
      <c r="F234" s="46"/>
      <c r="G234" s="46"/>
      <c r="J234" s="107"/>
      <c r="K234" s="107"/>
      <c r="L234" s="107"/>
      <c r="M234" s="107"/>
      <c r="P234" s="46"/>
      <c r="Q234" s="46"/>
      <c r="R234" s="107"/>
      <c r="W234" s="107"/>
      <c r="X234" s="107"/>
      <c r="AG234" s="3"/>
      <c r="AH234" s="3"/>
      <c r="AI234" s="3"/>
      <c r="AJ234" s="3"/>
    </row>
    <row r="235" spans="1:36">
      <c r="A235" s="46"/>
      <c r="B235" s="46"/>
      <c r="C235" s="46"/>
      <c r="D235" s="46"/>
      <c r="F235" s="46"/>
      <c r="G235" s="46"/>
      <c r="J235" s="107"/>
      <c r="K235" s="107"/>
      <c r="L235" s="107"/>
      <c r="M235" s="107"/>
      <c r="P235" s="46"/>
      <c r="Q235" s="46"/>
      <c r="R235" s="107"/>
      <c r="W235" s="107"/>
      <c r="X235" s="107"/>
      <c r="AG235" s="3"/>
      <c r="AH235" s="3"/>
      <c r="AI235" s="3"/>
      <c r="AJ235" s="3"/>
    </row>
    <row r="236" spans="1:36">
      <c r="A236" s="46"/>
      <c r="B236" s="46"/>
      <c r="C236" s="46"/>
      <c r="D236" s="46"/>
      <c r="F236" s="46"/>
      <c r="G236" s="46"/>
      <c r="J236" s="107"/>
      <c r="K236" s="107"/>
      <c r="L236" s="107"/>
      <c r="M236" s="107"/>
      <c r="P236" s="46"/>
      <c r="Q236" s="46"/>
      <c r="R236" s="107"/>
      <c r="W236" s="107"/>
      <c r="X236" s="107"/>
      <c r="AG236" s="3"/>
      <c r="AH236" s="3"/>
      <c r="AI236" s="3"/>
      <c r="AJ236" s="3"/>
    </row>
    <row r="237" spans="1:36">
      <c r="A237" s="46"/>
      <c r="B237" s="46"/>
      <c r="C237" s="46"/>
      <c r="D237" s="46"/>
      <c r="F237" s="46"/>
      <c r="G237" s="46"/>
      <c r="J237" s="107"/>
      <c r="K237" s="107"/>
      <c r="L237" s="107"/>
      <c r="M237" s="107"/>
      <c r="P237" s="46"/>
      <c r="Q237" s="46"/>
      <c r="R237" s="107"/>
      <c r="W237" s="107"/>
      <c r="X237" s="107"/>
      <c r="AG237" s="3"/>
      <c r="AH237" s="3"/>
      <c r="AI237" s="3"/>
      <c r="AJ237" s="3"/>
    </row>
    <row r="238" spans="1:36">
      <c r="A238" s="46"/>
      <c r="B238" s="46"/>
      <c r="C238" s="46"/>
      <c r="D238" s="46"/>
      <c r="F238" s="46"/>
      <c r="G238" s="46"/>
      <c r="J238" s="107"/>
      <c r="K238" s="107"/>
      <c r="L238" s="107"/>
      <c r="M238" s="107"/>
      <c r="P238" s="46"/>
      <c r="Q238" s="46"/>
      <c r="R238" s="107"/>
      <c r="W238" s="107"/>
      <c r="X238" s="107"/>
      <c r="AG238" s="3"/>
      <c r="AH238" s="3"/>
      <c r="AI238" s="3"/>
      <c r="AJ238" s="3"/>
    </row>
    <row r="239" spans="1:36">
      <c r="A239" s="46"/>
      <c r="B239" s="46"/>
      <c r="C239" s="46"/>
      <c r="D239" s="46"/>
      <c r="F239" s="46"/>
      <c r="G239" s="46"/>
      <c r="J239" s="107"/>
      <c r="K239" s="107"/>
      <c r="L239" s="107"/>
      <c r="M239" s="107"/>
      <c r="P239" s="46"/>
      <c r="Q239" s="46"/>
      <c r="R239" s="107"/>
      <c r="W239" s="107"/>
      <c r="X239" s="107"/>
      <c r="AG239" s="3"/>
      <c r="AH239" s="3"/>
      <c r="AI239" s="3"/>
      <c r="AJ239" s="3"/>
    </row>
    <row r="240" spans="1:36">
      <c r="A240" s="46"/>
      <c r="B240" s="46"/>
      <c r="C240" s="46"/>
      <c r="D240" s="46"/>
      <c r="F240" s="46"/>
      <c r="G240" s="46"/>
      <c r="J240" s="107"/>
      <c r="K240" s="107"/>
      <c r="L240" s="107"/>
      <c r="M240" s="107"/>
      <c r="P240" s="46"/>
      <c r="Q240" s="46"/>
      <c r="R240" s="107"/>
      <c r="W240" s="107"/>
      <c r="X240" s="107"/>
      <c r="AG240" s="3"/>
      <c r="AH240" s="3"/>
      <c r="AI240" s="3"/>
      <c r="AJ240" s="3"/>
    </row>
    <row r="241" spans="1:36">
      <c r="A241" s="46"/>
      <c r="B241" s="46"/>
      <c r="C241" s="46"/>
      <c r="D241" s="46"/>
      <c r="F241" s="46"/>
      <c r="G241" s="46"/>
      <c r="J241" s="107"/>
      <c r="K241" s="107"/>
      <c r="L241" s="107"/>
      <c r="M241" s="107"/>
      <c r="P241" s="46"/>
      <c r="Q241" s="46"/>
      <c r="R241" s="107"/>
      <c r="W241" s="107"/>
      <c r="X241" s="107"/>
      <c r="AG241" s="3"/>
      <c r="AH241" s="3"/>
      <c r="AI241" s="3"/>
      <c r="AJ241" s="3"/>
    </row>
    <row r="242" spans="1:36">
      <c r="A242" s="46"/>
      <c r="B242" s="46"/>
      <c r="C242" s="46"/>
      <c r="D242" s="46"/>
      <c r="F242" s="46"/>
      <c r="G242" s="46"/>
      <c r="J242" s="107"/>
      <c r="K242" s="107"/>
      <c r="L242" s="107"/>
      <c r="M242" s="107"/>
      <c r="P242" s="46"/>
      <c r="Q242" s="46"/>
      <c r="R242" s="107"/>
      <c r="W242" s="107"/>
      <c r="X242" s="107"/>
      <c r="AG242" s="3"/>
      <c r="AH242" s="3"/>
      <c r="AI242" s="3"/>
      <c r="AJ242" s="3"/>
    </row>
    <row r="243" spans="1:36">
      <c r="A243" s="46"/>
      <c r="B243" s="46"/>
      <c r="C243" s="46"/>
      <c r="D243" s="46"/>
      <c r="F243" s="46"/>
      <c r="G243" s="46"/>
      <c r="J243" s="107"/>
      <c r="K243" s="107"/>
      <c r="L243" s="107"/>
      <c r="M243" s="107"/>
      <c r="P243" s="46"/>
      <c r="Q243" s="46"/>
      <c r="R243" s="107"/>
      <c r="W243" s="107"/>
      <c r="X243" s="107"/>
      <c r="AG243" s="3"/>
      <c r="AH243" s="3"/>
      <c r="AI243" s="3"/>
      <c r="AJ243" s="3"/>
    </row>
    <row r="244" spans="1:36">
      <c r="A244" s="46"/>
      <c r="B244" s="46"/>
      <c r="C244" s="46"/>
      <c r="D244" s="46"/>
      <c r="F244" s="46"/>
      <c r="G244" s="46"/>
      <c r="J244" s="107"/>
      <c r="K244" s="107"/>
      <c r="L244" s="107"/>
      <c r="M244" s="107"/>
      <c r="P244" s="46"/>
      <c r="Q244" s="46"/>
      <c r="R244" s="107"/>
      <c r="W244" s="107"/>
      <c r="X244" s="107"/>
      <c r="AG244" s="3"/>
      <c r="AH244" s="3"/>
      <c r="AI244" s="3"/>
      <c r="AJ244" s="3"/>
    </row>
    <row r="245" spans="1:36">
      <c r="A245" s="46"/>
      <c r="B245" s="46"/>
      <c r="C245" s="46"/>
      <c r="D245" s="46"/>
      <c r="F245" s="46"/>
      <c r="G245" s="46"/>
      <c r="J245" s="107"/>
      <c r="K245" s="107"/>
      <c r="L245" s="107"/>
      <c r="M245" s="107"/>
      <c r="P245" s="46"/>
      <c r="Q245" s="46"/>
      <c r="R245" s="107"/>
      <c r="W245" s="107"/>
      <c r="X245" s="107"/>
      <c r="AG245" s="3"/>
      <c r="AH245" s="3"/>
      <c r="AI245" s="3"/>
      <c r="AJ245" s="3"/>
    </row>
    <row r="246" spans="1:36">
      <c r="A246" s="46"/>
      <c r="B246" s="46"/>
      <c r="C246" s="46"/>
      <c r="D246" s="46"/>
      <c r="F246" s="46"/>
      <c r="G246" s="46"/>
      <c r="J246" s="107"/>
      <c r="K246" s="107"/>
      <c r="L246" s="107"/>
      <c r="M246" s="107"/>
      <c r="P246" s="46"/>
      <c r="Q246" s="46"/>
      <c r="R246" s="107"/>
      <c r="W246" s="107"/>
      <c r="X246" s="107"/>
      <c r="AG246" s="3"/>
      <c r="AH246" s="3"/>
      <c r="AI246" s="3"/>
      <c r="AJ246" s="3"/>
    </row>
    <row r="247" spans="1:36">
      <c r="A247" s="46"/>
      <c r="B247" s="46"/>
      <c r="C247" s="46"/>
      <c r="D247" s="46"/>
      <c r="F247" s="46"/>
      <c r="G247" s="46"/>
      <c r="J247" s="107"/>
      <c r="K247" s="107"/>
      <c r="L247" s="107"/>
      <c r="M247" s="107"/>
      <c r="P247" s="46"/>
      <c r="Q247" s="46"/>
      <c r="R247" s="107"/>
      <c r="W247" s="107"/>
      <c r="X247" s="107"/>
      <c r="AG247" s="3"/>
      <c r="AH247" s="3"/>
      <c r="AI247" s="3"/>
      <c r="AJ247" s="3"/>
    </row>
    <row r="248" spans="1:36">
      <c r="A248" s="46"/>
      <c r="B248" s="46"/>
      <c r="C248" s="46"/>
      <c r="D248" s="46"/>
      <c r="F248" s="46"/>
      <c r="G248" s="46"/>
      <c r="J248" s="107"/>
      <c r="K248" s="107"/>
      <c r="L248" s="107"/>
      <c r="M248" s="107"/>
      <c r="P248" s="46"/>
      <c r="Q248" s="46"/>
      <c r="R248" s="107"/>
      <c r="W248" s="107"/>
      <c r="X248" s="107"/>
      <c r="AG248" s="3"/>
      <c r="AH248" s="3"/>
      <c r="AI248" s="3"/>
      <c r="AJ248" s="3"/>
    </row>
    <row r="249" spans="1:36">
      <c r="A249" s="46"/>
      <c r="B249" s="46"/>
      <c r="C249" s="46"/>
      <c r="D249" s="46"/>
      <c r="F249" s="46"/>
      <c r="G249" s="46"/>
      <c r="J249" s="107"/>
      <c r="K249" s="107"/>
      <c r="L249" s="107"/>
      <c r="M249" s="107"/>
      <c r="P249" s="46"/>
      <c r="Q249" s="46"/>
      <c r="R249" s="107"/>
      <c r="W249" s="107"/>
      <c r="X249" s="107"/>
      <c r="AG249" s="3"/>
      <c r="AH249" s="3"/>
      <c r="AI249" s="3"/>
      <c r="AJ249" s="3"/>
    </row>
    <row r="250" spans="1:36">
      <c r="A250" s="46"/>
      <c r="B250" s="46"/>
      <c r="C250" s="46"/>
      <c r="D250" s="46"/>
      <c r="F250" s="46"/>
      <c r="G250" s="46"/>
      <c r="J250" s="107"/>
      <c r="K250" s="107"/>
      <c r="L250" s="107"/>
      <c r="M250" s="107"/>
      <c r="P250" s="46"/>
      <c r="Q250" s="46"/>
      <c r="R250" s="107"/>
      <c r="W250" s="107"/>
      <c r="X250" s="107"/>
      <c r="AG250" s="3"/>
      <c r="AH250" s="3"/>
      <c r="AI250" s="3"/>
      <c r="AJ250" s="3"/>
    </row>
    <row r="251" spans="1:36">
      <c r="A251" s="46"/>
      <c r="B251" s="46"/>
      <c r="C251" s="46"/>
      <c r="D251" s="46"/>
      <c r="F251" s="46"/>
      <c r="G251" s="46"/>
      <c r="J251" s="107"/>
      <c r="K251" s="107"/>
      <c r="L251" s="107"/>
      <c r="M251" s="107"/>
      <c r="P251" s="46"/>
      <c r="Q251" s="46"/>
      <c r="R251" s="107"/>
      <c r="W251" s="107"/>
      <c r="X251" s="107"/>
      <c r="AG251" s="3"/>
      <c r="AH251" s="3"/>
      <c r="AI251" s="3"/>
      <c r="AJ251" s="3"/>
    </row>
    <row r="252" spans="1:36">
      <c r="A252" s="46"/>
      <c r="B252" s="46"/>
      <c r="C252" s="46"/>
      <c r="D252" s="46"/>
      <c r="F252" s="46"/>
      <c r="G252" s="46"/>
      <c r="J252" s="107"/>
      <c r="K252" s="107"/>
      <c r="L252" s="107"/>
      <c r="M252" s="107"/>
      <c r="P252" s="46"/>
      <c r="Q252" s="46"/>
      <c r="R252" s="107"/>
      <c r="W252" s="107"/>
      <c r="X252" s="107"/>
      <c r="AG252" s="3"/>
      <c r="AH252" s="3"/>
      <c r="AI252" s="3"/>
      <c r="AJ252" s="3"/>
    </row>
    <row r="253" spans="1:36">
      <c r="A253" s="46"/>
      <c r="B253" s="46"/>
      <c r="C253" s="46"/>
      <c r="D253" s="46"/>
      <c r="F253" s="46"/>
      <c r="G253" s="46"/>
      <c r="J253" s="107"/>
      <c r="K253" s="107"/>
      <c r="L253" s="107"/>
      <c r="M253" s="107"/>
      <c r="P253" s="46"/>
      <c r="Q253" s="46"/>
      <c r="R253" s="107"/>
      <c r="W253" s="107"/>
      <c r="X253" s="107"/>
      <c r="AG253" s="3"/>
      <c r="AH253" s="3"/>
      <c r="AI253" s="3"/>
      <c r="AJ253" s="3"/>
    </row>
    <row r="254" spans="1:36">
      <c r="A254" s="46"/>
      <c r="B254" s="46"/>
      <c r="C254" s="46"/>
      <c r="D254" s="46"/>
      <c r="F254" s="46"/>
      <c r="G254" s="46"/>
      <c r="J254" s="107"/>
      <c r="K254" s="107"/>
      <c r="L254" s="107"/>
      <c r="M254" s="107"/>
      <c r="P254" s="46"/>
      <c r="Q254" s="46"/>
      <c r="R254" s="107"/>
      <c r="W254" s="107"/>
      <c r="X254" s="107"/>
      <c r="AG254" s="3"/>
      <c r="AH254" s="3"/>
      <c r="AI254" s="3"/>
      <c r="AJ254" s="3"/>
    </row>
    <row r="255" spans="1:36">
      <c r="A255" s="46"/>
      <c r="B255" s="46"/>
      <c r="C255" s="46"/>
      <c r="D255" s="46"/>
      <c r="F255" s="46"/>
      <c r="G255" s="46"/>
      <c r="J255" s="107"/>
      <c r="K255" s="107"/>
      <c r="L255" s="107"/>
      <c r="M255" s="107"/>
      <c r="P255" s="46"/>
      <c r="Q255" s="46"/>
      <c r="R255" s="107"/>
      <c r="W255" s="107"/>
      <c r="X255" s="107"/>
      <c r="AG255" s="3"/>
      <c r="AH255" s="3"/>
      <c r="AI255" s="3"/>
      <c r="AJ255" s="3"/>
    </row>
    <row r="256" spans="1:36">
      <c r="A256" s="46"/>
      <c r="B256" s="46"/>
      <c r="C256" s="46"/>
      <c r="D256" s="46"/>
      <c r="F256" s="46"/>
      <c r="G256" s="46"/>
      <c r="J256" s="107"/>
      <c r="K256" s="107"/>
      <c r="L256" s="107"/>
      <c r="M256" s="107"/>
      <c r="P256" s="46"/>
      <c r="Q256" s="46"/>
      <c r="R256" s="107"/>
      <c r="W256" s="107"/>
      <c r="X256" s="107"/>
      <c r="AG256" s="3"/>
      <c r="AH256" s="3"/>
      <c r="AI256" s="3"/>
      <c r="AJ256" s="3"/>
    </row>
    <row r="257" spans="1:36">
      <c r="A257" s="46"/>
      <c r="B257" s="46"/>
      <c r="C257" s="46"/>
      <c r="D257" s="46"/>
      <c r="F257" s="46"/>
      <c r="G257" s="46"/>
      <c r="J257" s="107"/>
      <c r="K257" s="107"/>
      <c r="L257" s="107"/>
      <c r="M257" s="107"/>
      <c r="P257" s="46"/>
      <c r="Q257" s="46"/>
      <c r="R257" s="107"/>
      <c r="W257" s="107"/>
      <c r="X257" s="107"/>
      <c r="AG257" s="3"/>
      <c r="AH257" s="3"/>
      <c r="AI257" s="3"/>
      <c r="AJ257" s="3"/>
    </row>
    <row r="258" spans="1:36">
      <c r="A258" s="46"/>
      <c r="B258" s="46"/>
      <c r="C258" s="46"/>
      <c r="D258" s="46"/>
      <c r="F258" s="46"/>
      <c r="G258" s="46"/>
      <c r="J258" s="107"/>
      <c r="K258" s="107"/>
      <c r="L258" s="107"/>
      <c r="M258" s="107"/>
      <c r="P258" s="46"/>
      <c r="Q258" s="46"/>
      <c r="R258" s="107"/>
      <c r="W258" s="107"/>
      <c r="X258" s="107"/>
      <c r="AG258" s="3"/>
      <c r="AH258" s="3"/>
      <c r="AI258" s="3"/>
      <c r="AJ258" s="3"/>
    </row>
    <row r="259" spans="1:36">
      <c r="A259" s="46"/>
      <c r="B259" s="46"/>
      <c r="C259" s="46"/>
      <c r="D259" s="46"/>
      <c r="F259" s="46"/>
      <c r="G259" s="46"/>
      <c r="J259" s="107"/>
      <c r="K259" s="107"/>
      <c r="L259" s="107"/>
      <c r="M259" s="107"/>
      <c r="P259" s="46"/>
      <c r="Q259" s="46"/>
      <c r="R259" s="107"/>
      <c r="W259" s="107"/>
      <c r="X259" s="107"/>
      <c r="AG259" s="3"/>
      <c r="AH259" s="3"/>
      <c r="AI259" s="3"/>
      <c r="AJ259" s="3"/>
    </row>
    <row r="260" spans="1:36">
      <c r="A260" s="46"/>
      <c r="B260" s="46"/>
      <c r="C260" s="46"/>
      <c r="D260" s="46"/>
      <c r="F260" s="46"/>
      <c r="G260" s="46"/>
      <c r="J260" s="107"/>
      <c r="K260" s="107"/>
      <c r="L260" s="107"/>
      <c r="M260" s="107"/>
      <c r="P260" s="46"/>
      <c r="Q260" s="46"/>
      <c r="R260" s="107"/>
      <c r="W260" s="107"/>
      <c r="X260" s="107"/>
      <c r="AG260" s="3"/>
      <c r="AH260" s="3"/>
      <c r="AI260" s="3"/>
      <c r="AJ260" s="3"/>
    </row>
    <row r="261" spans="1:36">
      <c r="A261" s="46"/>
      <c r="B261" s="46"/>
      <c r="C261" s="46"/>
      <c r="D261" s="46"/>
      <c r="F261" s="46"/>
      <c r="G261" s="46"/>
      <c r="J261" s="107"/>
      <c r="K261" s="107"/>
      <c r="L261" s="107"/>
      <c r="M261" s="107"/>
      <c r="P261" s="46"/>
      <c r="Q261" s="46"/>
      <c r="R261" s="107"/>
      <c r="W261" s="107"/>
      <c r="X261" s="107"/>
      <c r="AG261" s="3"/>
      <c r="AH261" s="3"/>
      <c r="AI261" s="3"/>
      <c r="AJ261" s="3"/>
    </row>
    <row r="262" spans="1:36">
      <c r="A262" s="46"/>
      <c r="B262" s="46"/>
      <c r="C262" s="46"/>
      <c r="D262" s="46"/>
      <c r="F262" s="46"/>
      <c r="G262" s="46"/>
      <c r="J262" s="107"/>
      <c r="K262" s="107"/>
      <c r="L262" s="107"/>
      <c r="M262" s="107"/>
      <c r="P262" s="46"/>
      <c r="Q262" s="46"/>
      <c r="R262" s="107"/>
      <c r="W262" s="107"/>
      <c r="X262" s="107"/>
      <c r="AG262" s="3"/>
      <c r="AH262" s="3"/>
      <c r="AI262" s="3"/>
      <c r="AJ262" s="3"/>
    </row>
    <row r="263" spans="1:36">
      <c r="A263" s="46"/>
      <c r="B263" s="46"/>
      <c r="C263" s="46"/>
      <c r="D263" s="46"/>
      <c r="F263" s="46"/>
      <c r="G263" s="46"/>
      <c r="J263" s="107"/>
      <c r="K263" s="107"/>
      <c r="L263" s="107"/>
      <c r="M263" s="107"/>
      <c r="P263" s="46"/>
      <c r="Q263" s="46"/>
      <c r="R263" s="107"/>
      <c r="W263" s="107"/>
      <c r="X263" s="107"/>
      <c r="AG263" s="3"/>
      <c r="AH263" s="3"/>
      <c r="AI263" s="3"/>
      <c r="AJ263" s="3"/>
    </row>
    <row r="264" spans="1:36">
      <c r="A264" s="46"/>
      <c r="B264" s="46"/>
      <c r="C264" s="46"/>
      <c r="D264" s="46"/>
      <c r="F264" s="46"/>
      <c r="G264" s="46"/>
      <c r="J264" s="107"/>
      <c r="K264" s="107"/>
      <c r="L264" s="107"/>
      <c r="M264" s="107"/>
      <c r="P264" s="46"/>
      <c r="Q264" s="46"/>
      <c r="R264" s="107"/>
      <c r="W264" s="107"/>
      <c r="X264" s="107"/>
      <c r="AG264" s="3"/>
      <c r="AH264" s="3"/>
      <c r="AI264" s="3"/>
      <c r="AJ264" s="3"/>
    </row>
    <row r="265" spans="1:36">
      <c r="A265" s="46"/>
      <c r="B265" s="46"/>
      <c r="C265" s="46"/>
      <c r="D265" s="46"/>
      <c r="F265" s="46"/>
      <c r="G265" s="46"/>
      <c r="J265" s="107"/>
      <c r="K265" s="107"/>
      <c r="L265" s="107"/>
      <c r="M265" s="107"/>
      <c r="P265" s="46"/>
      <c r="Q265" s="46"/>
      <c r="R265" s="107"/>
      <c r="W265" s="107"/>
      <c r="X265" s="107"/>
      <c r="AG265" s="3"/>
      <c r="AH265" s="3"/>
      <c r="AI265" s="3"/>
      <c r="AJ265" s="3"/>
    </row>
    <row r="266" spans="1:36">
      <c r="A266" s="46"/>
      <c r="B266" s="46"/>
      <c r="C266" s="46"/>
      <c r="D266" s="46"/>
      <c r="F266" s="46"/>
      <c r="G266" s="46"/>
      <c r="J266" s="107"/>
      <c r="K266" s="107"/>
      <c r="L266" s="107"/>
      <c r="M266" s="107"/>
      <c r="P266" s="46"/>
      <c r="Q266" s="46"/>
      <c r="R266" s="107"/>
      <c r="W266" s="107"/>
      <c r="X266" s="107"/>
      <c r="AG266" s="3"/>
      <c r="AH266" s="3"/>
      <c r="AI266" s="3"/>
      <c r="AJ266" s="3"/>
    </row>
    <row r="267" spans="1:36">
      <c r="A267" s="46"/>
      <c r="B267" s="46"/>
      <c r="C267" s="46"/>
      <c r="D267" s="46"/>
      <c r="F267" s="46"/>
      <c r="G267" s="46"/>
      <c r="J267" s="107"/>
      <c r="K267" s="107"/>
      <c r="L267" s="107"/>
      <c r="M267" s="107"/>
      <c r="P267" s="46"/>
      <c r="Q267" s="46"/>
      <c r="R267" s="107"/>
      <c r="W267" s="107"/>
      <c r="X267" s="107"/>
      <c r="AG267" s="3"/>
      <c r="AH267" s="3"/>
      <c r="AI267" s="3"/>
      <c r="AJ267" s="3"/>
    </row>
    <row r="268" spans="1:36">
      <c r="A268" s="46"/>
      <c r="B268" s="46"/>
      <c r="C268" s="46"/>
      <c r="D268" s="46"/>
      <c r="F268" s="46"/>
      <c r="G268" s="46"/>
      <c r="J268" s="107"/>
      <c r="K268" s="107"/>
      <c r="L268" s="107"/>
      <c r="M268" s="107"/>
      <c r="P268" s="46"/>
      <c r="Q268" s="46"/>
      <c r="R268" s="107"/>
      <c r="W268" s="107"/>
      <c r="X268" s="107"/>
      <c r="AG268" s="3"/>
      <c r="AH268" s="3"/>
      <c r="AI268" s="3"/>
      <c r="AJ268" s="3"/>
    </row>
    <row r="269" spans="1:36">
      <c r="A269" s="46"/>
      <c r="B269" s="46"/>
      <c r="C269" s="46"/>
      <c r="D269" s="46"/>
      <c r="F269" s="46"/>
      <c r="G269" s="46"/>
      <c r="J269" s="107"/>
      <c r="K269" s="107"/>
      <c r="L269" s="107"/>
      <c r="M269" s="107"/>
      <c r="P269" s="46"/>
      <c r="Q269" s="46"/>
      <c r="R269" s="107"/>
      <c r="W269" s="107"/>
      <c r="X269" s="107"/>
      <c r="AG269" s="3"/>
      <c r="AH269" s="3"/>
      <c r="AI269" s="3"/>
      <c r="AJ269" s="3"/>
    </row>
    <row r="270" spans="1:36">
      <c r="A270" s="46"/>
      <c r="B270" s="46"/>
      <c r="C270" s="46"/>
      <c r="D270" s="46"/>
      <c r="F270" s="46"/>
      <c r="G270" s="46"/>
      <c r="J270" s="107"/>
      <c r="K270" s="107"/>
      <c r="L270" s="107"/>
      <c r="M270" s="107"/>
      <c r="P270" s="46"/>
      <c r="Q270" s="46"/>
      <c r="R270" s="107"/>
      <c r="W270" s="107"/>
      <c r="X270" s="107"/>
      <c r="AG270" s="3"/>
      <c r="AH270" s="3"/>
      <c r="AI270" s="3"/>
      <c r="AJ270" s="3"/>
    </row>
    <row r="271" spans="1:36">
      <c r="A271" s="46"/>
      <c r="B271" s="46"/>
      <c r="C271" s="46"/>
      <c r="D271" s="46"/>
      <c r="F271" s="46"/>
      <c r="G271" s="46"/>
      <c r="J271" s="107"/>
      <c r="K271" s="107"/>
      <c r="L271" s="107"/>
      <c r="M271" s="107"/>
      <c r="P271" s="46"/>
      <c r="Q271" s="46"/>
      <c r="R271" s="107"/>
      <c r="W271" s="107"/>
      <c r="X271" s="107"/>
      <c r="AG271" s="3"/>
      <c r="AH271" s="3"/>
      <c r="AI271" s="3"/>
      <c r="AJ271" s="3"/>
    </row>
    <row r="272" spans="1:36">
      <c r="A272" s="46"/>
      <c r="B272" s="46"/>
      <c r="C272" s="46"/>
      <c r="D272" s="46"/>
      <c r="F272" s="46"/>
      <c r="G272" s="46"/>
      <c r="J272" s="107"/>
      <c r="K272" s="107"/>
      <c r="L272" s="107"/>
      <c r="M272" s="107"/>
      <c r="P272" s="46"/>
      <c r="Q272" s="46"/>
      <c r="R272" s="107"/>
      <c r="W272" s="107"/>
      <c r="X272" s="107"/>
      <c r="AG272" s="3"/>
      <c r="AH272" s="3"/>
      <c r="AI272" s="3"/>
      <c r="AJ272" s="3"/>
    </row>
    <row r="273" spans="1:36">
      <c r="A273" s="46"/>
      <c r="B273" s="46"/>
      <c r="C273" s="46"/>
      <c r="D273" s="46"/>
      <c r="F273" s="46"/>
      <c r="G273" s="46"/>
      <c r="J273" s="107"/>
      <c r="K273" s="107"/>
      <c r="L273" s="107"/>
      <c r="M273" s="107"/>
      <c r="P273" s="46"/>
      <c r="Q273" s="46"/>
      <c r="R273" s="107"/>
      <c r="W273" s="107"/>
      <c r="X273" s="107"/>
      <c r="AG273" s="3"/>
      <c r="AH273" s="3"/>
      <c r="AI273" s="3"/>
      <c r="AJ273" s="3"/>
    </row>
    <row r="274" spans="1:36">
      <c r="A274" s="46"/>
      <c r="B274" s="46"/>
      <c r="C274" s="46"/>
      <c r="D274" s="46"/>
      <c r="F274" s="46"/>
      <c r="G274" s="46"/>
      <c r="J274" s="107"/>
      <c r="K274" s="107"/>
      <c r="L274" s="107"/>
      <c r="M274" s="107"/>
      <c r="P274" s="46"/>
      <c r="Q274" s="46"/>
      <c r="R274" s="107"/>
      <c r="W274" s="107"/>
      <c r="X274" s="107"/>
      <c r="AG274" s="3"/>
      <c r="AH274" s="3"/>
      <c r="AI274" s="3"/>
      <c r="AJ274" s="3"/>
    </row>
    <row r="275" spans="1:36">
      <c r="A275" s="46"/>
      <c r="B275" s="46"/>
      <c r="C275" s="46"/>
      <c r="D275" s="46"/>
      <c r="F275" s="46"/>
      <c r="G275" s="46"/>
      <c r="J275" s="107"/>
      <c r="K275" s="107"/>
      <c r="L275" s="107"/>
      <c r="M275" s="107"/>
      <c r="P275" s="46"/>
      <c r="Q275" s="46"/>
      <c r="R275" s="107"/>
      <c r="W275" s="107"/>
      <c r="X275" s="107"/>
      <c r="AG275" s="3"/>
      <c r="AH275" s="3"/>
      <c r="AI275" s="3"/>
      <c r="AJ275" s="3"/>
    </row>
    <row r="276" spans="1:36">
      <c r="A276" s="46"/>
      <c r="B276" s="46"/>
      <c r="C276" s="46"/>
      <c r="D276" s="46"/>
      <c r="F276" s="46"/>
      <c r="G276" s="46"/>
      <c r="J276" s="107"/>
      <c r="K276" s="107"/>
      <c r="L276" s="107"/>
      <c r="M276" s="107"/>
      <c r="P276" s="46"/>
      <c r="Q276" s="46"/>
      <c r="R276" s="107"/>
      <c r="W276" s="107"/>
      <c r="X276" s="107"/>
      <c r="AG276" s="3"/>
      <c r="AH276" s="3"/>
      <c r="AI276" s="3"/>
      <c r="AJ276" s="3"/>
    </row>
    <row r="277" spans="1:36">
      <c r="A277" s="46"/>
      <c r="B277" s="46"/>
      <c r="C277" s="46"/>
      <c r="D277" s="46"/>
      <c r="F277" s="46"/>
      <c r="G277" s="46"/>
      <c r="J277" s="107"/>
      <c r="K277" s="107"/>
      <c r="L277" s="107"/>
      <c r="M277" s="107"/>
      <c r="P277" s="46"/>
      <c r="Q277" s="46"/>
      <c r="R277" s="107"/>
      <c r="W277" s="107"/>
      <c r="X277" s="107"/>
      <c r="AG277" s="3"/>
      <c r="AH277" s="3"/>
      <c r="AI277" s="3"/>
      <c r="AJ277" s="3"/>
    </row>
    <row r="278" spans="1:36">
      <c r="A278" s="46"/>
      <c r="B278" s="46"/>
      <c r="C278" s="46"/>
      <c r="D278" s="46"/>
      <c r="F278" s="46"/>
      <c r="G278" s="46"/>
      <c r="J278" s="107"/>
      <c r="K278" s="107"/>
      <c r="L278" s="107"/>
      <c r="M278" s="107"/>
      <c r="P278" s="46"/>
      <c r="Q278" s="46"/>
      <c r="R278" s="107"/>
      <c r="W278" s="107"/>
      <c r="X278" s="107"/>
      <c r="AG278" s="3"/>
      <c r="AH278" s="3"/>
      <c r="AI278" s="3"/>
      <c r="AJ278" s="3"/>
    </row>
    <row r="279" spans="1:36">
      <c r="A279" s="46"/>
      <c r="B279" s="46"/>
      <c r="C279" s="46"/>
      <c r="D279" s="46"/>
      <c r="F279" s="46"/>
      <c r="G279" s="46"/>
      <c r="J279" s="107"/>
      <c r="K279" s="107"/>
      <c r="L279" s="107"/>
      <c r="M279" s="107"/>
      <c r="P279" s="46"/>
      <c r="Q279" s="46"/>
      <c r="R279" s="107"/>
      <c r="W279" s="107"/>
      <c r="X279" s="107"/>
      <c r="AG279" s="3"/>
      <c r="AH279" s="3"/>
      <c r="AI279" s="3"/>
      <c r="AJ279" s="3"/>
    </row>
    <row r="280" spans="1:36">
      <c r="A280" s="46"/>
      <c r="B280" s="46"/>
      <c r="C280" s="46"/>
      <c r="D280" s="46"/>
      <c r="F280" s="46"/>
      <c r="G280" s="46"/>
      <c r="J280" s="107"/>
      <c r="K280" s="107"/>
      <c r="L280" s="107"/>
      <c r="M280" s="107"/>
      <c r="P280" s="46"/>
      <c r="Q280" s="46"/>
      <c r="R280" s="107"/>
      <c r="W280" s="107"/>
      <c r="X280" s="107"/>
      <c r="AG280" s="3"/>
      <c r="AH280" s="3"/>
      <c r="AI280" s="3"/>
      <c r="AJ280" s="3"/>
    </row>
    <row r="281" spans="1:36">
      <c r="A281" s="46"/>
      <c r="B281" s="46"/>
      <c r="C281" s="46"/>
      <c r="D281" s="46"/>
      <c r="F281" s="46"/>
      <c r="G281" s="46"/>
      <c r="J281" s="107"/>
      <c r="K281" s="107"/>
      <c r="L281" s="107"/>
      <c r="M281" s="107"/>
      <c r="P281" s="46"/>
      <c r="Q281" s="46"/>
      <c r="R281" s="107"/>
      <c r="W281" s="107"/>
      <c r="X281" s="107"/>
      <c r="AG281" s="3"/>
      <c r="AH281" s="3"/>
      <c r="AI281" s="3"/>
      <c r="AJ281" s="3"/>
    </row>
    <row r="282" spans="1:36">
      <c r="A282" s="46"/>
      <c r="B282" s="46"/>
      <c r="C282" s="46"/>
      <c r="D282" s="46"/>
      <c r="F282" s="46"/>
      <c r="G282" s="46"/>
      <c r="J282" s="107"/>
      <c r="K282" s="107"/>
      <c r="L282" s="107"/>
      <c r="M282" s="107"/>
      <c r="P282" s="46"/>
      <c r="Q282" s="46"/>
      <c r="R282" s="107"/>
      <c r="W282" s="107"/>
      <c r="X282" s="107"/>
      <c r="AG282" s="3"/>
      <c r="AH282" s="3"/>
      <c r="AI282" s="3"/>
      <c r="AJ282" s="3"/>
    </row>
    <row r="283" spans="1:36">
      <c r="A283" s="46"/>
      <c r="B283" s="46"/>
      <c r="C283" s="46"/>
      <c r="D283" s="46"/>
      <c r="F283" s="46"/>
      <c r="G283" s="46"/>
      <c r="J283" s="107"/>
      <c r="K283" s="107"/>
      <c r="L283" s="107"/>
      <c r="M283" s="107"/>
      <c r="P283" s="46"/>
      <c r="Q283" s="46"/>
      <c r="R283" s="107"/>
      <c r="W283" s="107"/>
      <c r="X283" s="107"/>
      <c r="AG283" s="3"/>
      <c r="AH283" s="3"/>
      <c r="AI283" s="3"/>
      <c r="AJ283" s="3"/>
    </row>
    <row r="284" spans="1:36">
      <c r="A284" s="46"/>
      <c r="B284" s="46"/>
      <c r="C284" s="46"/>
      <c r="D284" s="46"/>
      <c r="F284" s="46"/>
      <c r="G284" s="46"/>
      <c r="J284" s="107"/>
      <c r="K284" s="107"/>
      <c r="L284" s="107"/>
      <c r="M284" s="107"/>
      <c r="P284" s="46"/>
      <c r="Q284" s="46"/>
      <c r="R284" s="107"/>
      <c r="W284" s="107"/>
      <c r="X284" s="107"/>
      <c r="AG284" s="3"/>
      <c r="AH284" s="3"/>
      <c r="AI284" s="3"/>
      <c r="AJ284" s="3"/>
    </row>
    <row r="285" spans="1:36">
      <c r="A285" s="46"/>
      <c r="B285" s="46"/>
      <c r="C285" s="46"/>
      <c r="D285" s="46"/>
      <c r="F285" s="46"/>
      <c r="G285" s="46"/>
      <c r="J285" s="107"/>
      <c r="K285" s="107"/>
      <c r="L285" s="107"/>
      <c r="M285" s="107"/>
      <c r="P285" s="46"/>
      <c r="Q285" s="46"/>
      <c r="R285" s="107"/>
      <c r="W285" s="107"/>
      <c r="X285" s="107"/>
      <c r="AG285" s="3"/>
      <c r="AH285" s="3"/>
      <c r="AI285" s="3"/>
      <c r="AJ285" s="3"/>
    </row>
    <row r="286" spans="1:36">
      <c r="A286" s="46"/>
      <c r="B286" s="46"/>
      <c r="C286" s="46"/>
      <c r="D286" s="46"/>
      <c r="F286" s="46"/>
      <c r="G286" s="46"/>
      <c r="J286" s="107"/>
      <c r="K286" s="107"/>
      <c r="L286" s="107"/>
      <c r="M286" s="107"/>
      <c r="P286" s="46"/>
      <c r="Q286" s="46"/>
      <c r="R286" s="107"/>
      <c r="W286" s="107"/>
      <c r="X286" s="107"/>
      <c r="AG286" s="3"/>
      <c r="AH286" s="3"/>
      <c r="AI286" s="3"/>
      <c r="AJ286" s="3"/>
    </row>
    <row r="287" spans="1:36">
      <c r="A287" s="46"/>
      <c r="B287" s="46"/>
      <c r="C287" s="46"/>
      <c r="D287" s="46"/>
      <c r="F287" s="46"/>
      <c r="G287" s="46"/>
      <c r="J287" s="107"/>
      <c r="K287" s="107"/>
      <c r="L287" s="107"/>
      <c r="M287" s="107"/>
      <c r="P287" s="46"/>
      <c r="Q287" s="46"/>
      <c r="R287" s="107"/>
      <c r="W287" s="107"/>
      <c r="X287" s="107"/>
      <c r="AG287" s="3"/>
      <c r="AH287" s="3"/>
      <c r="AI287" s="3"/>
      <c r="AJ287" s="3"/>
    </row>
    <row r="288" spans="1:36">
      <c r="A288" s="46"/>
      <c r="B288" s="46"/>
      <c r="C288" s="46"/>
      <c r="D288" s="46"/>
      <c r="F288" s="46"/>
      <c r="G288" s="46"/>
      <c r="J288" s="107"/>
      <c r="K288" s="107"/>
      <c r="L288" s="107"/>
      <c r="M288" s="107"/>
      <c r="P288" s="46"/>
      <c r="Q288" s="46"/>
      <c r="R288" s="107"/>
      <c r="W288" s="107"/>
      <c r="X288" s="107"/>
      <c r="AG288" s="3"/>
      <c r="AH288" s="3"/>
      <c r="AI288" s="3"/>
      <c r="AJ288" s="3"/>
    </row>
    <row r="289" spans="1:36">
      <c r="A289" s="46"/>
      <c r="B289" s="46"/>
      <c r="C289" s="46"/>
      <c r="D289" s="46"/>
      <c r="F289" s="46"/>
      <c r="G289" s="46"/>
      <c r="J289" s="107"/>
      <c r="K289" s="107"/>
      <c r="L289" s="107"/>
      <c r="M289" s="107"/>
      <c r="P289" s="46"/>
      <c r="Q289" s="46"/>
      <c r="R289" s="107"/>
      <c r="W289" s="107"/>
      <c r="X289" s="107"/>
      <c r="AG289" s="3"/>
      <c r="AH289" s="3"/>
      <c r="AI289" s="3"/>
      <c r="AJ289" s="3"/>
    </row>
    <row r="290" spans="1:36">
      <c r="A290" s="46"/>
      <c r="B290" s="46"/>
      <c r="C290" s="46"/>
      <c r="D290" s="46"/>
      <c r="F290" s="46"/>
      <c r="G290" s="46"/>
      <c r="J290" s="107"/>
      <c r="K290" s="107"/>
      <c r="L290" s="107"/>
      <c r="M290" s="107"/>
      <c r="P290" s="46"/>
      <c r="Q290" s="46"/>
      <c r="R290" s="107"/>
      <c r="W290" s="107"/>
      <c r="X290" s="107"/>
      <c r="AG290" s="3"/>
      <c r="AH290" s="3"/>
      <c r="AI290" s="3"/>
      <c r="AJ290" s="3"/>
    </row>
    <row r="291" spans="1:36">
      <c r="A291" s="46"/>
      <c r="B291" s="46"/>
      <c r="C291" s="46"/>
      <c r="D291" s="46"/>
      <c r="F291" s="46"/>
      <c r="G291" s="46"/>
      <c r="J291" s="107"/>
      <c r="K291" s="107"/>
      <c r="L291" s="107"/>
      <c r="M291" s="107"/>
      <c r="P291" s="46"/>
      <c r="Q291" s="46"/>
      <c r="R291" s="107"/>
      <c r="W291" s="107"/>
      <c r="X291" s="107"/>
      <c r="AG291" s="3"/>
      <c r="AH291" s="3"/>
      <c r="AI291" s="3"/>
      <c r="AJ291" s="3"/>
    </row>
    <row r="292" spans="1:36">
      <c r="A292" s="46"/>
      <c r="B292" s="46"/>
      <c r="C292" s="46"/>
      <c r="D292" s="46"/>
      <c r="F292" s="46"/>
      <c r="G292" s="46"/>
      <c r="J292" s="107"/>
      <c r="K292" s="107"/>
      <c r="L292" s="107"/>
      <c r="M292" s="107"/>
      <c r="P292" s="46"/>
      <c r="Q292" s="46"/>
      <c r="R292" s="107"/>
      <c r="W292" s="107"/>
      <c r="X292" s="107"/>
      <c r="AG292" s="3"/>
      <c r="AH292" s="3"/>
      <c r="AI292" s="3"/>
      <c r="AJ292" s="3"/>
    </row>
    <row r="293" spans="1:36">
      <c r="A293" s="46"/>
      <c r="B293" s="46"/>
      <c r="C293" s="46"/>
      <c r="D293" s="46"/>
      <c r="F293" s="46"/>
      <c r="G293" s="46"/>
      <c r="J293" s="107"/>
      <c r="K293" s="107"/>
      <c r="L293" s="107"/>
      <c r="M293" s="107"/>
      <c r="P293" s="46"/>
      <c r="Q293" s="46"/>
      <c r="R293" s="107"/>
      <c r="W293" s="107"/>
      <c r="X293" s="107"/>
      <c r="AG293" s="3"/>
      <c r="AH293" s="3"/>
      <c r="AI293" s="3"/>
      <c r="AJ293" s="3"/>
    </row>
    <row r="294" spans="1:36">
      <c r="A294" s="46"/>
      <c r="B294" s="46"/>
      <c r="C294" s="46"/>
      <c r="D294" s="46"/>
      <c r="F294" s="46"/>
      <c r="G294" s="46"/>
      <c r="J294" s="107"/>
      <c r="K294" s="107"/>
      <c r="L294" s="107"/>
      <c r="M294" s="107"/>
      <c r="P294" s="46"/>
      <c r="Q294" s="46"/>
      <c r="R294" s="107"/>
      <c r="W294" s="107"/>
      <c r="X294" s="107"/>
      <c r="AG294" s="3"/>
      <c r="AH294" s="3"/>
      <c r="AI294" s="3"/>
      <c r="AJ294" s="3"/>
    </row>
    <row r="295" spans="1:36">
      <c r="A295" s="46"/>
      <c r="B295" s="46"/>
      <c r="C295" s="46"/>
      <c r="D295" s="46"/>
      <c r="F295" s="46"/>
      <c r="G295" s="46"/>
      <c r="J295" s="107"/>
      <c r="K295" s="107"/>
      <c r="L295" s="107"/>
      <c r="M295" s="107"/>
      <c r="P295" s="46"/>
      <c r="Q295" s="46"/>
      <c r="R295" s="107"/>
      <c r="W295" s="107"/>
      <c r="X295" s="107"/>
      <c r="AG295" s="3"/>
      <c r="AH295" s="3"/>
      <c r="AI295" s="3"/>
      <c r="AJ295" s="3"/>
    </row>
    <row r="296" spans="1:36">
      <c r="A296" s="46"/>
      <c r="B296" s="46"/>
      <c r="C296" s="46"/>
      <c r="D296" s="46"/>
      <c r="F296" s="46"/>
      <c r="G296" s="46"/>
      <c r="J296" s="107"/>
      <c r="K296" s="107"/>
      <c r="L296" s="107"/>
      <c r="M296" s="107"/>
      <c r="P296" s="46"/>
      <c r="Q296" s="46"/>
      <c r="R296" s="107"/>
      <c r="W296" s="107"/>
      <c r="X296" s="107"/>
      <c r="AG296" s="3"/>
      <c r="AH296" s="3"/>
      <c r="AI296" s="3"/>
      <c r="AJ296" s="3"/>
    </row>
    <row r="297" spans="1:36">
      <c r="A297" s="46"/>
      <c r="B297" s="46"/>
      <c r="C297" s="46"/>
      <c r="D297" s="46"/>
      <c r="F297" s="46"/>
      <c r="G297" s="46"/>
      <c r="J297" s="107"/>
      <c r="K297" s="107"/>
      <c r="L297" s="107"/>
      <c r="M297" s="107"/>
      <c r="P297" s="46"/>
      <c r="Q297" s="46"/>
      <c r="R297" s="107"/>
      <c r="W297" s="107"/>
      <c r="X297" s="107"/>
      <c r="AG297" s="3"/>
      <c r="AH297" s="3"/>
      <c r="AI297" s="3"/>
      <c r="AJ297" s="3"/>
    </row>
    <row r="298" spans="1:36">
      <c r="A298" s="46"/>
      <c r="B298" s="46"/>
      <c r="C298" s="46"/>
      <c r="D298" s="46"/>
      <c r="F298" s="46"/>
      <c r="G298" s="46"/>
      <c r="J298" s="107"/>
      <c r="K298" s="107"/>
      <c r="L298" s="107"/>
      <c r="M298" s="107"/>
      <c r="P298" s="46"/>
      <c r="Q298" s="46"/>
      <c r="R298" s="107"/>
      <c r="W298" s="107"/>
      <c r="X298" s="107"/>
      <c r="AG298" s="3"/>
      <c r="AH298" s="3"/>
      <c r="AI298" s="3"/>
      <c r="AJ298" s="3"/>
    </row>
    <row r="299" spans="1:36">
      <c r="A299" s="46"/>
      <c r="B299" s="46"/>
      <c r="C299" s="46"/>
      <c r="D299" s="46"/>
      <c r="F299" s="46"/>
      <c r="G299" s="46"/>
      <c r="J299" s="107"/>
      <c r="K299" s="107"/>
      <c r="L299" s="107"/>
      <c r="M299" s="107"/>
      <c r="P299" s="46"/>
      <c r="Q299" s="46"/>
      <c r="R299" s="107"/>
      <c r="W299" s="107"/>
      <c r="X299" s="107"/>
      <c r="AG299" s="3"/>
      <c r="AH299" s="3"/>
      <c r="AI299" s="3"/>
      <c r="AJ299" s="3"/>
    </row>
    <row r="300" spans="1:36">
      <c r="A300" s="46"/>
      <c r="B300" s="46"/>
      <c r="C300" s="46"/>
      <c r="D300" s="46"/>
      <c r="F300" s="46"/>
      <c r="G300" s="46"/>
      <c r="J300" s="107"/>
      <c r="K300" s="107"/>
      <c r="L300" s="107"/>
      <c r="M300" s="107"/>
      <c r="P300" s="46"/>
      <c r="Q300" s="46"/>
      <c r="R300" s="107"/>
      <c r="W300" s="107"/>
      <c r="X300" s="107"/>
      <c r="AG300" s="3"/>
      <c r="AH300" s="3"/>
      <c r="AI300" s="3"/>
      <c r="AJ300" s="3"/>
    </row>
    <row r="301" spans="1:36">
      <c r="A301" s="46"/>
      <c r="B301" s="46"/>
      <c r="C301" s="46"/>
      <c r="D301" s="46"/>
      <c r="F301" s="46"/>
      <c r="G301" s="46"/>
      <c r="J301" s="107"/>
      <c r="K301" s="107"/>
      <c r="L301" s="107"/>
      <c r="M301" s="107"/>
      <c r="P301" s="46"/>
      <c r="Q301" s="46"/>
      <c r="R301" s="107"/>
      <c r="W301" s="107"/>
      <c r="X301" s="107"/>
      <c r="AG301" s="3"/>
      <c r="AH301" s="3"/>
      <c r="AI301" s="3"/>
      <c r="AJ301" s="3"/>
    </row>
    <row r="302" spans="1:36">
      <c r="A302" s="46"/>
      <c r="B302" s="46"/>
      <c r="C302" s="46"/>
      <c r="D302" s="46"/>
      <c r="F302" s="46"/>
      <c r="G302" s="46"/>
      <c r="J302" s="107"/>
      <c r="K302" s="107"/>
      <c r="L302" s="107"/>
      <c r="M302" s="107"/>
      <c r="P302" s="46"/>
      <c r="Q302" s="46"/>
      <c r="R302" s="107"/>
      <c r="W302" s="107"/>
      <c r="X302" s="107"/>
      <c r="AG302" s="3"/>
      <c r="AH302" s="3"/>
      <c r="AI302" s="3"/>
      <c r="AJ302" s="3"/>
    </row>
    <row r="303" spans="1:36">
      <c r="A303" s="46"/>
      <c r="B303" s="46"/>
      <c r="C303" s="46"/>
      <c r="D303" s="46"/>
      <c r="F303" s="46"/>
      <c r="G303" s="46"/>
      <c r="J303" s="107"/>
      <c r="K303" s="107"/>
      <c r="L303" s="107"/>
      <c r="M303" s="107"/>
      <c r="P303" s="46"/>
      <c r="Q303" s="46"/>
      <c r="R303" s="107"/>
      <c r="W303" s="107"/>
      <c r="X303" s="107"/>
      <c r="AG303" s="3"/>
      <c r="AH303" s="3"/>
      <c r="AI303" s="3"/>
      <c r="AJ303" s="3"/>
    </row>
    <row r="304" spans="1:36">
      <c r="A304" s="46"/>
      <c r="B304" s="46"/>
      <c r="C304" s="46"/>
      <c r="D304" s="46"/>
      <c r="F304" s="46"/>
      <c r="G304" s="46"/>
      <c r="J304" s="107"/>
      <c r="K304" s="107"/>
      <c r="L304" s="107"/>
      <c r="M304" s="107"/>
      <c r="P304" s="46"/>
      <c r="Q304" s="46"/>
      <c r="R304" s="107"/>
      <c r="W304" s="107"/>
      <c r="X304" s="107"/>
      <c r="AG304" s="3"/>
      <c r="AH304" s="3"/>
      <c r="AI304" s="3"/>
      <c r="AJ304" s="3"/>
    </row>
    <row r="305" spans="1:36">
      <c r="A305" s="46"/>
      <c r="B305" s="46"/>
      <c r="C305" s="46"/>
      <c r="D305" s="46"/>
      <c r="F305" s="46"/>
      <c r="G305" s="46"/>
      <c r="J305" s="107"/>
      <c r="K305" s="107"/>
      <c r="L305" s="107"/>
      <c r="M305" s="107"/>
      <c r="P305" s="46"/>
      <c r="Q305" s="46"/>
      <c r="R305" s="107"/>
      <c r="W305" s="107"/>
      <c r="X305" s="107"/>
      <c r="AG305" s="3"/>
      <c r="AH305" s="3"/>
      <c r="AI305" s="3"/>
      <c r="AJ305" s="3"/>
    </row>
    <row r="306" spans="1:36">
      <c r="A306" s="46"/>
      <c r="B306" s="46"/>
      <c r="C306" s="46"/>
      <c r="D306" s="46"/>
      <c r="F306" s="46"/>
      <c r="G306" s="46"/>
      <c r="J306" s="107"/>
      <c r="K306" s="107"/>
      <c r="L306" s="107"/>
      <c r="M306" s="107"/>
      <c r="P306" s="46"/>
      <c r="Q306" s="46"/>
      <c r="R306" s="107"/>
      <c r="W306" s="107"/>
      <c r="X306" s="107"/>
      <c r="AG306" s="3"/>
      <c r="AH306" s="3"/>
      <c r="AI306" s="3"/>
      <c r="AJ306" s="3"/>
    </row>
    <row r="307" spans="1:36">
      <c r="A307" s="46"/>
      <c r="B307" s="46"/>
      <c r="C307" s="46"/>
      <c r="D307" s="46"/>
      <c r="F307" s="46"/>
      <c r="G307" s="46"/>
      <c r="J307" s="107"/>
      <c r="K307" s="107"/>
      <c r="L307" s="107"/>
      <c r="M307" s="107"/>
      <c r="P307" s="46"/>
      <c r="Q307" s="46"/>
      <c r="R307" s="107"/>
      <c r="W307" s="107"/>
      <c r="X307" s="107"/>
      <c r="AG307" s="3"/>
      <c r="AH307" s="3"/>
      <c r="AI307" s="3"/>
      <c r="AJ307" s="3"/>
    </row>
    <row r="308" spans="1:36">
      <c r="A308" s="46"/>
      <c r="B308" s="46"/>
      <c r="C308" s="46"/>
      <c r="D308" s="46"/>
      <c r="F308" s="46"/>
      <c r="G308" s="46"/>
      <c r="J308" s="107"/>
      <c r="K308" s="107"/>
      <c r="L308" s="107"/>
      <c r="M308" s="107"/>
      <c r="P308" s="46"/>
      <c r="Q308" s="46"/>
      <c r="R308" s="107"/>
      <c r="W308" s="107"/>
      <c r="X308" s="107"/>
      <c r="AG308" s="3"/>
      <c r="AH308" s="3"/>
      <c r="AI308" s="3"/>
      <c r="AJ308" s="3"/>
    </row>
    <row r="309" spans="1:36">
      <c r="A309" s="46"/>
      <c r="B309" s="46"/>
      <c r="C309" s="46"/>
      <c r="D309" s="46"/>
      <c r="F309" s="46"/>
      <c r="G309" s="46"/>
      <c r="J309" s="107"/>
      <c r="K309" s="107"/>
      <c r="L309" s="107"/>
      <c r="M309" s="107"/>
      <c r="P309" s="46"/>
      <c r="Q309" s="46"/>
      <c r="R309" s="107"/>
      <c r="W309" s="107"/>
      <c r="X309" s="107"/>
      <c r="AG309" s="3"/>
      <c r="AH309" s="3"/>
      <c r="AI309" s="3"/>
      <c r="AJ309" s="3"/>
    </row>
    <row r="310" spans="1:36">
      <c r="A310" s="46"/>
      <c r="B310" s="46"/>
      <c r="C310" s="46"/>
      <c r="D310" s="46"/>
      <c r="F310" s="46"/>
      <c r="G310" s="46"/>
      <c r="J310" s="107"/>
      <c r="K310" s="107"/>
      <c r="L310" s="107"/>
      <c r="M310" s="107"/>
      <c r="P310" s="46"/>
      <c r="Q310" s="46"/>
      <c r="R310" s="107"/>
      <c r="W310" s="107"/>
      <c r="X310" s="107"/>
      <c r="AG310" s="3"/>
      <c r="AH310" s="3"/>
      <c r="AI310" s="3"/>
      <c r="AJ310" s="3"/>
    </row>
    <row r="311" spans="1:36">
      <c r="A311" s="46"/>
      <c r="B311" s="46"/>
      <c r="C311" s="46"/>
      <c r="D311" s="46"/>
      <c r="F311" s="46"/>
      <c r="G311" s="46"/>
      <c r="J311" s="107"/>
      <c r="K311" s="107"/>
      <c r="L311" s="107"/>
      <c r="M311" s="107"/>
      <c r="P311" s="46"/>
      <c r="Q311" s="46"/>
      <c r="R311" s="107"/>
      <c r="W311" s="107"/>
      <c r="X311" s="107"/>
      <c r="AG311" s="3"/>
      <c r="AH311" s="3"/>
      <c r="AI311" s="3"/>
      <c r="AJ311" s="3"/>
    </row>
    <row r="312" spans="1:36">
      <c r="A312" s="46"/>
      <c r="B312" s="46"/>
      <c r="C312" s="46"/>
      <c r="D312" s="46"/>
      <c r="F312" s="46"/>
      <c r="G312" s="46"/>
      <c r="J312" s="107"/>
      <c r="K312" s="107"/>
      <c r="L312" s="107"/>
      <c r="M312" s="107"/>
      <c r="P312" s="46"/>
      <c r="Q312" s="46"/>
      <c r="R312" s="107"/>
      <c r="W312" s="107"/>
      <c r="X312" s="107"/>
      <c r="AG312" s="3"/>
      <c r="AH312" s="3"/>
      <c r="AI312" s="3"/>
      <c r="AJ312" s="3"/>
    </row>
    <row r="313" spans="1:36">
      <c r="A313" s="46"/>
      <c r="B313" s="46"/>
      <c r="C313" s="46"/>
      <c r="D313" s="46"/>
      <c r="F313" s="46"/>
      <c r="G313" s="46"/>
      <c r="J313" s="107"/>
      <c r="K313" s="107"/>
      <c r="L313" s="107"/>
      <c r="M313" s="107"/>
      <c r="P313" s="46"/>
      <c r="Q313" s="46"/>
      <c r="R313" s="107"/>
      <c r="W313" s="107"/>
      <c r="X313" s="107"/>
      <c r="AG313" s="3"/>
      <c r="AH313" s="3"/>
      <c r="AI313" s="3"/>
      <c r="AJ313" s="3"/>
    </row>
    <row r="314" spans="1:36">
      <c r="A314" s="46"/>
      <c r="B314" s="46"/>
      <c r="C314" s="46"/>
      <c r="D314" s="46"/>
      <c r="F314" s="46"/>
      <c r="G314" s="46"/>
      <c r="J314" s="107"/>
      <c r="K314" s="107"/>
      <c r="L314" s="107"/>
      <c r="M314" s="107"/>
      <c r="P314" s="46"/>
      <c r="Q314" s="46"/>
      <c r="R314" s="107"/>
      <c r="W314" s="107"/>
      <c r="X314" s="107"/>
      <c r="AG314" s="3"/>
      <c r="AH314" s="3"/>
      <c r="AI314" s="3"/>
      <c r="AJ314" s="3"/>
    </row>
    <row r="315" spans="1:36">
      <c r="A315" s="46"/>
      <c r="B315" s="46"/>
      <c r="C315" s="46"/>
      <c r="D315" s="46"/>
      <c r="F315" s="46"/>
      <c r="G315" s="46"/>
      <c r="J315" s="107"/>
      <c r="K315" s="107"/>
      <c r="L315" s="107"/>
      <c r="M315" s="107"/>
      <c r="P315" s="46"/>
      <c r="Q315" s="46"/>
      <c r="R315" s="107"/>
      <c r="W315" s="107"/>
      <c r="X315" s="107"/>
      <c r="AG315" s="3"/>
      <c r="AH315" s="3"/>
      <c r="AI315" s="3"/>
      <c r="AJ315" s="3"/>
    </row>
    <row r="316" spans="1:36">
      <c r="A316" s="46"/>
      <c r="B316" s="46"/>
      <c r="C316" s="46"/>
      <c r="D316" s="46"/>
      <c r="F316" s="46"/>
      <c r="G316" s="46"/>
      <c r="J316" s="107"/>
      <c r="K316" s="107"/>
      <c r="L316" s="107"/>
      <c r="M316" s="107"/>
      <c r="P316" s="46"/>
      <c r="Q316" s="46"/>
      <c r="R316" s="107"/>
      <c r="W316" s="107"/>
      <c r="X316" s="107"/>
      <c r="AG316" s="3"/>
      <c r="AH316" s="3"/>
      <c r="AI316" s="3"/>
      <c r="AJ316" s="3"/>
    </row>
    <row r="317" spans="1:36">
      <c r="A317" s="46"/>
      <c r="B317" s="46"/>
      <c r="C317" s="46"/>
      <c r="D317" s="46"/>
      <c r="F317" s="46"/>
      <c r="G317" s="46"/>
      <c r="J317" s="107"/>
      <c r="K317" s="107"/>
      <c r="L317" s="107"/>
      <c r="M317" s="107"/>
      <c r="P317" s="46"/>
      <c r="Q317" s="46"/>
      <c r="R317" s="107"/>
      <c r="W317" s="107"/>
      <c r="X317" s="107"/>
      <c r="AG317" s="3"/>
      <c r="AH317" s="3"/>
      <c r="AI317" s="3"/>
      <c r="AJ317" s="3"/>
    </row>
    <row r="318" spans="1:36">
      <c r="A318" s="46"/>
      <c r="B318" s="46"/>
      <c r="C318" s="46"/>
      <c r="D318" s="46"/>
      <c r="F318" s="46"/>
      <c r="G318" s="46"/>
      <c r="J318" s="107"/>
      <c r="K318" s="107"/>
      <c r="L318" s="107"/>
      <c r="M318" s="107"/>
      <c r="P318" s="46"/>
      <c r="Q318" s="46"/>
      <c r="R318" s="107"/>
      <c r="W318" s="107"/>
      <c r="X318" s="107"/>
      <c r="AG318" s="3"/>
      <c r="AH318" s="3"/>
      <c r="AI318" s="3"/>
      <c r="AJ318" s="3"/>
    </row>
    <row r="319" spans="1:36">
      <c r="A319" s="46"/>
      <c r="B319" s="46"/>
      <c r="C319" s="46"/>
      <c r="D319" s="46"/>
      <c r="F319" s="46"/>
      <c r="G319" s="46"/>
      <c r="J319" s="107"/>
      <c r="K319" s="107"/>
      <c r="L319" s="107"/>
      <c r="M319" s="107"/>
      <c r="P319" s="46"/>
      <c r="Q319" s="46"/>
      <c r="R319" s="107"/>
      <c r="W319" s="107"/>
      <c r="X319" s="107"/>
      <c r="AG319" s="3"/>
      <c r="AH319" s="3"/>
      <c r="AI319" s="3"/>
      <c r="AJ319" s="3"/>
    </row>
    <row r="320" spans="1:36">
      <c r="A320" s="46"/>
      <c r="B320" s="46"/>
      <c r="C320" s="46"/>
      <c r="D320" s="46"/>
      <c r="F320" s="46"/>
      <c r="G320" s="46"/>
      <c r="J320" s="107"/>
      <c r="K320" s="107"/>
      <c r="L320" s="107"/>
      <c r="M320" s="107"/>
      <c r="P320" s="46"/>
      <c r="Q320" s="46"/>
      <c r="R320" s="107"/>
      <c r="W320" s="107"/>
      <c r="X320" s="107"/>
      <c r="AG320" s="3"/>
      <c r="AH320" s="3"/>
      <c r="AI320" s="3"/>
      <c r="AJ320" s="3"/>
    </row>
    <row r="321" spans="1:36">
      <c r="A321" s="46"/>
      <c r="B321" s="46"/>
      <c r="C321" s="46"/>
      <c r="D321" s="46"/>
      <c r="F321" s="46"/>
      <c r="G321" s="46"/>
      <c r="J321" s="107"/>
      <c r="K321" s="107"/>
      <c r="L321" s="107"/>
      <c r="M321" s="107"/>
      <c r="P321" s="46"/>
      <c r="Q321" s="46"/>
      <c r="R321" s="107"/>
      <c r="W321" s="107"/>
      <c r="X321" s="107"/>
      <c r="AG321" s="3"/>
      <c r="AH321" s="3"/>
      <c r="AI321" s="3"/>
      <c r="AJ321" s="3"/>
    </row>
    <row r="322" spans="1:36">
      <c r="A322" s="46"/>
      <c r="B322" s="46"/>
      <c r="C322" s="46"/>
      <c r="D322" s="46"/>
      <c r="F322" s="46"/>
      <c r="G322" s="46"/>
      <c r="J322" s="107"/>
      <c r="K322" s="107"/>
      <c r="L322" s="107"/>
      <c r="M322" s="107"/>
      <c r="P322" s="46"/>
      <c r="Q322" s="46"/>
      <c r="R322" s="107"/>
      <c r="W322" s="107"/>
      <c r="X322" s="107"/>
      <c r="AG322" s="3"/>
      <c r="AH322" s="3"/>
      <c r="AI322" s="3"/>
      <c r="AJ322" s="3"/>
    </row>
    <row r="323" spans="1:36">
      <c r="A323" s="46"/>
      <c r="B323" s="46"/>
      <c r="C323" s="46"/>
      <c r="D323" s="46"/>
      <c r="F323" s="46"/>
      <c r="G323" s="46"/>
      <c r="J323" s="107"/>
      <c r="K323" s="107"/>
      <c r="L323" s="107"/>
      <c r="M323" s="107"/>
      <c r="P323" s="46"/>
      <c r="Q323" s="46"/>
      <c r="R323" s="107"/>
      <c r="W323" s="107"/>
      <c r="X323" s="107"/>
      <c r="AG323" s="3"/>
      <c r="AH323" s="3"/>
      <c r="AI323" s="3"/>
      <c r="AJ323" s="3"/>
    </row>
    <row r="324" spans="1:36">
      <c r="A324" s="46"/>
      <c r="B324" s="46"/>
      <c r="C324" s="46"/>
      <c r="D324" s="46"/>
      <c r="F324" s="46"/>
      <c r="G324" s="46"/>
      <c r="J324" s="107"/>
      <c r="K324" s="107"/>
      <c r="L324" s="107"/>
      <c r="M324" s="107"/>
      <c r="P324" s="46"/>
      <c r="Q324" s="46"/>
      <c r="R324" s="107"/>
      <c r="W324" s="107"/>
      <c r="X324" s="107"/>
      <c r="AG324" s="3"/>
      <c r="AH324" s="3"/>
      <c r="AI324" s="3"/>
      <c r="AJ324" s="3"/>
    </row>
    <row r="325" spans="1:36">
      <c r="A325" s="46"/>
      <c r="B325" s="46"/>
      <c r="C325" s="46"/>
      <c r="D325" s="46"/>
      <c r="F325" s="46"/>
      <c r="G325" s="46"/>
      <c r="J325" s="107"/>
      <c r="K325" s="107"/>
      <c r="L325" s="107"/>
      <c r="M325" s="107"/>
      <c r="P325" s="46"/>
      <c r="Q325" s="46"/>
      <c r="R325" s="107"/>
      <c r="W325" s="107"/>
      <c r="X325" s="107"/>
      <c r="AG325" s="3"/>
      <c r="AH325" s="3"/>
      <c r="AI325" s="3"/>
      <c r="AJ325" s="3"/>
    </row>
    <row r="326" spans="1:36">
      <c r="A326" s="46"/>
      <c r="B326" s="46"/>
      <c r="C326" s="46"/>
      <c r="D326" s="46"/>
      <c r="F326" s="46"/>
      <c r="G326" s="46"/>
      <c r="J326" s="107"/>
      <c r="K326" s="107"/>
      <c r="L326" s="107"/>
      <c r="M326" s="107"/>
      <c r="P326" s="46"/>
      <c r="Q326" s="46"/>
      <c r="R326" s="107"/>
      <c r="W326" s="107"/>
      <c r="X326" s="107"/>
      <c r="AG326" s="3"/>
      <c r="AH326" s="3"/>
      <c r="AI326" s="3"/>
      <c r="AJ326" s="3"/>
    </row>
    <row r="327" spans="1:36">
      <c r="A327" s="46"/>
      <c r="B327" s="46"/>
      <c r="C327" s="46"/>
      <c r="D327" s="46"/>
      <c r="F327" s="46"/>
      <c r="G327" s="46"/>
      <c r="J327" s="107"/>
      <c r="K327" s="107"/>
      <c r="L327" s="107"/>
      <c r="M327" s="107"/>
      <c r="P327" s="46"/>
      <c r="Q327" s="46"/>
      <c r="R327" s="107"/>
      <c r="W327" s="107"/>
      <c r="X327" s="107"/>
      <c r="AG327" s="3"/>
      <c r="AH327" s="3"/>
      <c r="AI327" s="3"/>
      <c r="AJ327" s="3"/>
    </row>
    <row r="328" spans="1:36">
      <c r="A328" s="46"/>
      <c r="B328" s="46"/>
      <c r="C328" s="46"/>
      <c r="D328" s="46"/>
      <c r="F328" s="46"/>
      <c r="G328" s="46"/>
      <c r="J328" s="107"/>
      <c r="K328" s="107"/>
      <c r="L328" s="107"/>
      <c r="M328" s="107"/>
      <c r="P328" s="46"/>
      <c r="Q328" s="46"/>
      <c r="R328" s="107"/>
      <c r="W328" s="107"/>
      <c r="X328" s="107"/>
      <c r="AG328" s="3"/>
      <c r="AH328" s="3"/>
      <c r="AI328" s="3"/>
      <c r="AJ328" s="3"/>
    </row>
    <row r="329" spans="1:36">
      <c r="A329" s="46"/>
      <c r="B329" s="46"/>
      <c r="C329" s="46"/>
      <c r="D329" s="46"/>
      <c r="F329" s="46"/>
      <c r="G329" s="46"/>
      <c r="J329" s="107"/>
      <c r="K329" s="107"/>
      <c r="L329" s="107"/>
      <c r="M329" s="107"/>
      <c r="P329" s="46"/>
      <c r="Q329" s="46"/>
      <c r="R329" s="107"/>
      <c r="W329" s="107"/>
      <c r="X329" s="107"/>
      <c r="AG329" s="3"/>
      <c r="AH329" s="3"/>
      <c r="AI329" s="3"/>
      <c r="AJ329" s="3"/>
    </row>
    <row r="330" spans="1:36">
      <c r="A330" s="46"/>
      <c r="B330" s="46"/>
      <c r="C330" s="46"/>
      <c r="D330" s="46"/>
      <c r="F330" s="46"/>
      <c r="G330" s="46"/>
      <c r="J330" s="107"/>
      <c r="K330" s="107"/>
      <c r="L330" s="107"/>
      <c r="M330" s="107"/>
      <c r="P330" s="46"/>
      <c r="Q330" s="46"/>
      <c r="R330" s="107"/>
      <c r="W330" s="107"/>
      <c r="X330" s="107"/>
      <c r="AG330" s="3"/>
      <c r="AH330" s="3"/>
      <c r="AI330" s="3"/>
      <c r="AJ330" s="3"/>
    </row>
    <row r="331" spans="1:36">
      <c r="A331" s="46"/>
      <c r="B331" s="46"/>
      <c r="C331" s="46"/>
      <c r="D331" s="46"/>
      <c r="F331" s="46"/>
      <c r="G331" s="46"/>
      <c r="J331" s="107"/>
      <c r="K331" s="107"/>
      <c r="L331" s="107"/>
      <c r="M331" s="107"/>
      <c r="P331" s="46"/>
      <c r="Q331" s="46"/>
      <c r="R331" s="107"/>
      <c r="W331" s="107"/>
      <c r="X331" s="107"/>
      <c r="AG331" s="3"/>
      <c r="AH331" s="3"/>
      <c r="AI331" s="3"/>
      <c r="AJ331" s="3"/>
    </row>
    <row r="332" spans="1:36">
      <c r="A332" s="46"/>
      <c r="B332" s="46"/>
      <c r="C332" s="46"/>
      <c r="D332" s="46"/>
      <c r="F332" s="46"/>
      <c r="G332" s="46"/>
      <c r="J332" s="107"/>
      <c r="K332" s="107"/>
      <c r="L332" s="107"/>
      <c r="M332" s="107"/>
      <c r="P332" s="46"/>
      <c r="Q332" s="46"/>
      <c r="R332" s="107"/>
      <c r="W332" s="107"/>
      <c r="X332" s="107"/>
      <c r="AG332" s="3"/>
      <c r="AH332" s="3"/>
      <c r="AI332" s="3"/>
      <c r="AJ332" s="3"/>
    </row>
    <row r="333" spans="1:36">
      <c r="A333" s="46"/>
      <c r="B333" s="46"/>
      <c r="C333" s="46"/>
      <c r="D333" s="46"/>
      <c r="F333" s="46"/>
      <c r="G333" s="46"/>
      <c r="J333" s="107"/>
      <c r="K333" s="107"/>
      <c r="L333" s="107"/>
      <c r="M333" s="107"/>
      <c r="P333" s="46"/>
      <c r="Q333" s="46"/>
      <c r="R333" s="107"/>
      <c r="W333" s="107"/>
      <c r="X333" s="107"/>
      <c r="AG333" s="3"/>
      <c r="AH333" s="3"/>
      <c r="AI333" s="3"/>
      <c r="AJ333" s="3"/>
    </row>
    <row r="334" spans="1:36">
      <c r="A334" s="46"/>
      <c r="B334" s="46"/>
      <c r="C334" s="46"/>
      <c r="D334" s="46"/>
      <c r="F334" s="46"/>
      <c r="G334" s="46"/>
      <c r="J334" s="107"/>
      <c r="K334" s="107"/>
      <c r="L334" s="107"/>
      <c r="M334" s="107"/>
      <c r="P334" s="46"/>
      <c r="Q334" s="46"/>
      <c r="R334" s="107"/>
      <c r="W334" s="107"/>
      <c r="X334" s="107"/>
      <c r="AG334" s="3"/>
      <c r="AH334" s="3"/>
      <c r="AI334" s="3"/>
      <c r="AJ334" s="3"/>
    </row>
    <row r="335" spans="1:36">
      <c r="A335" s="46"/>
      <c r="B335" s="46"/>
      <c r="C335" s="46"/>
      <c r="D335" s="46"/>
      <c r="F335" s="46"/>
      <c r="G335" s="46"/>
      <c r="J335" s="107"/>
      <c r="K335" s="107"/>
      <c r="L335" s="107"/>
      <c r="M335" s="107"/>
      <c r="P335" s="46"/>
      <c r="Q335" s="46"/>
      <c r="R335" s="107"/>
      <c r="W335" s="107"/>
      <c r="X335" s="107"/>
      <c r="AG335" s="3"/>
      <c r="AH335" s="3"/>
      <c r="AI335" s="3"/>
      <c r="AJ335" s="3"/>
    </row>
    <row r="336" spans="1:36">
      <c r="A336" s="46"/>
      <c r="B336" s="46"/>
      <c r="C336" s="46"/>
      <c r="D336" s="46"/>
      <c r="F336" s="46"/>
      <c r="G336" s="46"/>
      <c r="J336" s="107"/>
      <c r="K336" s="107"/>
      <c r="L336" s="107"/>
      <c r="M336" s="107"/>
      <c r="P336" s="46"/>
      <c r="Q336" s="46"/>
      <c r="R336" s="107"/>
      <c r="W336" s="107"/>
      <c r="X336" s="107"/>
      <c r="AG336" s="3"/>
      <c r="AH336" s="3"/>
      <c r="AI336" s="3"/>
      <c r="AJ336" s="3"/>
    </row>
    <row r="337" spans="1:36">
      <c r="A337" s="46"/>
      <c r="B337" s="46"/>
      <c r="C337" s="46"/>
      <c r="D337" s="46"/>
      <c r="F337" s="46"/>
      <c r="G337" s="46"/>
      <c r="J337" s="107"/>
      <c r="K337" s="107"/>
      <c r="L337" s="107"/>
      <c r="M337" s="107"/>
      <c r="P337" s="46"/>
      <c r="Q337" s="46"/>
      <c r="R337" s="107"/>
      <c r="W337" s="107"/>
      <c r="X337" s="107"/>
      <c r="AG337" s="3"/>
      <c r="AH337" s="3"/>
      <c r="AI337" s="3"/>
      <c r="AJ337" s="3"/>
    </row>
    <row r="338" spans="1:36">
      <c r="A338" s="46"/>
      <c r="B338" s="46"/>
      <c r="C338" s="46"/>
      <c r="D338" s="46"/>
      <c r="F338" s="46"/>
      <c r="G338" s="46"/>
      <c r="J338" s="107"/>
      <c r="K338" s="107"/>
      <c r="L338" s="107"/>
      <c r="M338" s="107"/>
      <c r="P338" s="46"/>
      <c r="Q338" s="46"/>
      <c r="R338" s="107"/>
      <c r="W338" s="107"/>
      <c r="X338" s="107"/>
      <c r="AG338" s="3"/>
      <c r="AH338" s="3"/>
      <c r="AI338" s="3"/>
      <c r="AJ338" s="3"/>
    </row>
    <row r="339" spans="1:36">
      <c r="A339" s="46"/>
      <c r="B339" s="46"/>
      <c r="C339" s="46"/>
      <c r="D339" s="46"/>
      <c r="F339" s="46"/>
      <c r="G339" s="46"/>
      <c r="J339" s="107"/>
      <c r="K339" s="107"/>
      <c r="L339" s="107"/>
      <c r="M339" s="107"/>
      <c r="P339" s="46"/>
      <c r="Q339" s="46"/>
      <c r="R339" s="107"/>
      <c r="W339" s="107"/>
      <c r="X339" s="107"/>
      <c r="AG339" s="3"/>
      <c r="AH339" s="3"/>
      <c r="AI339" s="3"/>
      <c r="AJ339" s="3"/>
    </row>
    <row r="340" spans="1:36">
      <c r="A340" s="46"/>
      <c r="B340" s="46"/>
      <c r="C340" s="46"/>
      <c r="D340" s="46"/>
      <c r="F340" s="46"/>
      <c r="G340" s="46"/>
      <c r="J340" s="107"/>
      <c r="K340" s="107"/>
      <c r="L340" s="107"/>
      <c r="M340" s="107"/>
      <c r="P340" s="46"/>
      <c r="Q340" s="46"/>
      <c r="R340" s="107"/>
      <c r="W340" s="107"/>
      <c r="X340" s="107"/>
      <c r="AG340" s="3"/>
      <c r="AH340" s="3"/>
      <c r="AI340" s="3"/>
      <c r="AJ340" s="3"/>
    </row>
    <row r="341" spans="1:36">
      <c r="A341" s="46"/>
      <c r="B341" s="46"/>
      <c r="C341" s="46"/>
      <c r="D341" s="46"/>
      <c r="F341" s="46"/>
      <c r="G341" s="46"/>
      <c r="J341" s="107"/>
      <c r="K341" s="107"/>
      <c r="L341" s="107"/>
      <c r="M341" s="107"/>
      <c r="P341" s="46"/>
      <c r="Q341" s="46"/>
      <c r="R341" s="107"/>
      <c r="W341" s="107"/>
      <c r="X341" s="107"/>
      <c r="AG341" s="3"/>
      <c r="AH341" s="3"/>
      <c r="AI341" s="3"/>
      <c r="AJ341" s="3"/>
    </row>
    <row r="342" spans="1:36">
      <c r="A342" s="46"/>
      <c r="B342" s="46"/>
      <c r="C342" s="46"/>
      <c r="D342" s="46"/>
      <c r="F342" s="46"/>
      <c r="G342" s="46"/>
      <c r="J342" s="107"/>
      <c r="K342" s="107"/>
      <c r="L342" s="107"/>
      <c r="M342" s="107"/>
      <c r="P342" s="46"/>
      <c r="Q342" s="46"/>
      <c r="R342" s="107"/>
      <c r="W342" s="107"/>
      <c r="X342" s="107"/>
      <c r="AG342" s="3"/>
      <c r="AH342" s="3"/>
      <c r="AI342" s="3"/>
      <c r="AJ342" s="3"/>
    </row>
    <row r="343" spans="1:36">
      <c r="A343" s="46"/>
      <c r="B343" s="46"/>
      <c r="C343" s="46"/>
      <c r="D343" s="46"/>
      <c r="F343" s="46"/>
      <c r="G343" s="46"/>
      <c r="J343" s="107"/>
      <c r="K343" s="107"/>
      <c r="L343" s="107"/>
      <c r="M343" s="107"/>
      <c r="P343" s="46"/>
      <c r="Q343" s="46"/>
      <c r="R343" s="107"/>
      <c r="W343" s="107"/>
      <c r="X343" s="107"/>
      <c r="AG343" s="3"/>
      <c r="AH343" s="3"/>
      <c r="AI343" s="3"/>
      <c r="AJ343" s="3"/>
    </row>
    <row r="344" spans="1:36">
      <c r="A344" s="46"/>
      <c r="B344" s="46"/>
      <c r="C344" s="46"/>
      <c r="D344" s="46"/>
      <c r="F344" s="46"/>
      <c r="G344" s="46"/>
      <c r="J344" s="107"/>
      <c r="K344" s="107"/>
      <c r="L344" s="107"/>
      <c r="M344" s="107"/>
      <c r="P344" s="46"/>
      <c r="Q344" s="46"/>
      <c r="R344" s="107"/>
      <c r="W344" s="107"/>
      <c r="X344" s="107"/>
      <c r="AG344" s="3"/>
      <c r="AH344" s="3"/>
      <c r="AI344" s="3"/>
      <c r="AJ344" s="3"/>
    </row>
    <row r="345" spans="1:36">
      <c r="A345" s="46"/>
      <c r="B345" s="46"/>
      <c r="C345" s="46"/>
      <c r="D345" s="46"/>
      <c r="F345" s="46"/>
      <c r="G345" s="46"/>
      <c r="J345" s="107"/>
      <c r="K345" s="107"/>
      <c r="L345" s="107"/>
      <c r="M345" s="107"/>
      <c r="P345" s="46"/>
      <c r="Q345" s="46"/>
      <c r="R345" s="107"/>
      <c r="W345" s="107"/>
      <c r="X345" s="107"/>
      <c r="AG345" s="3"/>
      <c r="AH345" s="3"/>
      <c r="AI345" s="3"/>
      <c r="AJ345" s="3"/>
    </row>
    <row r="346" spans="1:36">
      <c r="A346" s="46"/>
      <c r="B346" s="46"/>
      <c r="C346" s="46"/>
      <c r="D346" s="46"/>
      <c r="F346" s="46"/>
      <c r="G346" s="46"/>
      <c r="J346" s="107"/>
      <c r="K346" s="107"/>
      <c r="L346" s="107"/>
      <c r="M346" s="107"/>
      <c r="P346" s="46"/>
      <c r="Q346" s="46"/>
      <c r="R346" s="107"/>
      <c r="W346" s="107"/>
      <c r="X346" s="107"/>
      <c r="AG346" s="3"/>
      <c r="AH346" s="3"/>
      <c r="AI346" s="3"/>
      <c r="AJ346" s="3"/>
    </row>
    <row r="347" spans="1:36">
      <c r="A347" s="46"/>
      <c r="B347" s="46"/>
      <c r="C347" s="46"/>
      <c r="D347" s="46"/>
      <c r="F347" s="46"/>
      <c r="G347" s="46"/>
      <c r="J347" s="107"/>
      <c r="K347" s="107"/>
      <c r="L347" s="107"/>
      <c r="M347" s="107"/>
      <c r="P347" s="46"/>
      <c r="Q347" s="46"/>
      <c r="R347" s="107"/>
      <c r="W347" s="107"/>
      <c r="X347" s="107"/>
      <c r="AG347" s="3"/>
      <c r="AH347" s="3"/>
      <c r="AI347" s="3"/>
      <c r="AJ347" s="3"/>
    </row>
    <row r="348" spans="1:36">
      <c r="A348" s="46"/>
      <c r="B348" s="46"/>
      <c r="C348" s="46"/>
      <c r="D348" s="46"/>
      <c r="F348" s="46"/>
      <c r="G348" s="46"/>
      <c r="J348" s="107"/>
      <c r="K348" s="107"/>
      <c r="L348" s="107"/>
      <c r="M348" s="107"/>
      <c r="P348" s="46"/>
      <c r="Q348" s="46"/>
      <c r="R348" s="107"/>
      <c r="W348" s="107"/>
      <c r="X348" s="107"/>
      <c r="AG348" s="3"/>
      <c r="AH348" s="3"/>
      <c r="AI348" s="3"/>
      <c r="AJ348" s="3"/>
    </row>
    <row r="349" spans="1:36">
      <c r="A349" s="46"/>
      <c r="B349" s="46"/>
      <c r="C349" s="46"/>
      <c r="D349" s="46"/>
      <c r="F349" s="46"/>
      <c r="G349" s="46"/>
      <c r="J349" s="107"/>
      <c r="K349" s="107"/>
      <c r="L349" s="107"/>
      <c r="M349" s="107"/>
      <c r="P349" s="46"/>
      <c r="Q349" s="46"/>
      <c r="R349" s="107"/>
      <c r="W349" s="107"/>
      <c r="X349" s="107"/>
      <c r="AG349" s="3"/>
      <c r="AH349" s="3"/>
      <c r="AI349" s="3"/>
      <c r="AJ349" s="3"/>
    </row>
    <row r="350" spans="1:36">
      <c r="A350" s="46"/>
      <c r="B350" s="46"/>
      <c r="C350" s="46"/>
      <c r="D350" s="46"/>
      <c r="F350" s="46"/>
      <c r="G350" s="46"/>
      <c r="J350" s="107"/>
      <c r="K350" s="107"/>
      <c r="L350" s="107"/>
      <c r="M350" s="107"/>
      <c r="P350" s="46"/>
      <c r="Q350" s="46"/>
      <c r="R350" s="107"/>
      <c r="W350" s="107"/>
      <c r="X350" s="107"/>
      <c r="AG350" s="3"/>
      <c r="AH350" s="3"/>
      <c r="AI350" s="3"/>
      <c r="AJ350" s="3"/>
    </row>
    <row r="351" spans="1:36">
      <c r="A351" s="46"/>
      <c r="B351" s="46"/>
      <c r="C351" s="46"/>
      <c r="D351" s="46"/>
      <c r="F351" s="46"/>
      <c r="G351" s="46"/>
      <c r="J351" s="107"/>
      <c r="K351" s="107"/>
      <c r="L351" s="107"/>
      <c r="M351" s="107"/>
      <c r="P351" s="46"/>
      <c r="Q351" s="46"/>
      <c r="R351" s="107"/>
      <c r="W351" s="107"/>
      <c r="X351" s="107"/>
      <c r="AG351" s="3"/>
      <c r="AH351" s="3"/>
      <c r="AI351" s="3"/>
      <c r="AJ351" s="3"/>
    </row>
    <row r="352" spans="1:36">
      <c r="A352" s="46"/>
      <c r="B352" s="46"/>
      <c r="C352" s="46"/>
      <c r="D352" s="46"/>
      <c r="F352" s="46"/>
      <c r="G352" s="46"/>
      <c r="J352" s="107"/>
      <c r="K352" s="107"/>
      <c r="L352" s="107"/>
      <c r="M352" s="107"/>
      <c r="P352" s="46"/>
      <c r="Q352" s="46"/>
      <c r="R352" s="107"/>
      <c r="W352" s="107"/>
      <c r="X352" s="107"/>
      <c r="AG352" s="3"/>
      <c r="AH352" s="3"/>
      <c r="AI352" s="3"/>
      <c r="AJ352" s="3"/>
    </row>
    <row r="353" spans="1:36">
      <c r="A353" s="46"/>
      <c r="B353" s="46"/>
      <c r="C353" s="46"/>
      <c r="D353" s="46"/>
      <c r="F353" s="46"/>
      <c r="G353" s="46"/>
      <c r="J353" s="107"/>
      <c r="K353" s="107"/>
      <c r="L353" s="107"/>
      <c r="M353" s="107"/>
      <c r="P353" s="46"/>
      <c r="Q353" s="46"/>
      <c r="R353" s="107"/>
      <c r="W353" s="107"/>
      <c r="X353" s="107"/>
      <c r="AG353" s="3"/>
      <c r="AH353" s="3"/>
      <c r="AI353" s="3"/>
      <c r="AJ353" s="3"/>
    </row>
    <row r="354" spans="1:36">
      <c r="A354" s="46"/>
      <c r="B354" s="46"/>
      <c r="C354" s="46"/>
      <c r="D354" s="46"/>
      <c r="F354" s="46"/>
      <c r="G354" s="46"/>
      <c r="J354" s="107"/>
      <c r="K354" s="107"/>
      <c r="L354" s="107"/>
      <c r="M354" s="107"/>
      <c r="P354" s="46"/>
      <c r="Q354" s="46"/>
      <c r="R354" s="107"/>
      <c r="W354" s="107"/>
      <c r="X354" s="107"/>
      <c r="AG354" s="3"/>
      <c r="AH354" s="3"/>
      <c r="AI354" s="3"/>
      <c r="AJ354" s="3"/>
    </row>
    <row r="355" spans="1:36">
      <c r="A355" s="46"/>
      <c r="B355" s="46"/>
      <c r="C355" s="46"/>
      <c r="D355" s="46"/>
      <c r="F355" s="46"/>
      <c r="G355" s="46"/>
      <c r="J355" s="107"/>
      <c r="K355" s="107"/>
      <c r="L355" s="107"/>
      <c r="M355" s="107"/>
      <c r="P355" s="46"/>
      <c r="Q355" s="46"/>
      <c r="R355" s="107"/>
      <c r="W355" s="107"/>
      <c r="X355" s="107"/>
      <c r="AG355" s="3"/>
      <c r="AH355" s="3"/>
      <c r="AI355" s="3"/>
      <c r="AJ355" s="3"/>
    </row>
    <row r="356" spans="1:36">
      <c r="A356" s="46"/>
      <c r="B356" s="46"/>
      <c r="C356" s="46"/>
      <c r="D356" s="46"/>
      <c r="F356" s="46"/>
      <c r="G356" s="46"/>
      <c r="J356" s="107"/>
      <c r="K356" s="107"/>
      <c r="L356" s="107"/>
      <c r="M356" s="107"/>
      <c r="P356" s="46"/>
      <c r="Q356" s="46"/>
      <c r="R356" s="107"/>
      <c r="W356" s="107"/>
      <c r="X356" s="107"/>
      <c r="AG356" s="3"/>
      <c r="AH356" s="3"/>
      <c r="AI356" s="3"/>
      <c r="AJ356" s="3"/>
    </row>
    <row r="357" spans="1:36">
      <c r="A357" s="46"/>
      <c r="B357" s="46"/>
      <c r="C357" s="46"/>
      <c r="D357" s="46"/>
      <c r="F357" s="46"/>
      <c r="G357" s="46"/>
      <c r="J357" s="107"/>
      <c r="K357" s="107"/>
      <c r="L357" s="107"/>
      <c r="M357" s="107"/>
      <c r="P357" s="46"/>
      <c r="Q357" s="46"/>
      <c r="R357" s="107"/>
      <c r="W357" s="107"/>
      <c r="X357" s="107"/>
      <c r="AG357" s="3"/>
      <c r="AH357" s="3"/>
      <c r="AI357" s="3"/>
      <c r="AJ357" s="3"/>
    </row>
    <row r="358" spans="1:36">
      <c r="A358" s="46"/>
      <c r="B358" s="46"/>
      <c r="C358" s="46"/>
      <c r="D358" s="46"/>
      <c r="F358" s="46"/>
      <c r="G358" s="46"/>
      <c r="J358" s="107"/>
      <c r="K358" s="107"/>
      <c r="L358" s="107"/>
      <c r="M358" s="107"/>
      <c r="P358" s="46"/>
      <c r="Q358" s="46"/>
      <c r="R358" s="107"/>
      <c r="W358" s="107"/>
      <c r="X358" s="107"/>
      <c r="AG358" s="3"/>
      <c r="AH358" s="3"/>
      <c r="AI358" s="3"/>
      <c r="AJ358" s="3"/>
    </row>
    <row r="359" spans="1:36">
      <c r="A359" s="46"/>
      <c r="B359" s="46"/>
      <c r="C359" s="46"/>
      <c r="D359" s="46"/>
      <c r="F359" s="46"/>
      <c r="G359" s="46"/>
      <c r="J359" s="107"/>
      <c r="K359" s="107"/>
      <c r="L359" s="107"/>
      <c r="M359" s="107"/>
      <c r="P359" s="46"/>
      <c r="Q359" s="46"/>
      <c r="R359" s="107"/>
      <c r="W359" s="107"/>
      <c r="X359" s="107"/>
      <c r="AG359" s="3"/>
      <c r="AH359" s="3"/>
      <c r="AI359" s="3"/>
      <c r="AJ359" s="3"/>
    </row>
    <row r="360" spans="1:36">
      <c r="A360" s="46"/>
      <c r="B360" s="46"/>
      <c r="C360" s="46"/>
      <c r="D360" s="46"/>
      <c r="F360" s="46"/>
      <c r="G360" s="46"/>
      <c r="J360" s="107"/>
      <c r="K360" s="107"/>
      <c r="L360" s="107"/>
      <c r="M360" s="107"/>
      <c r="P360" s="46"/>
      <c r="Q360" s="46"/>
      <c r="R360" s="107"/>
      <c r="W360" s="107"/>
      <c r="X360" s="107"/>
      <c r="AG360" s="3"/>
      <c r="AH360" s="3"/>
      <c r="AI360" s="3"/>
      <c r="AJ360" s="3"/>
    </row>
    <row r="361" spans="1:36">
      <c r="A361" s="46"/>
      <c r="B361" s="46"/>
      <c r="C361" s="46"/>
      <c r="D361" s="46"/>
      <c r="F361" s="46"/>
      <c r="G361" s="46"/>
      <c r="J361" s="107"/>
      <c r="K361" s="107"/>
      <c r="L361" s="107"/>
      <c r="M361" s="107"/>
      <c r="P361" s="46"/>
      <c r="Q361" s="46"/>
      <c r="R361" s="107"/>
      <c r="W361" s="107"/>
      <c r="X361" s="107"/>
      <c r="AG361" s="3"/>
      <c r="AH361" s="3"/>
      <c r="AI361" s="3"/>
      <c r="AJ361" s="3"/>
    </row>
    <row r="362" spans="1:36">
      <c r="A362" s="46"/>
      <c r="B362" s="46"/>
      <c r="C362" s="46"/>
      <c r="D362" s="46"/>
      <c r="F362" s="46"/>
      <c r="G362" s="46"/>
      <c r="J362" s="107"/>
      <c r="K362" s="107"/>
      <c r="L362" s="107"/>
      <c r="M362" s="107"/>
      <c r="P362" s="46"/>
      <c r="Q362" s="46"/>
      <c r="R362" s="107"/>
      <c r="W362" s="107"/>
      <c r="X362" s="107"/>
      <c r="AG362" s="3"/>
      <c r="AH362" s="3"/>
      <c r="AI362" s="3"/>
      <c r="AJ362" s="3"/>
    </row>
    <row r="363" spans="1:36">
      <c r="A363" s="46"/>
      <c r="B363" s="46"/>
      <c r="C363" s="46"/>
      <c r="D363" s="46"/>
      <c r="F363" s="46"/>
      <c r="G363" s="46"/>
      <c r="J363" s="107"/>
      <c r="K363" s="107"/>
      <c r="L363" s="107"/>
      <c r="M363" s="107"/>
      <c r="P363" s="46"/>
      <c r="Q363" s="46"/>
      <c r="R363" s="107"/>
      <c r="W363" s="107"/>
      <c r="X363" s="107"/>
      <c r="AG363" s="3"/>
      <c r="AH363" s="3"/>
      <c r="AI363" s="3"/>
      <c r="AJ363" s="3"/>
    </row>
    <row r="364" spans="1:36">
      <c r="A364" s="46"/>
      <c r="B364" s="46"/>
      <c r="C364" s="46"/>
      <c r="D364" s="46"/>
      <c r="F364" s="46"/>
      <c r="G364" s="46"/>
      <c r="J364" s="107"/>
      <c r="K364" s="107"/>
      <c r="L364" s="107"/>
      <c r="M364" s="107"/>
      <c r="P364" s="46"/>
      <c r="Q364" s="46"/>
      <c r="R364" s="107"/>
      <c r="W364" s="107"/>
      <c r="X364" s="107"/>
      <c r="AG364" s="3"/>
      <c r="AH364" s="3"/>
      <c r="AI364" s="3"/>
      <c r="AJ364" s="3"/>
    </row>
    <row r="365" spans="1:36">
      <c r="A365" s="46"/>
      <c r="B365" s="46"/>
      <c r="C365" s="46"/>
      <c r="D365" s="46"/>
      <c r="F365" s="46"/>
      <c r="G365" s="46"/>
      <c r="J365" s="107"/>
      <c r="K365" s="107"/>
      <c r="L365" s="107"/>
      <c r="M365" s="107"/>
      <c r="P365" s="46"/>
      <c r="Q365" s="46"/>
      <c r="R365" s="107"/>
      <c r="W365" s="107"/>
      <c r="X365" s="107"/>
      <c r="AG365" s="3"/>
      <c r="AH365" s="3"/>
      <c r="AI365" s="3"/>
      <c r="AJ365" s="3"/>
    </row>
    <row r="366" spans="1:36">
      <c r="A366" s="46"/>
      <c r="B366" s="46"/>
      <c r="C366" s="46"/>
      <c r="D366" s="46"/>
      <c r="F366" s="46"/>
      <c r="G366" s="46"/>
      <c r="J366" s="107"/>
      <c r="K366" s="107"/>
      <c r="L366" s="107"/>
      <c r="M366" s="107"/>
      <c r="P366" s="46"/>
      <c r="Q366" s="46"/>
      <c r="R366" s="107"/>
      <c r="W366" s="107"/>
      <c r="X366" s="107"/>
      <c r="AG366" s="3"/>
      <c r="AH366" s="3"/>
      <c r="AI366" s="3"/>
      <c r="AJ366" s="3"/>
    </row>
    <row r="367" spans="1:36">
      <c r="A367" s="46"/>
      <c r="B367" s="46"/>
      <c r="C367" s="46"/>
      <c r="D367" s="46"/>
      <c r="F367" s="46"/>
      <c r="G367" s="46"/>
      <c r="J367" s="107"/>
      <c r="K367" s="107"/>
      <c r="L367" s="107"/>
      <c r="M367" s="107"/>
      <c r="P367" s="46"/>
      <c r="Q367" s="46"/>
      <c r="R367" s="107"/>
      <c r="W367" s="107"/>
      <c r="X367" s="107"/>
      <c r="AG367" s="3"/>
      <c r="AH367" s="3"/>
      <c r="AI367" s="3"/>
      <c r="AJ367" s="3"/>
    </row>
    <row r="368" spans="1:36">
      <c r="A368" s="46"/>
      <c r="B368" s="46"/>
      <c r="C368" s="46"/>
      <c r="D368" s="46"/>
      <c r="F368" s="46"/>
      <c r="G368" s="46"/>
      <c r="J368" s="107"/>
      <c r="K368" s="107"/>
      <c r="L368" s="107"/>
      <c r="M368" s="107"/>
      <c r="P368" s="46"/>
      <c r="Q368" s="46"/>
      <c r="R368" s="107"/>
      <c r="W368" s="107"/>
      <c r="X368" s="107"/>
      <c r="AG368" s="3"/>
      <c r="AH368" s="3"/>
      <c r="AI368" s="3"/>
      <c r="AJ368" s="3"/>
    </row>
    <row r="369" spans="1:36">
      <c r="A369" s="46"/>
      <c r="B369" s="46"/>
      <c r="C369" s="46"/>
      <c r="D369" s="46"/>
      <c r="F369" s="46"/>
      <c r="G369" s="46"/>
      <c r="J369" s="107"/>
      <c r="K369" s="107"/>
      <c r="L369" s="107"/>
      <c r="M369" s="107"/>
      <c r="P369" s="46"/>
      <c r="Q369" s="46"/>
      <c r="R369" s="107"/>
      <c r="W369" s="107"/>
      <c r="X369" s="107"/>
      <c r="AG369" s="3"/>
      <c r="AH369" s="3"/>
      <c r="AI369" s="3"/>
      <c r="AJ369" s="3"/>
    </row>
    <row r="370" spans="1:36">
      <c r="A370" s="46"/>
      <c r="B370" s="46"/>
      <c r="C370" s="46"/>
      <c r="D370" s="46"/>
      <c r="F370" s="46"/>
      <c r="G370" s="46"/>
      <c r="J370" s="107"/>
      <c r="K370" s="107"/>
      <c r="L370" s="107"/>
      <c r="M370" s="107"/>
      <c r="P370" s="46"/>
      <c r="Q370" s="46"/>
      <c r="R370" s="107"/>
      <c r="W370" s="107"/>
      <c r="X370" s="107"/>
      <c r="AG370" s="3"/>
      <c r="AH370" s="3"/>
      <c r="AI370" s="3"/>
      <c r="AJ370" s="3"/>
    </row>
    <row r="371" spans="1:36">
      <c r="A371" s="46"/>
      <c r="B371" s="46"/>
      <c r="C371" s="46"/>
      <c r="D371" s="46"/>
      <c r="F371" s="46"/>
      <c r="G371" s="46"/>
      <c r="J371" s="107"/>
      <c r="K371" s="107"/>
      <c r="L371" s="107"/>
      <c r="M371" s="107"/>
      <c r="P371" s="46"/>
      <c r="Q371" s="46"/>
      <c r="R371" s="107"/>
      <c r="W371" s="107"/>
      <c r="X371" s="107"/>
      <c r="AG371" s="3"/>
      <c r="AH371" s="3"/>
      <c r="AI371" s="3"/>
      <c r="AJ371" s="3"/>
    </row>
    <row r="372" spans="1:36">
      <c r="A372" s="46"/>
      <c r="B372" s="46"/>
      <c r="C372" s="46"/>
      <c r="D372" s="46"/>
      <c r="F372" s="46"/>
      <c r="G372" s="46"/>
      <c r="J372" s="107"/>
      <c r="K372" s="107"/>
      <c r="L372" s="107"/>
      <c r="M372" s="107"/>
      <c r="P372" s="46"/>
      <c r="Q372" s="46"/>
      <c r="R372" s="107"/>
      <c r="W372" s="107"/>
      <c r="X372" s="107"/>
      <c r="AG372" s="3"/>
      <c r="AH372" s="3"/>
      <c r="AI372" s="3"/>
      <c r="AJ372" s="3"/>
    </row>
    <row r="373" spans="1:36">
      <c r="A373" s="46"/>
      <c r="B373" s="46"/>
      <c r="C373" s="46"/>
      <c r="D373" s="46"/>
      <c r="F373" s="46"/>
      <c r="G373" s="46"/>
      <c r="J373" s="107"/>
      <c r="K373" s="107"/>
      <c r="L373" s="107"/>
      <c r="M373" s="107"/>
      <c r="P373" s="46"/>
      <c r="Q373" s="46"/>
      <c r="R373" s="107"/>
      <c r="W373" s="107"/>
      <c r="X373" s="107"/>
      <c r="AG373" s="3"/>
      <c r="AH373" s="3"/>
      <c r="AI373" s="3"/>
      <c r="AJ373" s="3"/>
    </row>
    <row r="374" spans="1:36">
      <c r="A374" s="46"/>
      <c r="B374" s="46"/>
      <c r="C374" s="46"/>
      <c r="D374" s="46"/>
      <c r="F374" s="46"/>
      <c r="G374" s="46"/>
      <c r="J374" s="107"/>
      <c r="K374" s="107"/>
      <c r="L374" s="107"/>
      <c r="M374" s="107"/>
      <c r="P374" s="46"/>
      <c r="Q374" s="46"/>
      <c r="R374" s="107"/>
      <c r="W374" s="107"/>
      <c r="X374" s="107"/>
      <c r="AG374" s="3"/>
      <c r="AH374" s="3"/>
      <c r="AI374" s="3"/>
      <c r="AJ374" s="3"/>
    </row>
    <row r="375" spans="1:36">
      <c r="A375" s="46"/>
      <c r="B375" s="46"/>
      <c r="C375" s="46"/>
      <c r="D375" s="46"/>
      <c r="F375" s="46"/>
      <c r="G375" s="46"/>
      <c r="J375" s="107"/>
      <c r="K375" s="107"/>
      <c r="L375" s="107"/>
      <c r="M375" s="107"/>
      <c r="P375" s="46"/>
      <c r="Q375" s="46"/>
      <c r="R375" s="107"/>
      <c r="W375" s="107"/>
      <c r="X375" s="107"/>
      <c r="AG375" s="3"/>
      <c r="AH375" s="3"/>
      <c r="AI375" s="3"/>
      <c r="AJ375" s="3"/>
    </row>
    <row r="376" spans="1:36">
      <c r="A376" s="46"/>
      <c r="B376" s="46"/>
      <c r="C376" s="46"/>
      <c r="D376" s="46"/>
      <c r="F376" s="46"/>
      <c r="G376" s="46"/>
      <c r="J376" s="107"/>
      <c r="K376" s="107"/>
      <c r="L376" s="107"/>
      <c r="M376" s="107"/>
      <c r="P376" s="46"/>
      <c r="Q376" s="46"/>
      <c r="R376" s="107"/>
      <c r="W376" s="107"/>
      <c r="X376" s="107"/>
      <c r="AG376" s="3"/>
      <c r="AH376" s="3"/>
      <c r="AI376" s="3"/>
      <c r="AJ376" s="3"/>
    </row>
    <row r="377" spans="1:36">
      <c r="A377" s="46"/>
      <c r="B377" s="46"/>
      <c r="C377" s="46"/>
      <c r="D377" s="46"/>
      <c r="F377" s="46"/>
      <c r="G377" s="46"/>
      <c r="J377" s="107"/>
      <c r="K377" s="107"/>
      <c r="L377" s="107"/>
      <c r="M377" s="107"/>
      <c r="P377" s="46"/>
      <c r="Q377" s="46"/>
      <c r="R377" s="107"/>
      <c r="W377" s="107"/>
      <c r="X377" s="107"/>
      <c r="AG377" s="3"/>
      <c r="AH377" s="3"/>
      <c r="AI377" s="3"/>
      <c r="AJ377" s="3"/>
    </row>
    <row r="378" spans="1:36">
      <c r="A378" s="46"/>
      <c r="B378" s="46"/>
      <c r="C378" s="46"/>
      <c r="D378" s="46"/>
      <c r="F378" s="46"/>
      <c r="G378" s="46"/>
      <c r="J378" s="107"/>
      <c r="K378" s="107"/>
      <c r="L378" s="107"/>
      <c r="M378" s="107"/>
      <c r="P378" s="46"/>
      <c r="Q378" s="46"/>
      <c r="R378" s="107"/>
      <c r="W378" s="107"/>
      <c r="X378" s="107"/>
      <c r="AG378" s="3"/>
      <c r="AH378" s="3"/>
      <c r="AI378" s="3"/>
      <c r="AJ378" s="3"/>
    </row>
    <row r="379" spans="1:36">
      <c r="A379" s="46"/>
      <c r="B379" s="46"/>
      <c r="C379" s="46"/>
      <c r="D379" s="46"/>
      <c r="F379" s="46"/>
      <c r="G379" s="46"/>
      <c r="J379" s="107"/>
      <c r="K379" s="107"/>
      <c r="L379" s="107"/>
      <c r="M379" s="107"/>
      <c r="P379" s="46"/>
      <c r="Q379" s="46"/>
      <c r="R379" s="107"/>
      <c r="W379" s="107"/>
      <c r="X379" s="107"/>
      <c r="AG379" s="3"/>
      <c r="AH379" s="3"/>
      <c r="AI379" s="3"/>
      <c r="AJ379" s="3"/>
    </row>
    <row r="380" spans="1:36">
      <c r="A380" s="46"/>
      <c r="B380" s="46"/>
      <c r="C380" s="46"/>
      <c r="D380" s="46"/>
      <c r="F380" s="46"/>
      <c r="G380" s="46"/>
      <c r="J380" s="107"/>
      <c r="K380" s="107"/>
      <c r="L380" s="107"/>
      <c r="M380" s="107"/>
      <c r="P380" s="46"/>
      <c r="Q380" s="46"/>
      <c r="R380" s="107"/>
      <c r="W380" s="107"/>
      <c r="X380" s="107"/>
      <c r="AG380" s="3"/>
      <c r="AH380" s="3"/>
      <c r="AI380" s="3"/>
      <c r="AJ380" s="3"/>
    </row>
    <row r="381" spans="1:36">
      <c r="A381" s="46"/>
      <c r="B381" s="46"/>
      <c r="C381" s="46"/>
      <c r="D381" s="46"/>
      <c r="F381" s="46"/>
      <c r="G381" s="46"/>
      <c r="J381" s="107"/>
      <c r="K381" s="107"/>
      <c r="L381" s="107"/>
      <c r="M381" s="107"/>
      <c r="P381" s="46"/>
      <c r="Q381" s="46"/>
      <c r="R381" s="107"/>
      <c r="W381" s="107"/>
      <c r="X381" s="107"/>
      <c r="AG381" s="3"/>
      <c r="AH381" s="3"/>
      <c r="AI381" s="3"/>
      <c r="AJ381" s="3"/>
    </row>
    <row r="382" spans="1:36">
      <c r="A382" s="46"/>
      <c r="B382" s="46"/>
      <c r="C382" s="46"/>
      <c r="D382" s="46"/>
      <c r="F382" s="46"/>
      <c r="G382" s="46"/>
      <c r="J382" s="107"/>
      <c r="K382" s="107"/>
      <c r="L382" s="107"/>
      <c r="M382" s="107"/>
      <c r="P382" s="46"/>
      <c r="Q382" s="46"/>
      <c r="R382" s="107"/>
      <c r="W382" s="107"/>
      <c r="X382" s="107"/>
      <c r="AG382" s="3"/>
      <c r="AH382" s="3"/>
      <c r="AI382" s="3"/>
      <c r="AJ382" s="3"/>
    </row>
    <row r="383" spans="1:36">
      <c r="A383" s="46"/>
      <c r="B383" s="46"/>
      <c r="C383" s="46"/>
      <c r="D383" s="46"/>
      <c r="F383" s="46"/>
      <c r="G383" s="46"/>
      <c r="J383" s="107"/>
      <c r="K383" s="107"/>
      <c r="L383" s="107"/>
      <c r="M383" s="107"/>
      <c r="P383" s="46"/>
      <c r="Q383" s="46"/>
      <c r="R383" s="107"/>
      <c r="W383" s="107"/>
      <c r="X383" s="107"/>
      <c r="AG383" s="3"/>
      <c r="AH383" s="3"/>
      <c r="AI383" s="3"/>
      <c r="AJ383" s="3"/>
    </row>
    <row r="384" spans="1:36">
      <c r="A384" s="46"/>
      <c r="B384" s="46"/>
      <c r="C384" s="46"/>
      <c r="D384" s="46"/>
      <c r="F384" s="46"/>
      <c r="G384" s="46"/>
      <c r="J384" s="107"/>
      <c r="K384" s="107"/>
      <c r="L384" s="107"/>
      <c r="M384" s="107"/>
      <c r="P384" s="46"/>
      <c r="Q384" s="46"/>
      <c r="R384" s="107"/>
      <c r="W384" s="107"/>
      <c r="X384" s="107"/>
      <c r="AG384" s="3"/>
      <c r="AH384" s="3"/>
      <c r="AI384" s="3"/>
      <c r="AJ384" s="3"/>
    </row>
    <row r="385" spans="1:36">
      <c r="A385" s="46"/>
      <c r="B385" s="46"/>
      <c r="C385" s="46"/>
      <c r="D385" s="46"/>
      <c r="F385" s="46"/>
      <c r="G385" s="46"/>
      <c r="J385" s="107"/>
      <c r="K385" s="107"/>
      <c r="L385" s="107"/>
      <c r="M385" s="107"/>
      <c r="P385" s="46"/>
      <c r="Q385" s="46"/>
      <c r="R385" s="107"/>
      <c r="W385" s="107"/>
      <c r="X385" s="107"/>
      <c r="AG385" s="3"/>
      <c r="AH385" s="3"/>
      <c r="AI385" s="3"/>
      <c r="AJ385" s="3"/>
    </row>
    <row r="386" spans="1:36">
      <c r="A386" s="46"/>
      <c r="B386" s="46"/>
      <c r="C386" s="46"/>
      <c r="D386" s="46"/>
      <c r="F386" s="46"/>
      <c r="G386" s="46"/>
      <c r="J386" s="107"/>
      <c r="K386" s="107"/>
      <c r="L386" s="107"/>
      <c r="M386" s="107"/>
      <c r="P386" s="46"/>
      <c r="Q386" s="46"/>
      <c r="R386" s="107"/>
      <c r="W386" s="107"/>
      <c r="X386" s="107"/>
      <c r="AG386" s="3"/>
      <c r="AH386" s="3"/>
      <c r="AI386" s="3"/>
      <c r="AJ386" s="3"/>
    </row>
    <row r="387" spans="1:36">
      <c r="A387" s="46"/>
      <c r="B387" s="46"/>
      <c r="C387" s="46"/>
      <c r="D387" s="46"/>
      <c r="F387" s="46"/>
      <c r="G387" s="46"/>
      <c r="J387" s="107"/>
      <c r="K387" s="107"/>
      <c r="L387" s="107"/>
      <c r="M387" s="107"/>
      <c r="P387" s="46"/>
      <c r="Q387" s="46"/>
      <c r="R387" s="107"/>
      <c r="W387" s="107"/>
      <c r="X387" s="107"/>
      <c r="AG387" s="3"/>
      <c r="AH387" s="3"/>
      <c r="AI387" s="3"/>
      <c r="AJ387" s="3"/>
    </row>
    <row r="388" spans="1:36">
      <c r="A388" s="46"/>
      <c r="B388" s="46"/>
      <c r="C388" s="46"/>
      <c r="D388" s="46"/>
      <c r="F388" s="46"/>
      <c r="G388" s="46"/>
      <c r="J388" s="107"/>
      <c r="K388" s="107"/>
      <c r="L388" s="107"/>
      <c r="M388" s="107"/>
      <c r="P388" s="46"/>
      <c r="Q388" s="46"/>
      <c r="R388" s="107"/>
      <c r="W388" s="107"/>
      <c r="X388" s="107"/>
      <c r="AG388" s="3"/>
      <c r="AH388" s="3"/>
      <c r="AI388" s="3"/>
      <c r="AJ388" s="3"/>
    </row>
    <row r="389" spans="1:36">
      <c r="A389" s="46"/>
      <c r="B389" s="46"/>
      <c r="C389" s="46"/>
      <c r="D389" s="46"/>
      <c r="F389" s="46"/>
      <c r="G389" s="46"/>
      <c r="J389" s="107"/>
      <c r="K389" s="107"/>
      <c r="L389" s="107"/>
      <c r="M389" s="107"/>
      <c r="P389" s="46"/>
      <c r="Q389" s="46"/>
      <c r="R389" s="107"/>
      <c r="W389" s="107"/>
      <c r="X389" s="107"/>
      <c r="AG389" s="3"/>
      <c r="AH389" s="3"/>
      <c r="AI389" s="3"/>
      <c r="AJ389" s="3"/>
    </row>
    <row r="390" spans="1:36">
      <c r="A390" s="46"/>
      <c r="B390" s="46"/>
      <c r="C390" s="46"/>
      <c r="D390" s="46"/>
      <c r="F390" s="46"/>
      <c r="G390" s="46"/>
      <c r="J390" s="107"/>
      <c r="K390" s="107"/>
      <c r="L390" s="107"/>
      <c r="M390" s="107"/>
      <c r="P390" s="46"/>
      <c r="Q390" s="46"/>
      <c r="R390" s="107"/>
      <c r="W390" s="107"/>
      <c r="X390" s="107"/>
      <c r="AG390" s="3"/>
      <c r="AH390" s="3"/>
      <c r="AI390" s="3"/>
      <c r="AJ390" s="3"/>
    </row>
    <row r="391" spans="1:36">
      <c r="A391" s="46"/>
      <c r="B391" s="46"/>
      <c r="C391" s="46"/>
      <c r="D391" s="46"/>
      <c r="F391" s="46"/>
      <c r="G391" s="46"/>
      <c r="J391" s="107"/>
      <c r="K391" s="107"/>
      <c r="L391" s="107"/>
      <c r="M391" s="107"/>
      <c r="P391" s="46"/>
      <c r="Q391" s="46"/>
      <c r="R391" s="107"/>
      <c r="W391" s="107"/>
      <c r="X391" s="107"/>
      <c r="AG391" s="3"/>
      <c r="AH391" s="3"/>
      <c r="AI391" s="3"/>
      <c r="AJ391" s="3"/>
    </row>
    <row r="392" spans="1:36">
      <c r="A392" s="46"/>
      <c r="B392" s="46"/>
      <c r="C392" s="46"/>
      <c r="D392" s="46"/>
      <c r="F392" s="46"/>
      <c r="G392" s="46"/>
      <c r="J392" s="107"/>
      <c r="K392" s="107"/>
      <c r="L392" s="107"/>
      <c r="M392" s="107"/>
      <c r="P392" s="46"/>
      <c r="Q392" s="46"/>
      <c r="R392" s="107"/>
      <c r="W392" s="107"/>
      <c r="X392" s="107"/>
      <c r="AG392" s="3"/>
      <c r="AH392" s="3"/>
      <c r="AI392" s="3"/>
      <c r="AJ392" s="3"/>
    </row>
    <row r="393" spans="1:36">
      <c r="A393" s="46"/>
      <c r="B393" s="46"/>
      <c r="C393" s="46"/>
      <c r="D393" s="46"/>
      <c r="F393" s="46"/>
      <c r="G393" s="46"/>
      <c r="J393" s="107"/>
      <c r="K393" s="107"/>
      <c r="L393" s="107"/>
      <c r="M393" s="107"/>
      <c r="P393" s="46"/>
      <c r="Q393" s="46"/>
      <c r="R393" s="107"/>
      <c r="W393" s="107"/>
      <c r="X393" s="107"/>
      <c r="AG393" s="3"/>
      <c r="AH393" s="3"/>
      <c r="AI393" s="3"/>
      <c r="AJ393" s="3"/>
    </row>
    <row r="394" spans="1:36">
      <c r="A394" s="46"/>
      <c r="B394" s="46"/>
      <c r="C394" s="46"/>
      <c r="D394" s="46"/>
      <c r="F394" s="46"/>
      <c r="G394" s="46"/>
      <c r="J394" s="107"/>
      <c r="K394" s="107"/>
      <c r="L394" s="107"/>
      <c r="M394" s="107"/>
      <c r="P394" s="46"/>
      <c r="Q394" s="46"/>
      <c r="R394" s="107"/>
      <c r="W394" s="107"/>
      <c r="X394" s="107"/>
      <c r="AG394" s="3"/>
      <c r="AH394" s="3"/>
      <c r="AI394" s="3"/>
      <c r="AJ394" s="3"/>
    </row>
    <row r="395" spans="1:36">
      <c r="A395" s="46"/>
      <c r="B395" s="46"/>
      <c r="C395" s="46"/>
      <c r="D395" s="46"/>
      <c r="F395" s="46"/>
      <c r="G395" s="46"/>
      <c r="J395" s="107"/>
      <c r="K395" s="107"/>
      <c r="L395" s="107"/>
      <c r="M395" s="107"/>
      <c r="P395" s="46"/>
      <c r="Q395" s="46"/>
      <c r="R395" s="107"/>
      <c r="W395" s="107"/>
      <c r="X395" s="107"/>
      <c r="AG395" s="3"/>
      <c r="AH395" s="3"/>
      <c r="AI395" s="3"/>
      <c r="AJ395" s="3"/>
    </row>
    <row r="396" spans="1:36">
      <c r="A396" s="46"/>
      <c r="B396" s="46"/>
      <c r="C396" s="46"/>
      <c r="D396" s="46"/>
      <c r="F396" s="46"/>
      <c r="G396" s="46"/>
      <c r="J396" s="107"/>
      <c r="K396" s="107"/>
      <c r="L396" s="107"/>
      <c r="M396" s="107"/>
      <c r="P396" s="46"/>
      <c r="Q396" s="46"/>
      <c r="R396" s="107"/>
      <c r="W396" s="107"/>
      <c r="X396" s="107"/>
      <c r="AG396" s="3"/>
      <c r="AH396" s="3"/>
      <c r="AI396" s="3"/>
      <c r="AJ396" s="3"/>
    </row>
    <row r="397" spans="1:36">
      <c r="A397" s="46"/>
      <c r="B397" s="46"/>
      <c r="C397" s="46"/>
      <c r="D397" s="46"/>
      <c r="F397" s="46"/>
      <c r="G397" s="46"/>
      <c r="J397" s="107"/>
      <c r="K397" s="107"/>
      <c r="L397" s="107"/>
      <c r="M397" s="107"/>
      <c r="P397" s="46"/>
      <c r="Q397" s="46"/>
      <c r="R397" s="107"/>
      <c r="W397" s="107"/>
      <c r="X397" s="107"/>
      <c r="AG397" s="3"/>
      <c r="AH397" s="3"/>
      <c r="AI397" s="3"/>
      <c r="AJ397" s="3"/>
    </row>
    <row r="398" spans="1:36">
      <c r="A398" s="46"/>
      <c r="B398" s="46"/>
      <c r="C398" s="46"/>
      <c r="D398" s="46"/>
      <c r="F398" s="46"/>
      <c r="G398" s="46"/>
      <c r="J398" s="107"/>
      <c r="K398" s="107"/>
      <c r="L398" s="107"/>
      <c r="M398" s="107"/>
      <c r="P398" s="46"/>
      <c r="Q398" s="46"/>
      <c r="R398" s="107"/>
      <c r="W398" s="107"/>
      <c r="X398" s="107"/>
      <c r="AG398" s="3"/>
      <c r="AH398" s="3"/>
      <c r="AI398" s="3"/>
      <c r="AJ398" s="3"/>
    </row>
    <row r="399" spans="1:36">
      <c r="A399" s="46"/>
      <c r="B399" s="46"/>
      <c r="C399" s="46"/>
      <c r="D399" s="46"/>
      <c r="F399" s="46"/>
      <c r="G399" s="46"/>
      <c r="J399" s="107"/>
      <c r="K399" s="107"/>
      <c r="L399" s="107"/>
      <c r="M399" s="107"/>
      <c r="P399" s="46"/>
      <c r="Q399" s="46"/>
      <c r="R399" s="107"/>
      <c r="W399" s="107"/>
      <c r="X399" s="107"/>
      <c r="AG399" s="3"/>
      <c r="AH399" s="3"/>
      <c r="AI399" s="3"/>
      <c r="AJ399" s="3"/>
    </row>
    <row r="400" spans="1:36">
      <c r="A400" s="46"/>
      <c r="B400" s="46"/>
      <c r="C400" s="46"/>
      <c r="D400" s="46"/>
      <c r="F400" s="46"/>
      <c r="G400" s="46"/>
      <c r="J400" s="107"/>
      <c r="K400" s="107"/>
      <c r="L400" s="107"/>
      <c r="M400" s="107"/>
      <c r="P400" s="46"/>
      <c r="Q400" s="46"/>
      <c r="R400" s="107"/>
      <c r="W400" s="107"/>
      <c r="X400" s="107"/>
      <c r="AG400" s="3"/>
      <c r="AH400" s="3"/>
      <c r="AI400" s="3"/>
      <c r="AJ400" s="3"/>
    </row>
    <row r="401" spans="1:36">
      <c r="A401" s="46"/>
      <c r="B401" s="46"/>
      <c r="C401" s="46"/>
      <c r="D401" s="46"/>
      <c r="F401" s="46"/>
      <c r="G401" s="46"/>
      <c r="J401" s="107"/>
      <c r="K401" s="107"/>
      <c r="L401" s="107"/>
      <c r="M401" s="107"/>
      <c r="P401" s="46"/>
      <c r="Q401" s="46"/>
      <c r="R401" s="107"/>
      <c r="W401" s="107"/>
      <c r="X401" s="107"/>
      <c r="AG401" s="3"/>
      <c r="AH401" s="3"/>
      <c r="AI401" s="3"/>
      <c r="AJ401" s="3"/>
    </row>
    <row r="402" spans="1:36">
      <c r="A402" s="46"/>
      <c r="B402" s="46"/>
      <c r="C402" s="46"/>
      <c r="D402" s="46"/>
      <c r="F402" s="46"/>
      <c r="G402" s="46"/>
      <c r="J402" s="107"/>
      <c r="K402" s="107"/>
      <c r="L402" s="107"/>
      <c r="M402" s="107"/>
      <c r="P402" s="46"/>
      <c r="Q402" s="46"/>
      <c r="R402" s="107"/>
      <c r="W402" s="107"/>
      <c r="X402" s="107"/>
      <c r="AG402" s="3"/>
      <c r="AH402" s="3"/>
      <c r="AI402" s="3"/>
      <c r="AJ402" s="3"/>
    </row>
    <row r="403" spans="1:36">
      <c r="A403" s="46"/>
      <c r="B403" s="46"/>
      <c r="C403" s="46"/>
      <c r="D403" s="46"/>
      <c r="F403" s="46"/>
      <c r="G403" s="46"/>
      <c r="J403" s="107"/>
      <c r="K403" s="107"/>
      <c r="L403" s="107"/>
      <c r="M403" s="107"/>
      <c r="P403" s="46"/>
      <c r="Q403" s="46"/>
      <c r="R403" s="107"/>
      <c r="W403" s="107"/>
      <c r="X403" s="107"/>
      <c r="AG403" s="3"/>
      <c r="AH403" s="3"/>
      <c r="AI403" s="3"/>
      <c r="AJ403" s="3"/>
    </row>
    <row r="404" spans="1:36">
      <c r="A404" s="46"/>
      <c r="B404" s="46"/>
      <c r="C404" s="46"/>
      <c r="D404" s="46"/>
      <c r="F404" s="46"/>
      <c r="G404" s="46"/>
      <c r="J404" s="107"/>
      <c r="K404" s="107"/>
      <c r="L404" s="107"/>
      <c r="M404" s="107"/>
      <c r="P404" s="46"/>
      <c r="Q404" s="46"/>
      <c r="R404" s="107"/>
      <c r="W404" s="107"/>
      <c r="X404" s="107"/>
      <c r="AG404" s="3"/>
      <c r="AH404" s="3"/>
      <c r="AI404" s="3"/>
      <c r="AJ404" s="3"/>
    </row>
    <row r="405" spans="1:36">
      <c r="A405" s="46"/>
      <c r="B405" s="46"/>
      <c r="C405" s="46"/>
      <c r="D405" s="46"/>
      <c r="F405" s="46"/>
      <c r="G405" s="46"/>
      <c r="J405" s="107"/>
      <c r="K405" s="107"/>
      <c r="L405" s="107"/>
      <c r="M405" s="107"/>
      <c r="P405" s="46"/>
      <c r="Q405" s="46"/>
      <c r="R405" s="107"/>
      <c r="W405" s="107"/>
      <c r="X405" s="107"/>
      <c r="AG405" s="3"/>
      <c r="AH405" s="3"/>
      <c r="AI405" s="3"/>
      <c r="AJ405" s="3"/>
    </row>
    <row r="406" spans="1:36">
      <c r="A406" s="46"/>
      <c r="B406" s="46"/>
      <c r="C406" s="46"/>
      <c r="D406" s="46"/>
      <c r="F406" s="46"/>
      <c r="G406" s="46"/>
      <c r="J406" s="107"/>
      <c r="K406" s="107"/>
      <c r="L406" s="107"/>
      <c r="M406" s="107"/>
      <c r="P406" s="46"/>
      <c r="Q406" s="46"/>
      <c r="R406" s="107"/>
      <c r="W406" s="107"/>
      <c r="X406" s="107"/>
      <c r="AG406" s="3"/>
      <c r="AH406" s="3"/>
      <c r="AI406" s="3"/>
      <c r="AJ406" s="3"/>
    </row>
    <row r="407" spans="1:36">
      <c r="A407" s="46"/>
      <c r="B407" s="46"/>
      <c r="C407" s="46"/>
      <c r="D407" s="46"/>
      <c r="F407" s="46"/>
      <c r="G407" s="46"/>
      <c r="J407" s="107"/>
      <c r="K407" s="107"/>
      <c r="L407" s="107"/>
      <c r="M407" s="107"/>
      <c r="P407" s="46"/>
      <c r="Q407" s="46"/>
      <c r="R407" s="107"/>
      <c r="W407" s="107"/>
      <c r="X407" s="107"/>
      <c r="AG407" s="3"/>
      <c r="AH407" s="3"/>
      <c r="AI407" s="3"/>
      <c r="AJ407" s="3"/>
    </row>
    <row r="408" spans="1:36">
      <c r="A408" s="46"/>
      <c r="B408" s="46"/>
      <c r="C408" s="46"/>
      <c r="D408" s="46"/>
      <c r="F408" s="46"/>
      <c r="G408" s="46"/>
      <c r="J408" s="107"/>
      <c r="K408" s="107"/>
      <c r="L408" s="107"/>
      <c r="M408" s="107"/>
      <c r="P408" s="46"/>
      <c r="Q408" s="46"/>
      <c r="R408" s="107"/>
      <c r="W408" s="107"/>
      <c r="X408" s="107"/>
      <c r="AG408" s="3"/>
      <c r="AH408" s="3"/>
      <c r="AI408" s="3"/>
      <c r="AJ408" s="3"/>
    </row>
    <row r="409" spans="1:36">
      <c r="A409" s="46"/>
      <c r="B409" s="46"/>
      <c r="C409" s="46"/>
      <c r="D409" s="46"/>
      <c r="F409" s="46"/>
      <c r="G409" s="46"/>
      <c r="J409" s="107"/>
      <c r="K409" s="107"/>
      <c r="L409" s="107"/>
      <c r="M409" s="107"/>
      <c r="P409" s="46"/>
      <c r="Q409" s="46"/>
      <c r="R409" s="107"/>
      <c r="W409" s="107"/>
      <c r="X409" s="107"/>
      <c r="AG409" s="3"/>
      <c r="AH409" s="3"/>
      <c r="AI409" s="3"/>
      <c r="AJ409" s="3"/>
    </row>
    <row r="410" spans="1:36">
      <c r="A410" s="46"/>
      <c r="B410" s="46"/>
      <c r="C410" s="46"/>
      <c r="D410" s="46"/>
      <c r="F410" s="46"/>
      <c r="G410" s="46"/>
      <c r="J410" s="107"/>
      <c r="K410" s="107"/>
      <c r="L410" s="107"/>
      <c r="M410" s="107"/>
      <c r="P410" s="46"/>
      <c r="Q410" s="46"/>
      <c r="R410" s="107"/>
      <c r="W410" s="107"/>
      <c r="X410" s="107"/>
      <c r="AG410" s="3"/>
      <c r="AH410" s="3"/>
      <c r="AI410" s="3"/>
      <c r="AJ410" s="3"/>
    </row>
    <row r="411" spans="1:36">
      <c r="A411" s="46"/>
      <c r="B411" s="46"/>
      <c r="C411" s="46"/>
      <c r="D411" s="46"/>
      <c r="F411" s="46"/>
      <c r="G411" s="46"/>
      <c r="J411" s="107"/>
      <c r="K411" s="107"/>
      <c r="L411" s="107"/>
      <c r="M411" s="107"/>
      <c r="P411" s="46"/>
      <c r="Q411" s="46"/>
      <c r="R411" s="107"/>
      <c r="W411" s="107"/>
      <c r="X411" s="107"/>
      <c r="AG411" s="3"/>
      <c r="AH411" s="3"/>
      <c r="AI411" s="3"/>
      <c r="AJ411" s="3"/>
    </row>
    <row r="412" spans="1:36">
      <c r="A412" s="46"/>
      <c r="B412" s="46"/>
      <c r="C412" s="46"/>
      <c r="D412" s="46"/>
      <c r="F412" s="46"/>
      <c r="G412" s="46"/>
      <c r="J412" s="107"/>
      <c r="K412" s="107"/>
      <c r="L412" s="107"/>
      <c r="M412" s="107"/>
      <c r="P412" s="46"/>
      <c r="Q412" s="46"/>
      <c r="R412" s="107"/>
      <c r="W412" s="107"/>
      <c r="X412" s="107"/>
      <c r="AG412" s="3"/>
      <c r="AH412" s="3"/>
      <c r="AI412" s="3"/>
      <c r="AJ412" s="3"/>
    </row>
    <row r="413" spans="1:36">
      <c r="A413" s="46"/>
      <c r="B413" s="46"/>
      <c r="C413" s="46"/>
      <c r="D413" s="46"/>
      <c r="F413" s="46"/>
      <c r="G413" s="46"/>
      <c r="J413" s="107"/>
      <c r="K413" s="107"/>
      <c r="L413" s="107"/>
      <c r="M413" s="107"/>
      <c r="P413" s="46"/>
      <c r="Q413" s="46"/>
      <c r="R413" s="107"/>
      <c r="W413" s="107"/>
      <c r="X413" s="107"/>
      <c r="AG413" s="3"/>
      <c r="AH413" s="3"/>
      <c r="AI413" s="3"/>
      <c r="AJ413" s="3"/>
    </row>
    <row r="414" spans="1:36">
      <c r="A414" s="46"/>
      <c r="B414" s="46"/>
      <c r="C414" s="46"/>
      <c r="D414" s="46"/>
      <c r="F414" s="46"/>
      <c r="G414" s="46"/>
      <c r="J414" s="107"/>
      <c r="K414" s="107"/>
      <c r="L414" s="107"/>
      <c r="M414" s="107"/>
      <c r="P414" s="46"/>
      <c r="Q414" s="46"/>
      <c r="R414" s="107"/>
      <c r="W414" s="107"/>
      <c r="X414" s="107"/>
      <c r="AG414" s="3"/>
      <c r="AH414" s="3"/>
      <c r="AI414" s="3"/>
      <c r="AJ414" s="3"/>
    </row>
    <row r="415" spans="1:36">
      <c r="A415" s="46"/>
      <c r="B415" s="46"/>
      <c r="C415" s="46"/>
      <c r="D415" s="46"/>
      <c r="F415" s="46"/>
      <c r="G415" s="46"/>
      <c r="J415" s="107"/>
      <c r="K415" s="107"/>
      <c r="L415" s="107"/>
      <c r="M415" s="107"/>
      <c r="P415" s="46"/>
      <c r="Q415" s="46"/>
      <c r="R415" s="107"/>
      <c r="W415" s="107"/>
      <c r="X415" s="107"/>
      <c r="AG415" s="3"/>
      <c r="AH415" s="3"/>
      <c r="AI415" s="3"/>
      <c r="AJ415" s="3"/>
    </row>
    <row r="416" spans="1:36">
      <c r="A416" s="46"/>
      <c r="B416" s="46"/>
      <c r="C416" s="46"/>
      <c r="D416" s="46"/>
      <c r="F416" s="46"/>
      <c r="G416" s="46"/>
      <c r="J416" s="107"/>
      <c r="K416" s="107"/>
      <c r="L416" s="107"/>
      <c r="M416" s="107"/>
      <c r="P416" s="46"/>
      <c r="Q416" s="46"/>
      <c r="R416" s="107"/>
      <c r="W416" s="107"/>
      <c r="X416" s="107"/>
      <c r="AG416" s="3"/>
      <c r="AH416" s="3"/>
      <c r="AI416" s="3"/>
      <c r="AJ416" s="3"/>
    </row>
    <row r="417" spans="1:36">
      <c r="A417" s="46"/>
      <c r="B417" s="46"/>
      <c r="C417" s="46"/>
      <c r="D417" s="46"/>
      <c r="F417" s="46"/>
      <c r="G417" s="46"/>
      <c r="J417" s="107"/>
      <c r="K417" s="107"/>
      <c r="L417" s="107"/>
      <c r="M417" s="107"/>
      <c r="P417" s="46"/>
      <c r="Q417" s="46"/>
      <c r="R417" s="107"/>
      <c r="W417" s="107"/>
      <c r="X417" s="107"/>
      <c r="AG417" s="3"/>
      <c r="AH417" s="3"/>
      <c r="AI417" s="3"/>
      <c r="AJ417" s="3"/>
    </row>
    <row r="418" spans="1:36">
      <c r="A418" s="46"/>
      <c r="B418" s="46"/>
      <c r="C418" s="46"/>
      <c r="D418" s="46"/>
      <c r="F418" s="46"/>
      <c r="G418" s="46"/>
      <c r="J418" s="107"/>
      <c r="K418" s="107"/>
      <c r="L418" s="107"/>
      <c r="M418" s="107"/>
      <c r="P418" s="46"/>
      <c r="Q418" s="46"/>
      <c r="R418" s="107"/>
      <c r="W418" s="107"/>
      <c r="X418" s="107"/>
      <c r="AG418" s="3"/>
      <c r="AH418" s="3"/>
      <c r="AI418" s="3"/>
      <c r="AJ418" s="3"/>
    </row>
    <row r="419" spans="1:36">
      <c r="A419" s="46"/>
      <c r="B419" s="46"/>
      <c r="C419" s="46"/>
      <c r="D419" s="46"/>
      <c r="F419" s="46"/>
      <c r="G419" s="46"/>
      <c r="J419" s="107"/>
      <c r="K419" s="107"/>
      <c r="L419" s="107"/>
      <c r="M419" s="107"/>
      <c r="P419" s="46"/>
      <c r="Q419" s="46"/>
      <c r="R419" s="107"/>
      <c r="W419" s="107"/>
      <c r="X419" s="107"/>
      <c r="AG419" s="3"/>
      <c r="AH419" s="3"/>
      <c r="AI419" s="3"/>
      <c r="AJ419" s="3"/>
    </row>
    <row r="420" spans="1:36">
      <c r="A420" s="46"/>
      <c r="B420" s="46"/>
      <c r="C420" s="46"/>
      <c r="D420" s="46"/>
      <c r="F420" s="46"/>
      <c r="G420" s="46"/>
      <c r="J420" s="107"/>
      <c r="K420" s="107"/>
      <c r="L420" s="107"/>
      <c r="M420" s="107"/>
      <c r="P420" s="46"/>
      <c r="Q420" s="46"/>
      <c r="R420" s="107"/>
      <c r="W420" s="107"/>
      <c r="X420" s="107"/>
      <c r="AG420" s="3"/>
      <c r="AH420" s="3"/>
      <c r="AI420" s="3"/>
      <c r="AJ420" s="3"/>
    </row>
    <row r="421" spans="1:36">
      <c r="A421" s="46"/>
      <c r="B421" s="46"/>
      <c r="C421" s="46"/>
      <c r="D421" s="46"/>
      <c r="F421" s="46"/>
      <c r="G421" s="46"/>
      <c r="J421" s="107"/>
      <c r="K421" s="107"/>
      <c r="L421" s="107"/>
      <c r="M421" s="107"/>
      <c r="P421" s="46"/>
      <c r="Q421" s="46"/>
      <c r="R421" s="107"/>
      <c r="W421" s="107"/>
      <c r="X421" s="107"/>
      <c r="AG421" s="3"/>
      <c r="AH421" s="3"/>
      <c r="AI421" s="3"/>
      <c r="AJ421" s="3"/>
    </row>
    <row r="422" spans="1:36">
      <c r="A422" s="46"/>
      <c r="B422" s="46"/>
      <c r="C422" s="46"/>
      <c r="D422" s="46"/>
      <c r="F422" s="46"/>
      <c r="G422" s="46"/>
      <c r="J422" s="107"/>
      <c r="K422" s="107"/>
      <c r="L422" s="107"/>
      <c r="M422" s="107"/>
      <c r="P422" s="46"/>
      <c r="Q422" s="46"/>
      <c r="R422" s="107"/>
      <c r="W422" s="107"/>
      <c r="X422" s="107"/>
      <c r="AG422" s="3"/>
      <c r="AH422" s="3"/>
      <c r="AI422" s="3"/>
      <c r="AJ422" s="3"/>
    </row>
    <row r="423" spans="1:36">
      <c r="A423" s="46"/>
      <c r="B423" s="46"/>
      <c r="C423" s="46"/>
      <c r="D423" s="46"/>
      <c r="F423" s="46"/>
      <c r="G423" s="46"/>
      <c r="J423" s="107"/>
      <c r="K423" s="107"/>
      <c r="L423" s="107"/>
      <c r="M423" s="107"/>
      <c r="P423" s="46"/>
      <c r="Q423" s="46"/>
      <c r="R423" s="107"/>
      <c r="W423" s="107"/>
      <c r="X423" s="107"/>
      <c r="AG423" s="3"/>
      <c r="AH423" s="3"/>
      <c r="AI423" s="3"/>
      <c r="AJ423" s="3"/>
    </row>
    <row r="424" spans="1:36">
      <c r="A424" s="46"/>
      <c r="B424" s="46"/>
      <c r="C424" s="46"/>
      <c r="D424" s="46"/>
      <c r="F424" s="46"/>
      <c r="G424" s="46"/>
      <c r="J424" s="107"/>
      <c r="K424" s="107"/>
      <c r="L424" s="107"/>
      <c r="M424" s="107"/>
      <c r="P424" s="46"/>
      <c r="Q424" s="46"/>
      <c r="R424" s="107"/>
      <c r="W424" s="107"/>
      <c r="X424" s="107"/>
      <c r="AG424" s="3"/>
      <c r="AH424" s="3"/>
      <c r="AI424" s="3"/>
      <c r="AJ424" s="3"/>
    </row>
    <row r="425" spans="1:36">
      <c r="A425" s="46"/>
      <c r="B425" s="46"/>
      <c r="C425" s="46"/>
      <c r="D425" s="46"/>
      <c r="F425" s="46"/>
      <c r="G425" s="46"/>
      <c r="J425" s="107"/>
      <c r="K425" s="107"/>
      <c r="L425" s="107"/>
      <c r="M425" s="107"/>
      <c r="P425" s="46"/>
      <c r="Q425" s="46"/>
      <c r="R425" s="107"/>
      <c r="W425" s="107"/>
      <c r="X425" s="107"/>
      <c r="AG425" s="3"/>
      <c r="AH425" s="3"/>
      <c r="AI425" s="3"/>
      <c r="AJ425" s="3"/>
    </row>
    <row r="426" spans="1:36">
      <c r="A426" s="46"/>
      <c r="B426" s="46"/>
      <c r="C426" s="46"/>
      <c r="D426" s="46"/>
      <c r="F426" s="46"/>
      <c r="G426" s="46"/>
      <c r="J426" s="107"/>
      <c r="K426" s="107"/>
      <c r="L426" s="107"/>
      <c r="M426" s="107"/>
      <c r="P426" s="46"/>
      <c r="Q426" s="46"/>
      <c r="R426" s="107"/>
      <c r="W426" s="107"/>
      <c r="X426" s="107"/>
      <c r="AG426" s="3"/>
      <c r="AH426" s="3"/>
      <c r="AI426" s="3"/>
      <c r="AJ426" s="3"/>
    </row>
    <row r="427" spans="1:36">
      <c r="A427" s="46"/>
      <c r="B427" s="46"/>
      <c r="C427" s="46"/>
      <c r="D427" s="46"/>
      <c r="F427" s="46"/>
      <c r="G427" s="46"/>
      <c r="J427" s="107"/>
      <c r="K427" s="107"/>
      <c r="L427" s="107"/>
      <c r="M427" s="107"/>
      <c r="P427" s="46"/>
      <c r="Q427" s="46"/>
      <c r="R427" s="107"/>
      <c r="W427" s="107"/>
      <c r="X427" s="107"/>
      <c r="AG427" s="3"/>
      <c r="AH427" s="3"/>
      <c r="AI427" s="3"/>
      <c r="AJ427" s="3"/>
    </row>
    <row r="428" spans="1:36">
      <c r="A428" s="46"/>
      <c r="B428" s="46"/>
      <c r="C428" s="46"/>
      <c r="D428" s="46"/>
      <c r="F428" s="46"/>
      <c r="G428" s="46"/>
      <c r="J428" s="107"/>
      <c r="K428" s="107"/>
      <c r="L428" s="107"/>
      <c r="M428" s="107"/>
      <c r="P428" s="46"/>
      <c r="Q428" s="46"/>
      <c r="R428" s="107"/>
      <c r="W428" s="107"/>
      <c r="X428" s="107"/>
      <c r="AG428" s="3"/>
      <c r="AH428" s="3"/>
      <c r="AI428" s="3"/>
      <c r="AJ428" s="3"/>
    </row>
    <row r="429" spans="1:36">
      <c r="A429" s="46"/>
      <c r="B429" s="46"/>
      <c r="C429" s="46"/>
      <c r="D429" s="46"/>
      <c r="F429" s="46"/>
      <c r="G429" s="46"/>
      <c r="J429" s="107"/>
      <c r="K429" s="107"/>
      <c r="L429" s="107"/>
      <c r="M429" s="107"/>
      <c r="P429" s="46"/>
      <c r="Q429" s="46"/>
      <c r="R429" s="107"/>
      <c r="W429" s="107"/>
      <c r="X429" s="107"/>
      <c r="AG429" s="3"/>
      <c r="AH429" s="3"/>
      <c r="AI429" s="3"/>
      <c r="AJ429" s="3"/>
    </row>
    <row r="430" spans="1:36">
      <c r="A430" s="46"/>
      <c r="B430" s="46"/>
      <c r="C430" s="46"/>
      <c r="D430" s="46"/>
      <c r="F430" s="46"/>
      <c r="G430" s="46"/>
      <c r="J430" s="107"/>
      <c r="K430" s="107"/>
      <c r="L430" s="107"/>
      <c r="M430" s="107"/>
      <c r="P430" s="46"/>
      <c r="Q430" s="46"/>
      <c r="R430" s="107"/>
      <c r="W430" s="107"/>
      <c r="X430" s="107"/>
      <c r="AG430" s="3"/>
      <c r="AH430" s="3"/>
      <c r="AI430" s="3"/>
      <c r="AJ430" s="3"/>
    </row>
    <row r="431" spans="1:36">
      <c r="A431" s="46"/>
      <c r="B431" s="46"/>
      <c r="C431" s="46"/>
      <c r="D431" s="46"/>
      <c r="F431" s="46"/>
      <c r="G431" s="46"/>
      <c r="J431" s="107"/>
      <c r="K431" s="107"/>
      <c r="L431" s="107"/>
      <c r="M431" s="107"/>
      <c r="P431" s="46"/>
      <c r="Q431" s="46"/>
      <c r="R431" s="107"/>
      <c r="W431" s="107"/>
      <c r="X431" s="107"/>
      <c r="AG431" s="3"/>
      <c r="AH431" s="3"/>
      <c r="AI431" s="3"/>
      <c r="AJ431" s="3"/>
    </row>
    <row r="432" spans="1:36">
      <c r="A432" s="46"/>
      <c r="B432" s="46"/>
      <c r="C432" s="46"/>
      <c r="D432" s="46"/>
      <c r="F432" s="46"/>
      <c r="G432" s="46"/>
      <c r="J432" s="107"/>
      <c r="K432" s="107"/>
      <c r="L432" s="107"/>
      <c r="M432" s="107"/>
      <c r="P432" s="46"/>
      <c r="Q432" s="46"/>
      <c r="R432" s="107"/>
      <c r="W432" s="107"/>
      <c r="X432" s="107"/>
      <c r="AG432" s="3"/>
      <c r="AH432" s="3"/>
      <c r="AI432" s="3"/>
      <c r="AJ432" s="3"/>
    </row>
    <row r="433" spans="1:36">
      <c r="A433" s="46"/>
      <c r="B433" s="46"/>
      <c r="C433" s="46"/>
      <c r="D433" s="46"/>
      <c r="F433" s="46"/>
      <c r="G433" s="46"/>
      <c r="J433" s="107"/>
      <c r="K433" s="107"/>
      <c r="L433" s="107"/>
      <c r="M433" s="107"/>
      <c r="P433" s="46"/>
      <c r="Q433" s="46"/>
      <c r="R433" s="107"/>
      <c r="W433" s="107"/>
      <c r="X433" s="107"/>
      <c r="AG433" s="3"/>
      <c r="AH433" s="3"/>
      <c r="AI433" s="3"/>
      <c r="AJ433" s="3"/>
    </row>
    <row r="434" spans="1:36">
      <c r="A434" s="46"/>
      <c r="B434" s="46"/>
      <c r="C434" s="46"/>
      <c r="D434" s="46"/>
      <c r="F434" s="46"/>
      <c r="G434" s="46"/>
      <c r="J434" s="107"/>
      <c r="K434" s="107"/>
      <c r="L434" s="107"/>
      <c r="M434" s="107"/>
      <c r="P434" s="46"/>
      <c r="Q434" s="46"/>
      <c r="R434" s="107"/>
      <c r="W434" s="107"/>
      <c r="X434" s="107"/>
      <c r="AG434" s="3"/>
      <c r="AH434" s="3"/>
      <c r="AI434" s="3"/>
      <c r="AJ434" s="3"/>
    </row>
    <row r="435" spans="1:36">
      <c r="A435" s="46"/>
      <c r="B435" s="46"/>
      <c r="C435" s="46"/>
      <c r="D435" s="46"/>
      <c r="F435" s="46"/>
      <c r="G435" s="46"/>
      <c r="J435" s="107"/>
      <c r="K435" s="107"/>
      <c r="L435" s="107"/>
      <c r="M435" s="107"/>
      <c r="P435" s="46"/>
      <c r="Q435" s="46"/>
      <c r="R435" s="107"/>
      <c r="W435" s="107"/>
      <c r="X435" s="107"/>
      <c r="AG435" s="2"/>
      <c r="AH435" s="2"/>
      <c r="AI435" s="2"/>
      <c r="AJ435" s="2"/>
    </row>
    <row r="436" spans="1:36">
      <c r="A436" s="46"/>
      <c r="B436" s="46"/>
      <c r="C436" s="46"/>
      <c r="D436" s="46"/>
      <c r="F436" s="46"/>
      <c r="G436" s="46"/>
      <c r="J436" s="107"/>
      <c r="K436" s="107"/>
      <c r="L436" s="107"/>
      <c r="M436" s="107"/>
      <c r="P436" s="46"/>
      <c r="Q436" s="46"/>
      <c r="R436" s="107"/>
      <c r="W436" s="107"/>
      <c r="X436" s="107"/>
      <c r="AG436" s="2"/>
      <c r="AH436" s="2"/>
      <c r="AI436" s="2"/>
      <c r="AJ436" s="2"/>
    </row>
    <row r="437" spans="1:36" ht="10.5" thickBot="1">
      <c r="A437" s="46"/>
      <c r="B437" s="46"/>
      <c r="C437" s="46"/>
      <c r="D437" s="46"/>
      <c r="F437" s="46"/>
      <c r="G437" s="46"/>
      <c r="J437" s="107"/>
      <c r="K437" s="107"/>
      <c r="L437" s="107"/>
      <c r="M437" s="107"/>
      <c r="P437" s="46"/>
      <c r="Q437" s="46"/>
      <c r="R437" s="107"/>
      <c r="W437" s="107"/>
      <c r="X437" s="107"/>
      <c r="AG437" s="6">
        <f>SUM(AG12:AG436)</f>
        <v>0</v>
      </c>
      <c r="AH437" s="6">
        <f>SUM(AH12:AH436)</f>
        <v>0</v>
      </c>
      <c r="AI437" s="6">
        <f>SUM(AI12:AI436)</f>
        <v>0</v>
      </c>
      <c r="AJ437" s="7" t="e">
        <f>SUM(AJ12:AJ436)</f>
        <v>#DIV/0!</v>
      </c>
    </row>
    <row r="438" spans="1:36" ht="11" thickTop="1">
      <c r="A438" s="46"/>
      <c r="B438" s="46"/>
      <c r="C438" s="46"/>
      <c r="D438" s="46"/>
      <c r="F438" s="46"/>
      <c r="G438" s="46"/>
      <c r="J438" s="107"/>
      <c r="K438" s="107"/>
      <c r="L438" s="107"/>
      <c r="M438" s="107"/>
      <c r="P438" s="46"/>
      <c r="Q438" s="46"/>
      <c r="R438" s="107"/>
      <c r="W438" s="107"/>
      <c r="X438" s="107"/>
      <c r="AG438" s="8"/>
      <c r="AH438" s="8"/>
      <c r="AI438" s="8"/>
      <c r="AJ438" s="9"/>
    </row>
    <row r="439" spans="1:36">
      <c r="A439" s="46"/>
      <c r="B439" s="46"/>
      <c r="C439" s="46"/>
      <c r="D439" s="46"/>
      <c r="F439" s="46"/>
      <c r="G439" s="46"/>
      <c r="J439" s="107"/>
      <c r="K439" s="107"/>
      <c r="L439" s="107"/>
      <c r="M439" s="107"/>
      <c r="P439" s="46"/>
      <c r="Q439" s="46"/>
      <c r="R439" s="107"/>
      <c r="W439" s="107"/>
      <c r="X439" s="107"/>
      <c r="AG439" s="8"/>
      <c r="AH439" s="8"/>
      <c r="AI439" s="8"/>
      <c r="AJ439" s="8"/>
    </row>
    <row r="440" spans="1:36">
      <c r="A440" s="46"/>
      <c r="B440" s="46"/>
      <c r="C440" s="46"/>
      <c r="D440" s="46"/>
      <c r="F440" s="46"/>
      <c r="G440" s="46"/>
      <c r="J440" s="107"/>
      <c r="K440" s="107"/>
      <c r="L440" s="107"/>
      <c r="M440" s="107"/>
      <c r="P440" s="46"/>
      <c r="Q440" s="46"/>
      <c r="R440" s="107"/>
      <c r="W440" s="107"/>
      <c r="X440" s="107"/>
      <c r="AG440" s="8"/>
      <c r="AH440" s="8"/>
      <c r="AI440" s="8"/>
      <c r="AJ440" s="8"/>
    </row>
    <row r="441" spans="1:36">
      <c r="A441" s="46"/>
      <c r="B441" s="46"/>
      <c r="C441" s="46"/>
      <c r="D441" s="46"/>
      <c r="F441" s="46"/>
      <c r="G441" s="46"/>
      <c r="J441" s="107"/>
      <c r="K441" s="107"/>
      <c r="L441" s="107"/>
      <c r="M441" s="107"/>
      <c r="P441" s="46"/>
      <c r="Q441" s="46"/>
      <c r="R441" s="107"/>
      <c r="W441" s="107"/>
      <c r="X441" s="107"/>
      <c r="AG441" s="8"/>
      <c r="AH441" s="8"/>
      <c r="AI441" s="8"/>
      <c r="AJ441" s="8"/>
    </row>
    <row r="442" spans="1:36">
      <c r="A442" s="46"/>
      <c r="B442" s="46"/>
      <c r="C442" s="46"/>
      <c r="D442" s="46"/>
      <c r="F442" s="46"/>
      <c r="G442" s="46"/>
      <c r="J442" s="107"/>
      <c r="K442" s="107"/>
      <c r="L442" s="107"/>
      <c r="M442" s="107"/>
      <c r="P442" s="46"/>
      <c r="Q442" s="46"/>
      <c r="R442" s="107"/>
      <c r="W442" s="107"/>
      <c r="X442" s="107"/>
    </row>
    <row r="443" spans="1:36">
      <c r="A443" s="46"/>
      <c r="B443" s="46"/>
      <c r="C443" s="46"/>
      <c r="D443" s="46"/>
      <c r="F443" s="46"/>
      <c r="G443" s="46"/>
      <c r="J443" s="107"/>
      <c r="K443" s="107"/>
      <c r="L443" s="107"/>
      <c r="M443" s="107"/>
      <c r="P443" s="46"/>
      <c r="Q443" s="46"/>
      <c r="R443" s="107"/>
      <c r="W443" s="107"/>
      <c r="X443" s="107"/>
    </row>
    <row r="444" spans="1:36">
      <c r="A444" s="46"/>
      <c r="B444" s="46"/>
      <c r="C444" s="46"/>
      <c r="D444" s="46"/>
      <c r="F444" s="46"/>
      <c r="G444" s="46"/>
      <c r="J444" s="107"/>
      <c r="K444" s="107"/>
      <c r="L444" s="107"/>
      <c r="M444" s="107"/>
      <c r="P444" s="46"/>
      <c r="Q444" s="46"/>
      <c r="R444" s="107"/>
      <c r="W444" s="107"/>
      <c r="X444" s="107"/>
    </row>
    <row r="445" spans="1:36">
      <c r="A445" s="46"/>
      <c r="B445" s="46"/>
      <c r="C445" s="46"/>
      <c r="D445" s="46"/>
      <c r="F445" s="46"/>
      <c r="G445" s="46"/>
      <c r="J445" s="107"/>
      <c r="K445" s="107"/>
      <c r="L445" s="107"/>
      <c r="M445" s="107"/>
      <c r="P445" s="46"/>
      <c r="Q445" s="46"/>
      <c r="R445" s="107"/>
      <c r="W445" s="107"/>
      <c r="X445" s="107"/>
    </row>
    <row r="446" spans="1:36">
      <c r="A446" s="46"/>
      <c r="B446" s="46"/>
      <c r="C446" s="46"/>
      <c r="D446" s="46"/>
      <c r="F446" s="46"/>
      <c r="G446" s="46"/>
      <c r="J446" s="107"/>
      <c r="K446" s="107"/>
      <c r="L446" s="107"/>
      <c r="M446" s="107"/>
      <c r="P446" s="46"/>
      <c r="Q446" s="46"/>
      <c r="R446" s="107"/>
      <c r="W446" s="107"/>
      <c r="X446" s="107"/>
      <c r="AG446" s="8"/>
      <c r="AH446" s="8"/>
      <c r="AI446" s="11"/>
      <c r="AJ446" s="12"/>
    </row>
    <row r="447" spans="1:36">
      <c r="A447" s="46"/>
      <c r="B447" s="46"/>
      <c r="C447" s="46"/>
      <c r="D447" s="46"/>
      <c r="F447" s="46"/>
      <c r="G447" s="46"/>
      <c r="J447" s="107"/>
      <c r="K447" s="107"/>
      <c r="L447" s="107"/>
      <c r="M447" s="107"/>
      <c r="P447" s="46"/>
      <c r="Q447" s="46"/>
      <c r="R447" s="107"/>
      <c r="W447" s="107"/>
      <c r="X447" s="107"/>
    </row>
    <row r="448" spans="1:36">
      <c r="A448" s="46"/>
      <c r="B448" s="46"/>
      <c r="C448" s="46"/>
      <c r="D448" s="46"/>
      <c r="F448" s="46"/>
      <c r="G448" s="46"/>
      <c r="J448" s="107"/>
      <c r="K448" s="107"/>
      <c r="L448" s="107"/>
      <c r="M448" s="107"/>
      <c r="P448" s="46"/>
      <c r="Q448" s="46"/>
      <c r="R448" s="107"/>
      <c r="W448" s="107"/>
      <c r="X448" s="107"/>
    </row>
    <row r="449" spans="1:36">
      <c r="A449" s="46"/>
      <c r="B449" s="46"/>
      <c r="C449" s="46"/>
      <c r="D449" s="46"/>
      <c r="F449" s="46"/>
      <c r="G449" s="46"/>
      <c r="J449" s="107"/>
      <c r="K449" s="107"/>
      <c r="L449" s="107"/>
      <c r="M449" s="107"/>
      <c r="P449" s="46"/>
      <c r="Q449" s="46"/>
      <c r="R449" s="107"/>
      <c r="W449" s="107"/>
      <c r="X449" s="107"/>
    </row>
    <row r="450" spans="1:36">
      <c r="A450" s="46"/>
      <c r="B450" s="46"/>
      <c r="C450" s="46"/>
      <c r="D450" s="46"/>
      <c r="F450" s="46"/>
      <c r="G450" s="46"/>
      <c r="J450" s="107"/>
      <c r="K450" s="107"/>
      <c r="L450" s="107"/>
      <c r="M450" s="107"/>
      <c r="P450" s="46"/>
      <c r="Q450" s="46"/>
      <c r="R450" s="107"/>
      <c r="W450" s="107"/>
      <c r="X450" s="107"/>
    </row>
    <row r="451" spans="1:36">
      <c r="A451" s="46"/>
      <c r="B451" s="46"/>
      <c r="C451" s="46"/>
      <c r="D451" s="46"/>
      <c r="F451" s="46"/>
      <c r="G451" s="46"/>
      <c r="J451" s="107"/>
      <c r="K451" s="107"/>
      <c r="L451" s="107"/>
      <c r="M451" s="107"/>
      <c r="P451" s="46"/>
      <c r="Q451" s="46"/>
      <c r="R451" s="107"/>
      <c r="W451" s="107"/>
      <c r="X451" s="107"/>
    </row>
    <row r="452" spans="1:36">
      <c r="A452" s="46"/>
      <c r="B452" s="46"/>
      <c r="C452" s="46"/>
      <c r="D452" s="46"/>
      <c r="F452" s="46"/>
      <c r="G452" s="46"/>
      <c r="J452" s="107"/>
      <c r="K452" s="107"/>
      <c r="L452" s="107"/>
      <c r="M452" s="107"/>
      <c r="P452" s="46"/>
      <c r="Q452" s="46"/>
      <c r="R452" s="107"/>
      <c r="W452" s="107"/>
      <c r="X452" s="107"/>
      <c r="AH452" s="11"/>
      <c r="AI452" s="11"/>
      <c r="AJ452" s="11"/>
    </row>
    <row r="453" spans="1:36">
      <c r="A453" s="46"/>
      <c r="B453" s="46"/>
      <c r="C453" s="46"/>
      <c r="D453" s="46"/>
      <c r="F453" s="46"/>
      <c r="G453" s="46"/>
      <c r="J453" s="107"/>
      <c r="K453" s="107"/>
      <c r="L453" s="107"/>
      <c r="M453" s="107"/>
      <c r="P453" s="46"/>
      <c r="Q453" s="46"/>
      <c r="R453" s="107"/>
      <c r="W453" s="107"/>
      <c r="X453" s="107"/>
      <c r="AH453" s="11"/>
      <c r="AI453" s="11"/>
      <c r="AJ453" s="11"/>
    </row>
    <row r="454" spans="1:36">
      <c r="A454" s="46"/>
      <c r="B454" s="46"/>
      <c r="C454" s="46"/>
      <c r="D454" s="46"/>
      <c r="F454" s="46"/>
      <c r="G454" s="46"/>
      <c r="J454" s="107"/>
      <c r="K454" s="107"/>
      <c r="L454" s="107"/>
      <c r="M454" s="107"/>
      <c r="P454" s="46"/>
      <c r="Q454" s="46"/>
      <c r="R454" s="107"/>
      <c r="W454" s="107"/>
      <c r="X454" s="107"/>
      <c r="AH454" s="11"/>
      <c r="AI454" s="11"/>
      <c r="AJ454" s="11"/>
    </row>
    <row r="455" spans="1:36">
      <c r="A455" s="46"/>
      <c r="B455" s="46"/>
      <c r="C455" s="46"/>
      <c r="D455" s="46"/>
      <c r="F455" s="46"/>
      <c r="G455" s="46"/>
      <c r="J455" s="107"/>
      <c r="K455" s="107"/>
      <c r="L455" s="107"/>
      <c r="M455" s="107"/>
      <c r="P455" s="46"/>
      <c r="Q455" s="46"/>
      <c r="R455" s="107"/>
      <c r="W455" s="107"/>
      <c r="X455" s="107"/>
      <c r="AH455" s="11"/>
      <c r="AI455" s="11"/>
      <c r="AJ455" s="11"/>
    </row>
    <row r="456" spans="1:36">
      <c r="A456" s="46"/>
      <c r="B456" s="46"/>
      <c r="C456" s="46"/>
      <c r="D456" s="46"/>
      <c r="F456" s="46"/>
      <c r="G456" s="46"/>
      <c r="J456" s="107"/>
      <c r="K456" s="107"/>
      <c r="L456" s="107"/>
      <c r="M456" s="107"/>
      <c r="P456" s="46"/>
      <c r="Q456" s="46"/>
      <c r="R456" s="107"/>
      <c r="W456" s="107"/>
      <c r="X456" s="107"/>
      <c r="AH456" s="11"/>
      <c r="AI456" s="11"/>
      <c r="AJ456" s="11"/>
    </row>
    <row r="457" spans="1:36">
      <c r="A457" s="46"/>
      <c r="B457" s="46"/>
      <c r="C457" s="46"/>
      <c r="D457" s="46"/>
      <c r="F457" s="46"/>
      <c r="G457" s="46"/>
      <c r="J457" s="107"/>
      <c r="K457" s="107"/>
      <c r="L457" s="107"/>
      <c r="M457" s="107"/>
      <c r="P457" s="46"/>
      <c r="Q457" s="46"/>
      <c r="R457" s="107"/>
      <c r="W457" s="107"/>
      <c r="X457" s="107"/>
    </row>
    <row r="458" spans="1:36">
      <c r="A458" s="46"/>
      <c r="B458" s="46"/>
      <c r="C458" s="46"/>
      <c r="D458" s="46"/>
      <c r="F458" s="46"/>
      <c r="G458" s="46"/>
      <c r="J458" s="107"/>
      <c r="K458" s="107"/>
      <c r="L458" s="107"/>
      <c r="M458" s="107"/>
      <c r="P458" s="46"/>
      <c r="Q458" s="46"/>
      <c r="R458" s="107"/>
      <c r="W458" s="107"/>
      <c r="X458" s="107"/>
    </row>
    <row r="459" spans="1:36">
      <c r="A459" s="46"/>
      <c r="B459" s="46"/>
      <c r="C459" s="46"/>
      <c r="D459" s="46"/>
      <c r="F459" s="46"/>
      <c r="G459" s="46"/>
      <c r="J459" s="107"/>
      <c r="K459" s="107"/>
      <c r="L459" s="107"/>
      <c r="M459" s="107"/>
      <c r="P459" s="46"/>
      <c r="Q459" s="46"/>
      <c r="R459" s="107"/>
      <c r="W459" s="107"/>
      <c r="X459" s="107"/>
    </row>
    <row r="460" spans="1:36">
      <c r="A460" s="46"/>
      <c r="B460" s="46"/>
      <c r="C460" s="46"/>
      <c r="D460" s="46"/>
      <c r="F460" s="46"/>
      <c r="G460" s="46"/>
      <c r="J460" s="107"/>
      <c r="K460" s="107"/>
      <c r="L460" s="107"/>
      <c r="M460" s="107"/>
      <c r="P460" s="46"/>
      <c r="Q460" s="46"/>
      <c r="R460" s="107"/>
      <c r="W460" s="107"/>
      <c r="X460" s="107"/>
    </row>
    <row r="461" spans="1:36">
      <c r="A461" s="46"/>
      <c r="B461" s="46"/>
      <c r="C461" s="46"/>
      <c r="D461" s="46"/>
      <c r="F461" s="46"/>
      <c r="G461" s="46"/>
      <c r="J461" s="107"/>
      <c r="K461" s="107"/>
      <c r="L461" s="107"/>
      <c r="M461" s="107"/>
      <c r="P461" s="46"/>
      <c r="Q461" s="46"/>
      <c r="R461" s="107"/>
      <c r="W461" s="107"/>
      <c r="X461" s="107"/>
    </row>
    <row r="462" spans="1:36">
      <c r="A462" s="46"/>
      <c r="B462" s="46"/>
      <c r="C462" s="46"/>
      <c r="D462" s="46"/>
      <c r="F462" s="46"/>
      <c r="G462" s="46"/>
      <c r="J462" s="107"/>
      <c r="K462" s="107"/>
      <c r="L462" s="107"/>
      <c r="M462" s="107"/>
      <c r="P462" s="46"/>
      <c r="Q462" s="46"/>
      <c r="R462" s="107"/>
      <c r="W462" s="107"/>
      <c r="X462" s="107"/>
    </row>
    <row r="463" spans="1:36">
      <c r="A463" s="46"/>
      <c r="B463" s="46"/>
      <c r="C463" s="46"/>
      <c r="D463" s="46"/>
      <c r="F463" s="46"/>
      <c r="G463" s="46"/>
      <c r="J463" s="107"/>
      <c r="K463" s="107"/>
      <c r="L463" s="107"/>
      <c r="M463" s="107"/>
      <c r="P463" s="46"/>
      <c r="Q463" s="46"/>
      <c r="R463" s="107"/>
      <c r="W463" s="107"/>
      <c r="X463" s="107"/>
    </row>
    <row r="464" spans="1:36">
      <c r="A464" s="46"/>
      <c r="B464" s="46"/>
      <c r="C464" s="46"/>
      <c r="D464" s="46"/>
      <c r="F464" s="46"/>
      <c r="G464" s="46"/>
      <c r="J464" s="107"/>
      <c r="K464" s="107"/>
      <c r="L464" s="107"/>
      <c r="M464" s="107"/>
      <c r="P464" s="46"/>
      <c r="Q464" s="46"/>
      <c r="R464" s="107"/>
      <c r="W464" s="107"/>
      <c r="X464" s="107"/>
    </row>
    <row r="465" spans="1:24">
      <c r="A465" s="46"/>
      <c r="B465" s="46"/>
      <c r="C465" s="46"/>
      <c r="D465" s="46"/>
      <c r="F465" s="46"/>
      <c r="G465" s="46"/>
      <c r="J465" s="107"/>
      <c r="K465" s="107"/>
      <c r="L465" s="107"/>
      <c r="M465" s="107"/>
      <c r="P465" s="46"/>
      <c r="Q465" s="46"/>
      <c r="R465" s="107"/>
      <c r="W465" s="107"/>
      <c r="X465" s="107"/>
    </row>
    <row r="466" spans="1:24">
      <c r="A466" s="46"/>
      <c r="B466" s="46"/>
      <c r="C466" s="46"/>
      <c r="D466" s="46"/>
      <c r="F466" s="46"/>
      <c r="G466" s="46"/>
      <c r="J466" s="107"/>
      <c r="K466" s="107"/>
      <c r="L466" s="107"/>
      <c r="M466" s="107"/>
      <c r="P466" s="46"/>
      <c r="Q466" s="46"/>
      <c r="R466" s="107"/>
      <c r="W466" s="107"/>
      <c r="X466" s="107"/>
    </row>
    <row r="467" spans="1:24">
      <c r="A467" s="46"/>
      <c r="B467" s="46"/>
      <c r="C467" s="46"/>
      <c r="D467" s="46"/>
      <c r="F467" s="46"/>
      <c r="G467" s="46"/>
      <c r="J467" s="107"/>
      <c r="K467" s="107"/>
      <c r="L467" s="107"/>
      <c r="M467" s="107"/>
      <c r="P467" s="46"/>
      <c r="Q467" s="46"/>
      <c r="R467" s="107"/>
      <c r="W467" s="107"/>
      <c r="X467" s="107"/>
    </row>
    <row r="468" spans="1:24">
      <c r="A468" s="46"/>
      <c r="B468" s="46"/>
      <c r="C468" s="46"/>
      <c r="D468" s="46"/>
      <c r="F468" s="46"/>
      <c r="G468" s="46"/>
      <c r="J468" s="107"/>
      <c r="K468" s="107"/>
      <c r="L468" s="107"/>
      <c r="M468" s="107"/>
      <c r="P468" s="46"/>
      <c r="Q468" s="46"/>
      <c r="R468" s="107"/>
      <c r="W468" s="107"/>
      <c r="X468" s="107"/>
    </row>
    <row r="469" spans="1:24">
      <c r="A469" s="46"/>
      <c r="B469" s="46"/>
      <c r="C469" s="46"/>
      <c r="D469" s="46"/>
      <c r="F469" s="46"/>
      <c r="G469" s="46"/>
      <c r="J469" s="107"/>
      <c r="K469" s="107"/>
      <c r="L469" s="107"/>
      <c r="M469" s="107"/>
      <c r="P469" s="46"/>
      <c r="Q469" s="46"/>
      <c r="R469" s="107"/>
      <c r="W469" s="107"/>
      <c r="X469" s="107"/>
    </row>
    <row r="470" spans="1:24">
      <c r="A470" s="46"/>
      <c r="B470" s="46"/>
      <c r="C470" s="46"/>
      <c r="D470" s="46"/>
      <c r="F470" s="46"/>
      <c r="G470" s="46"/>
      <c r="J470" s="107"/>
      <c r="K470" s="107"/>
      <c r="L470" s="107"/>
      <c r="M470" s="107"/>
      <c r="P470" s="46"/>
      <c r="Q470" s="46"/>
      <c r="R470" s="107"/>
      <c r="W470" s="107"/>
      <c r="X470" s="107"/>
    </row>
    <row r="471" spans="1:24">
      <c r="A471" s="46"/>
      <c r="B471" s="46"/>
      <c r="C471" s="46"/>
      <c r="D471" s="46"/>
      <c r="F471" s="46"/>
      <c r="G471" s="46"/>
      <c r="J471" s="107"/>
      <c r="K471" s="107"/>
      <c r="L471" s="107"/>
      <c r="M471" s="107"/>
      <c r="P471" s="46"/>
      <c r="Q471" s="46"/>
      <c r="R471" s="107"/>
      <c r="W471" s="107"/>
      <c r="X471" s="107"/>
    </row>
    <row r="472" spans="1:24">
      <c r="A472" s="46"/>
      <c r="B472" s="46"/>
      <c r="C472" s="46"/>
      <c r="D472" s="46"/>
      <c r="F472" s="46"/>
      <c r="G472" s="46"/>
      <c r="J472" s="107"/>
      <c r="K472" s="107"/>
      <c r="L472" s="107"/>
      <c r="M472" s="107"/>
      <c r="P472" s="46"/>
      <c r="Q472" s="46"/>
      <c r="R472" s="107"/>
      <c r="W472" s="107"/>
      <c r="X472" s="107"/>
    </row>
    <row r="473" spans="1:24">
      <c r="A473" s="46"/>
      <c r="B473" s="46"/>
      <c r="C473" s="46"/>
      <c r="D473" s="46"/>
      <c r="F473" s="46"/>
      <c r="G473" s="46"/>
      <c r="J473" s="107"/>
      <c r="K473" s="107"/>
      <c r="L473" s="107"/>
      <c r="M473" s="107"/>
      <c r="P473" s="46"/>
      <c r="Q473" s="46"/>
      <c r="R473" s="107"/>
      <c r="W473" s="107"/>
      <c r="X473" s="107"/>
    </row>
    <row r="474" spans="1:24">
      <c r="A474" s="46"/>
      <c r="B474" s="46"/>
      <c r="C474" s="46"/>
      <c r="D474" s="46"/>
      <c r="F474" s="46"/>
      <c r="G474" s="46"/>
      <c r="J474" s="107"/>
      <c r="K474" s="107"/>
      <c r="L474" s="107"/>
      <c r="M474" s="107"/>
      <c r="P474" s="46"/>
      <c r="Q474" s="46"/>
      <c r="R474" s="107"/>
      <c r="W474" s="107"/>
      <c r="X474" s="107"/>
    </row>
    <row r="475" spans="1:24">
      <c r="A475" s="46"/>
      <c r="B475" s="46"/>
      <c r="C475" s="46"/>
      <c r="D475" s="46"/>
      <c r="F475" s="46"/>
      <c r="G475" s="46"/>
      <c r="J475" s="107"/>
      <c r="K475" s="107"/>
      <c r="L475" s="107"/>
      <c r="M475" s="107"/>
      <c r="P475" s="46"/>
      <c r="Q475" s="46"/>
      <c r="R475" s="107"/>
      <c r="W475" s="107"/>
      <c r="X475" s="107"/>
    </row>
    <row r="476" spans="1:24">
      <c r="A476" s="46"/>
      <c r="B476" s="46"/>
      <c r="C476" s="46"/>
      <c r="D476" s="46"/>
      <c r="F476" s="46"/>
      <c r="G476" s="46"/>
      <c r="J476" s="107"/>
      <c r="K476" s="107"/>
      <c r="L476" s="107"/>
      <c r="M476" s="107"/>
      <c r="P476" s="46"/>
      <c r="Q476" s="46"/>
      <c r="R476" s="107"/>
      <c r="W476" s="107"/>
      <c r="X476" s="107"/>
    </row>
    <row r="477" spans="1:24">
      <c r="A477" s="46"/>
      <c r="B477" s="46"/>
      <c r="C477" s="46"/>
      <c r="D477" s="46"/>
      <c r="F477" s="46"/>
      <c r="G477" s="46"/>
      <c r="J477" s="107"/>
      <c r="K477" s="107"/>
      <c r="L477" s="107"/>
      <c r="M477" s="107"/>
      <c r="P477" s="46"/>
      <c r="Q477" s="46"/>
      <c r="R477" s="107"/>
      <c r="W477" s="107"/>
      <c r="X477" s="107"/>
    </row>
    <row r="478" spans="1:24">
      <c r="A478" s="46"/>
      <c r="B478" s="46"/>
      <c r="C478" s="46"/>
      <c r="D478" s="46"/>
      <c r="F478" s="46"/>
      <c r="G478" s="46"/>
      <c r="J478" s="107"/>
      <c r="K478" s="107"/>
      <c r="L478" s="107"/>
      <c r="M478" s="107"/>
      <c r="P478" s="46"/>
      <c r="Q478" s="46"/>
      <c r="R478" s="107"/>
      <c r="W478" s="107"/>
      <c r="X478" s="107"/>
    </row>
    <row r="479" spans="1:24">
      <c r="A479" s="46"/>
      <c r="B479" s="46"/>
      <c r="C479" s="46"/>
      <c r="D479" s="46"/>
      <c r="F479" s="46"/>
      <c r="G479" s="46"/>
      <c r="J479" s="107"/>
      <c r="K479" s="107"/>
      <c r="L479" s="107"/>
      <c r="M479" s="107"/>
      <c r="P479" s="46"/>
      <c r="Q479" s="46"/>
      <c r="R479" s="107"/>
      <c r="W479" s="107"/>
      <c r="X479" s="107"/>
    </row>
    <row r="480" spans="1:24">
      <c r="A480" s="46"/>
      <c r="B480" s="46"/>
      <c r="C480" s="46"/>
      <c r="D480" s="46"/>
      <c r="F480" s="46"/>
      <c r="G480" s="46"/>
      <c r="J480" s="107"/>
      <c r="K480" s="107"/>
      <c r="L480" s="107"/>
      <c r="M480" s="107"/>
      <c r="P480" s="46"/>
      <c r="Q480" s="46"/>
      <c r="R480" s="107"/>
      <c r="W480" s="107"/>
      <c r="X480" s="107"/>
    </row>
    <row r="481" spans="1:24">
      <c r="A481" s="46"/>
      <c r="B481" s="46"/>
      <c r="C481" s="46"/>
      <c r="D481" s="46"/>
      <c r="F481" s="46"/>
      <c r="G481" s="46"/>
      <c r="J481" s="107"/>
      <c r="K481" s="107"/>
      <c r="L481" s="107"/>
      <c r="M481" s="107"/>
      <c r="P481" s="46"/>
      <c r="Q481" s="46"/>
      <c r="R481" s="107"/>
      <c r="W481" s="107"/>
      <c r="X481" s="107"/>
    </row>
    <row r="482" spans="1:24">
      <c r="A482" s="46"/>
      <c r="B482" s="46"/>
      <c r="C482" s="46"/>
      <c r="D482" s="46"/>
      <c r="F482" s="46"/>
      <c r="G482" s="46"/>
      <c r="J482" s="107"/>
      <c r="K482" s="107"/>
      <c r="L482" s="107"/>
      <c r="M482" s="107"/>
      <c r="P482" s="46"/>
      <c r="Q482" s="46"/>
      <c r="R482" s="107"/>
      <c r="W482" s="107"/>
      <c r="X482" s="107"/>
    </row>
    <row r="483" spans="1:24">
      <c r="A483" s="46"/>
      <c r="B483" s="46"/>
      <c r="C483" s="46"/>
      <c r="D483" s="46"/>
      <c r="F483" s="46"/>
      <c r="G483" s="46"/>
      <c r="J483" s="107"/>
      <c r="K483" s="107"/>
      <c r="L483" s="107"/>
      <c r="M483" s="107"/>
      <c r="P483" s="46"/>
      <c r="Q483" s="46"/>
      <c r="R483" s="107"/>
      <c r="W483" s="107"/>
      <c r="X483" s="107"/>
    </row>
    <row r="484" spans="1:24">
      <c r="A484" s="46"/>
      <c r="B484" s="46"/>
      <c r="C484" s="46"/>
      <c r="D484" s="46"/>
      <c r="F484" s="46"/>
      <c r="G484" s="46"/>
      <c r="J484" s="107"/>
      <c r="K484" s="107"/>
      <c r="L484" s="107"/>
      <c r="M484" s="107"/>
      <c r="P484" s="46"/>
      <c r="Q484" s="46"/>
      <c r="R484" s="107"/>
      <c r="W484" s="107"/>
      <c r="X484" s="107"/>
    </row>
    <row r="485" spans="1:24">
      <c r="A485" s="46"/>
      <c r="B485" s="46"/>
      <c r="C485" s="46"/>
      <c r="D485" s="46"/>
      <c r="F485" s="46"/>
      <c r="G485" s="46"/>
      <c r="J485" s="107"/>
      <c r="K485" s="107"/>
      <c r="L485" s="107"/>
      <c r="M485" s="107"/>
      <c r="P485" s="46"/>
      <c r="Q485" s="46"/>
      <c r="R485" s="107"/>
      <c r="W485" s="107"/>
      <c r="X485" s="107"/>
    </row>
    <row r="486" spans="1:24">
      <c r="A486" s="46"/>
      <c r="B486" s="46"/>
      <c r="C486" s="46"/>
      <c r="D486" s="46"/>
      <c r="F486" s="46"/>
      <c r="G486" s="46"/>
      <c r="J486" s="107"/>
      <c r="K486" s="107"/>
      <c r="L486" s="107"/>
      <c r="M486" s="107"/>
      <c r="P486" s="46"/>
      <c r="Q486" s="46"/>
      <c r="R486" s="107"/>
      <c r="W486" s="107"/>
      <c r="X486" s="107"/>
    </row>
    <row r="487" spans="1:24">
      <c r="A487" s="46"/>
      <c r="B487" s="46"/>
      <c r="C487" s="46"/>
      <c r="D487" s="46"/>
      <c r="F487" s="46"/>
      <c r="G487" s="46"/>
      <c r="J487" s="107"/>
      <c r="K487" s="107"/>
      <c r="L487" s="107"/>
      <c r="M487" s="107"/>
      <c r="P487" s="46"/>
      <c r="Q487" s="46"/>
      <c r="R487" s="107"/>
      <c r="W487" s="107"/>
      <c r="X487" s="107"/>
    </row>
    <row r="488" spans="1:24">
      <c r="A488" s="46"/>
      <c r="B488" s="46"/>
      <c r="C488" s="46"/>
      <c r="D488" s="46"/>
      <c r="F488" s="46"/>
      <c r="G488" s="46"/>
      <c r="J488" s="107"/>
      <c r="K488" s="107"/>
      <c r="L488" s="107"/>
      <c r="M488" s="107"/>
      <c r="P488" s="46"/>
      <c r="Q488" s="46"/>
      <c r="R488" s="107"/>
      <c r="W488" s="107"/>
      <c r="X488" s="107"/>
    </row>
    <row r="489" spans="1:24">
      <c r="A489" s="46"/>
      <c r="B489" s="46"/>
      <c r="C489" s="46"/>
      <c r="D489" s="46"/>
      <c r="F489" s="46"/>
      <c r="G489" s="46"/>
      <c r="J489" s="107"/>
      <c r="K489" s="107"/>
      <c r="L489" s="107"/>
      <c r="M489" s="107"/>
      <c r="P489" s="46"/>
      <c r="Q489" s="46"/>
      <c r="R489" s="107"/>
      <c r="W489" s="107"/>
      <c r="X489" s="107"/>
    </row>
    <row r="490" spans="1:24">
      <c r="A490" s="46"/>
      <c r="B490" s="46"/>
      <c r="C490" s="46"/>
      <c r="D490" s="46"/>
      <c r="F490" s="46"/>
      <c r="G490" s="46"/>
      <c r="J490" s="107"/>
      <c r="K490" s="107"/>
      <c r="L490" s="107"/>
      <c r="M490" s="107"/>
      <c r="P490" s="46"/>
      <c r="Q490" s="46"/>
      <c r="R490" s="107"/>
      <c r="W490" s="107"/>
      <c r="X490" s="107"/>
    </row>
    <row r="491" spans="1:24">
      <c r="A491" s="46"/>
      <c r="B491" s="46"/>
      <c r="C491" s="46"/>
      <c r="D491" s="46"/>
      <c r="F491" s="46"/>
      <c r="G491" s="46"/>
      <c r="J491" s="107"/>
      <c r="K491" s="107"/>
      <c r="L491" s="107"/>
      <c r="M491" s="107"/>
      <c r="P491" s="46"/>
      <c r="Q491" s="46"/>
      <c r="R491" s="107"/>
      <c r="W491" s="107"/>
      <c r="X491" s="107"/>
    </row>
    <row r="492" spans="1:24">
      <c r="A492" s="46"/>
      <c r="B492" s="46"/>
      <c r="C492" s="46"/>
      <c r="D492" s="46"/>
      <c r="F492" s="46"/>
      <c r="G492" s="46"/>
      <c r="J492" s="107"/>
      <c r="K492" s="107"/>
      <c r="L492" s="107"/>
      <c r="M492" s="107"/>
      <c r="P492" s="46"/>
      <c r="Q492" s="46"/>
      <c r="R492" s="107"/>
      <c r="W492" s="107"/>
      <c r="X492" s="107"/>
    </row>
    <row r="493" spans="1:24">
      <c r="A493" s="46"/>
      <c r="B493" s="46"/>
      <c r="C493" s="46"/>
      <c r="D493" s="46"/>
      <c r="F493" s="46"/>
      <c r="G493" s="46"/>
      <c r="J493" s="107"/>
      <c r="K493" s="107"/>
      <c r="L493" s="107"/>
      <c r="M493" s="107"/>
      <c r="P493" s="46"/>
      <c r="Q493" s="46"/>
      <c r="R493" s="107"/>
      <c r="W493" s="107"/>
      <c r="X493" s="107"/>
    </row>
    <row r="494" spans="1:24">
      <c r="A494" s="46"/>
      <c r="B494" s="46"/>
      <c r="C494" s="46"/>
      <c r="D494" s="46"/>
      <c r="F494" s="46"/>
      <c r="G494" s="46"/>
      <c r="J494" s="107"/>
      <c r="K494" s="107"/>
      <c r="L494" s="107"/>
      <c r="M494" s="107"/>
      <c r="P494" s="46"/>
      <c r="Q494" s="46"/>
      <c r="R494" s="107"/>
      <c r="W494" s="107"/>
      <c r="X494" s="107"/>
    </row>
    <row r="495" spans="1:24">
      <c r="A495" s="46"/>
      <c r="B495" s="46"/>
      <c r="C495" s="46"/>
      <c r="D495" s="46"/>
      <c r="F495" s="46"/>
      <c r="G495" s="46"/>
      <c r="J495" s="107"/>
      <c r="K495" s="107"/>
      <c r="L495" s="107"/>
      <c r="M495" s="107"/>
      <c r="P495" s="46"/>
      <c r="Q495" s="46"/>
      <c r="R495" s="107"/>
      <c r="W495" s="107"/>
      <c r="X495" s="107"/>
    </row>
    <row r="496" spans="1:24">
      <c r="A496" s="46"/>
      <c r="B496" s="46"/>
      <c r="C496" s="46"/>
      <c r="D496" s="46"/>
      <c r="F496" s="46"/>
      <c r="G496" s="46"/>
      <c r="J496" s="107"/>
      <c r="K496" s="107"/>
      <c r="L496" s="107"/>
      <c r="M496" s="107"/>
      <c r="P496" s="46"/>
      <c r="Q496" s="46"/>
      <c r="R496" s="107"/>
      <c r="W496" s="107"/>
      <c r="X496" s="107"/>
    </row>
    <row r="497" spans="1:24">
      <c r="A497" s="46"/>
      <c r="B497" s="46"/>
      <c r="C497" s="46"/>
      <c r="D497" s="46"/>
      <c r="F497" s="46"/>
      <c r="G497" s="46"/>
      <c r="J497" s="107"/>
      <c r="K497" s="107"/>
      <c r="L497" s="107"/>
      <c r="M497" s="107"/>
      <c r="P497" s="46"/>
      <c r="Q497" s="46"/>
      <c r="R497" s="107"/>
      <c r="W497" s="107"/>
      <c r="X497" s="107"/>
    </row>
    <row r="498" spans="1:24">
      <c r="A498" s="46"/>
      <c r="B498" s="46"/>
      <c r="C498" s="46"/>
      <c r="D498" s="46"/>
      <c r="F498" s="46"/>
      <c r="G498" s="46"/>
      <c r="J498" s="107"/>
      <c r="K498" s="107"/>
      <c r="L498" s="107"/>
      <c r="M498" s="107"/>
      <c r="P498" s="46"/>
      <c r="Q498" s="46"/>
      <c r="R498" s="107"/>
      <c r="W498" s="107"/>
      <c r="X498" s="107"/>
    </row>
    <row r="499" spans="1:24">
      <c r="A499" s="46"/>
      <c r="B499" s="46"/>
      <c r="C499" s="46"/>
      <c r="D499" s="46"/>
      <c r="F499" s="46"/>
      <c r="G499" s="46"/>
      <c r="J499" s="107"/>
      <c r="K499" s="107"/>
      <c r="L499" s="107"/>
      <c r="M499" s="107"/>
      <c r="P499" s="46"/>
      <c r="Q499" s="46"/>
      <c r="R499" s="107"/>
      <c r="W499" s="107"/>
      <c r="X499" s="107"/>
    </row>
    <row r="500" spans="1:24">
      <c r="A500" s="46"/>
      <c r="B500" s="46"/>
      <c r="C500" s="46"/>
      <c r="D500" s="46"/>
      <c r="F500" s="46"/>
      <c r="G500" s="46"/>
      <c r="J500" s="107"/>
      <c r="K500" s="107"/>
      <c r="L500" s="107"/>
      <c r="M500" s="107"/>
      <c r="P500" s="46"/>
      <c r="Q500" s="46"/>
      <c r="R500" s="107"/>
      <c r="W500" s="107"/>
      <c r="X500" s="107"/>
    </row>
    <row r="501" spans="1:24">
      <c r="A501" s="46"/>
      <c r="B501" s="46"/>
      <c r="C501" s="46"/>
      <c r="D501" s="46"/>
      <c r="F501" s="46"/>
      <c r="G501" s="46"/>
      <c r="J501" s="107"/>
      <c r="K501" s="107"/>
      <c r="L501" s="107"/>
      <c r="M501" s="107"/>
      <c r="P501" s="46"/>
      <c r="Q501" s="46"/>
      <c r="R501" s="107"/>
      <c r="W501" s="107"/>
      <c r="X501" s="107"/>
    </row>
    <row r="502" spans="1:24">
      <c r="A502" s="46"/>
      <c r="B502" s="46"/>
      <c r="C502" s="46"/>
      <c r="D502" s="46"/>
      <c r="F502" s="46"/>
      <c r="G502" s="46"/>
      <c r="J502" s="107"/>
      <c r="K502" s="107"/>
      <c r="L502" s="107"/>
      <c r="M502" s="107"/>
      <c r="P502" s="46"/>
      <c r="Q502" s="46"/>
      <c r="R502" s="107"/>
      <c r="W502" s="107"/>
      <c r="X502" s="107"/>
    </row>
    <row r="503" spans="1:24">
      <c r="A503" s="46"/>
      <c r="B503" s="46"/>
      <c r="C503" s="46"/>
      <c r="D503" s="46"/>
      <c r="F503" s="46"/>
      <c r="G503" s="46"/>
      <c r="J503" s="107"/>
      <c r="K503" s="107"/>
      <c r="L503" s="107"/>
      <c r="M503" s="107"/>
      <c r="P503" s="46"/>
      <c r="Q503" s="46"/>
      <c r="R503" s="107"/>
      <c r="W503" s="107"/>
      <c r="X503" s="107"/>
    </row>
    <row r="504" spans="1:24">
      <c r="A504" s="46"/>
      <c r="B504" s="46"/>
      <c r="C504" s="46"/>
      <c r="D504" s="46"/>
      <c r="F504" s="46"/>
      <c r="G504" s="46"/>
      <c r="J504" s="107"/>
      <c r="K504" s="107"/>
      <c r="L504" s="107"/>
      <c r="M504" s="107"/>
      <c r="P504" s="46"/>
      <c r="Q504" s="46"/>
      <c r="R504" s="107"/>
      <c r="W504" s="107"/>
      <c r="X504" s="107"/>
    </row>
    <row r="505" spans="1:24">
      <c r="A505" s="46"/>
      <c r="B505" s="46"/>
      <c r="C505" s="46"/>
      <c r="D505" s="46"/>
      <c r="F505" s="46"/>
      <c r="G505" s="46"/>
      <c r="J505" s="107"/>
      <c r="K505" s="107"/>
      <c r="L505" s="107"/>
      <c r="M505" s="107"/>
      <c r="P505" s="46"/>
      <c r="Q505" s="46"/>
      <c r="R505" s="107"/>
      <c r="W505" s="107"/>
      <c r="X505" s="107"/>
    </row>
    <row r="506" spans="1:24">
      <c r="A506" s="46"/>
      <c r="B506" s="46"/>
      <c r="C506" s="46"/>
      <c r="D506" s="46"/>
      <c r="F506" s="46"/>
      <c r="G506" s="46"/>
      <c r="J506" s="107"/>
      <c r="K506" s="107"/>
      <c r="L506" s="107"/>
      <c r="M506" s="107"/>
      <c r="P506" s="46"/>
      <c r="Q506" s="46"/>
      <c r="R506" s="107"/>
      <c r="W506" s="107"/>
      <c r="X506" s="107"/>
    </row>
    <row r="507" spans="1:24">
      <c r="A507" s="46"/>
      <c r="B507" s="46"/>
      <c r="C507" s="46"/>
      <c r="D507" s="46"/>
      <c r="F507" s="46"/>
      <c r="G507" s="46"/>
      <c r="J507" s="107"/>
      <c r="K507" s="107"/>
      <c r="L507" s="107"/>
      <c r="M507" s="107"/>
      <c r="P507" s="46"/>
      <c r="Q507" s="46"/>
      <c r="R507" s="107"/>
      <c r="W507" s="107"/>
      <c r="X507" s="107"/>
    </row>
    <row r="508" spans="1:24">
      <c r="A508" s="46"/>
      <c r="B508" s="46"/>
      <c r="C508" s="46"/>
      <c r="D508" s="46"/>
      <c r="F508" s="46"/>
      <c r="G508" s="46"/>
      <c r="J508" s="107"/>
      <c r="K508" s="107"/>
      <c r="L508" s="107"/>
      <c r="M508" s="107"/>
      <c r="P508" s="46"/>
      <c r="Q508" s="46"/>
      <c r="R508" s="107"/>
      <c r="W508" s="107"/>
      <c r="X508" s="107"/>
    </row>
    <row r="509" spans="1:24">
      <c r="A509" s="46"/>
      <c r="B509" s="46"/>
      <c r="C509" s="46"/>
      <c r="D509" s="46"/>
      <c r="F509" s="46"/>
      <c r="G509" s="46"/>
      <c r="J509" s="107"/>
      <c r="K509" s="107"/>
      <c r="L509" s="107"/>
      <c r="M509" s="107"/>
      <c r="P509" s="46"/>
      <c r="Q509" s="46"/>
      <c r="R509" s="107"/>
      <c r="W509" s="107"/>
      <c r="X509" s="107"/>
    </row>
    <row r="510" spans="1:24">
      <c r="A510" s="46"/>
      <c r="B510" s="46"/>
      <c r="C510" s="46"/>
      <c r="D510" s="46"/>
      <c r="F510" s="46"/>
      <c r="G510" s="46"/>
      <c r="J510" s="107"/>
      <c r="K510" s="107"/>
      <c r="L510" s="107"/>
      <c r="M510" s="107"/>
      <c r="P510" s="46"/>
      <c r="Q510" s="46"/>
      <c r="R510" s="107"/>
      <c r="W510" s="107"/>
      <c r="X510" s="107"/>
    </row>
    <row r="511" spans="1:24">
      <c r="A511" s="46"/>
      <c r="B511" s="46"/>
      <c r="C511" s="46"/>
      <c r="D511" s="46"/>
      <c r="F511" s="46"/>
      <c r="G511" s="46"/>
      <c r="J511" s="107"/>
      <c r="K511" s="107"/>
      <c r="L511" s="107"/>
      <c r="M511" s="107"/>
      <c r="P511" s="46"/>
      <c r="Q511" s="46"/>
      <c r="R511" s="107"/>
      <c r="W511" s="107"/>
      <c r="X511" s="107"/>
    </row>
    <row r="512" spans="1:24">
      <c r="A512" s="46"/>
      <c r="B512" s="46"/>
      <c r="C512" s="46"/>
      <c r="D512" s="46"/>
      <c r="F512" s="46"/>
      <c r="G512" s="46"/>
      <c r="J512" s="107"/>
      <c r="K512" s="107"/>
      <c r="L512" s="107"/>
      <c r="M512" s="107"/>
      <c r="P512" s="46"/>
      <c r="Q512" s="46"/>
      <c r="R512" s="107"/>
      <c r="W512" s="107"/>
      <c r="X512" s="107"/>
    </row>
    <row r="513" spans="1:24">
      <c r="A513" s="46"/>
      <c r="B513" s="46"/>
      <c r="C513" s="46"/>
      <c r="D513" s="46"/>
      <c r="F513" s="46"/>
      <c r="G513" s="46"/>
      <c r="J513" s="107"/>
      <c r="K513" s="107"/>
      <c r="L513" s="107"/>
      <c r="M513" s="107"/>
      <c r="P513" s="46"/>
      <c r="Q513" s="46"/>
      <c r="R513" s="107"/>
      <c r="W513" s="107"/>
      <c r="X513" s="107"/>
    </row>
    <row r="514" spans="1:24">
      <c r="A514" s="46"/>
      <c r="B514" s="46"/>
      <c r="C514" s="46"/>
      <c r="D514" s="46"/>
      <c r="F514" s="46"/>
      <c r="G514" s="46"/>
      <c r="J514" s="107"/>
      <c r="K514" s="107"/>
      <c r="L514" s="107"/>
      <c r="M514" s="107"/>
      <c r="P514" s="46"/>
      <c r="Q514" s="46"/>
      <c r="R514" s="107"/>
      <c r="W514" s="107"/>
      <c r="X514" s="107"/>
    </row>
    <row r="515" spans="1:24">
      <c r="A515" s="46"/>
      <c r="B515" s="46"/>
      <c r="C515" s="46"/>
      <c r="D515" s="46"/>
      <c r="F515" s="46"/>
      <c r="G515" s="46"/>
      <c r="J515" s="107"/>
      <c r="K515" s="107"/>
      <c r="L515" s="107"/>
      <c r="M515" s="107"/>
      <c r="P515" s="46"/>
      <c r="Q515" s="46"/>
      <c r="R515" s="107"/>
      <c r="W515" s="107"/>
      <c r="X515" s="107"/>
    </row>
    <row r="516" spans="1:24">
      <c r="A516" s="46"/>
      <c r="B516" s="46"/>
      <c r="C516" s="46"/>
      <c r="D516" s="46"/>
      <c r="F516" s="46"/>
      <c r="G516" s="46"/>
      <c r="J516" s="107"/>
      <c r="K516" s="107"/>
      <c r="L516" s="107"/>
      <c r="M516" s="107"/>
      <c r="P516" s="46"/>
      <c r="Q516" s="46"/>
      <c r="R516" s="107"/>
      <c r="W516" s="107"/>
      <c r="X516" s="107"/>
    </row>
    <row r="517" spans="1:24">
      <c r="A517" s="46"/>
      <c r="B517" s="46"/>
      <c r="C517" s="46"/>
      <c r="D517" s="46"/>
      <c r="F517" s="46"/>
      <c r="G517" s="46"/>
      <c r="J517" s="107"/>
      <c r="K517" s="107"/>
      <c r="L517" s="107"/>
      <c r="M517" s="107"/>
      <c r="P517" s="46"/>
      <c r="Q517" s="46"/>
      <c r="R517" s="107"/>
      <c r="W517" s="107"/>
      <c r="X517" s="107"/>
    </row>
    <row r="518" spans="1:24">
      <c r="A518" s="46"/>
      <c r="B518" s="46"/>
      <c r="C518" s="46"/>
      <c r="D518" s="46"/>
      <c r="F518" s="46"/>
      <c r="G518" s="46"/>
      <c r="J518" s="107"/>
      <c r="K518" s="107"/>
      <c r="L518" s="107"/>
      <c r="M518" s="107"/>
      <c r="P518" s="46"/>
      <c r="Q518" s="46"/>
      <c r="R518" s="107"/>
      <c r="W518" s="107"/>
      <c r="X518" s="107"/>
    </row>
    <row r="519" spans="1:24">
      <c r="A519" s="46"/>
      <c r="B519" s="46"/>
      <c r="C519" s="46"/>
      <c r="D519" s="46"/>
      <c r="F519" s="46"/>
      <c r="G519" s="46"/>
      <c r="J519" s="107"/>
      <c r="K519" s="107"/>
      <c r="L519" s="107"/>
      <c r="M519" s="107"/>
      <c r="P519" s="46"/>
      <c r="Q519" s="46"/>
      <c r="R519" s="107"/>
      <c r="W519" s="107"/>
      <c r="X519" s="107"/>
    </row>
    <row r="520" spans="1:24">
      <c r="A520" s="46"/>
      <c r="B520" s="46"/>
      <c r="C520" s="46"/>
      <c r="D520" s="46"/>
      <c r="F520" s="46"/>
      <c r="G520" s="46"/>
      <c r="J520" s="107"/>
      <c r="K520" s="107"/>
      <c r="L520" s="107"/>
      <c r="M520" s="107"/>
      <c r="P520" s="46"/>
      <c r="Q520" s="46"/>
      <c r="R520" s="107"/>
      <c r="W520" s="107"/>
      <c r="X520" s="107"/>
    </row>
    <row r="521" spans="1:24">
      <c r="A521" s="46"/>
      <c r="B521" s="46"/>
      <c r="C521" s="46"/>
      <c r="D521" s="46"/>
      <c r="F521" s="46"/>
      <c r="G521" s="46"/>
      <c r="J521" s="107"/>
      <c r="K521" s="107"/>
      <c r="L521" s="107"/>
      <c r="M521" s="107"/>
      <c r="P521" s="46"/>
      <c r="Q521" s="46"/>
      <c r="R521" s="107"/>
      <c r="W521" s="107"/>
      <c r="X521" s="107"/>
    </row>
    <row r="522" spans="1:24">
      <c r="A522" s="46"/>
      <c r="B522" s="46"/>
      <c r="C522" s="46"/>
      <c r="D522" s="46"/>
      <c r="F522" s="46"/>
      <c r="G522" s="46"/>
      <c r="J522" s="107"/>
      <c r="K522" s="107"/>
      <c r="L522" s="107"/>
      <c r="M522" s="107"/>
      <c r="P522" s="46"/>
      <c r="Q522" s="46"/>
      <c r="R522" s="107"/>
      <c r="W522" s="107"/>
      <c r="X522" s="107"/>
    </row>
    <row r="523" spans="1:24">
      <c r="A523" s="46"/>
      <c r="B523" s="46"/>
      <c r="C523" s="46"/>
      <c r="D523" s="46"/>
      <c r="F523" s="46"/>
      <c r="G523" s="46"/>
      <c r="J523" s="107"/>
      <c r="K523" s="107"/>
      <c r="L523" s="107"/>
      <c r="M523" s="107"/>
      <c r="P523" s="46"/>
      <c r="Q523" s="46"/>
      <c r="R523" s="107"/>
      <c r="W523" s="107"/>
      <c r="X523" s="107"/>
    </row>
    <row r="524" spans="1:24">
      <c r="A524" s="46"/>
      <c r="B524" s="46"/>
      <c r="C524" s="46"/>
      <c r="D524" s="46"/>
      <c r="F524" s="46"/>
      <c r="G524" s="46"/>
      <c r="J524" s="107"/>
      <c r="K524" s="107"/>
      <c r="L524" s="107"/>
      <c r="M524" s="107"/>
      <c r="P524" s="46"/>
      <c r="Q524" s="46"/>
      <c r="R524" s="107"/>
      <c r="W524" s="107"/>
      <c r="X524" s="107"/>
    </row>
    <row r="525" spans="1:24">
      <c r="A525" s="46"/>
      <c r="B525" s="46"/>
      <c r="C525" s="46"/>
      <c r="D525" s="46"/>
      <c r="F525" s="46"/>
      <c r="G525" s="46"/>
      <c r="J525" s="107"/>
      <c r="K525" s="107"/>
      <c r="L525" s="107"/>
      <c r="M525" s="107"/>
      <c r="P525" s="46"/>
      <c r="Q525" s="46"/>
      <c r="R525" s="107"/>
      <c r="W525" s="107"/>
      <c r="X525" s="107"/>
    </row>
    <row r="526" spans="1:24">
      <c r="A526" s="46"/>
      <c r="B526" s="46"/>
      <c r="C526" s="46"/>
      <c r="D526" s="46"/>
      <c r="F526" s="46"/>
      <c r="G526" s="46"/>
      <c r="J526" s="107"/>
      <c r="K526" s="107"/>
      <c r="L526" s="107"/>
      <c r="M526" s="107"/>
      <c r="P526" s="46"/>
      <c r="Q526" s="46"/>
      <c r="R526" s="107"/>
      <c r="W526" s="107"/>
      <c r="X526" s="107"/>
    </row>
    <row r="527" spans="1:24">
      <c r="A527" s="46"/>
      <c r="B527" s="46"/>
      <c r="C527" s="46"/>
      <c r="D527" s="46"/>
      <c r="F527" s="46"/>
      <c r="G527" s="46"/>
      <c r="J527" s="107"/>
      <c r="K527" s="107"/>
      <c r="L527" s="107"/>
      <c r="M527" s="107"/>
      <c r="P527" s="46"/>
      <c r="Q527" s="46"/>
      <c r="R527" s="107"/>
      <c r="W527" s="107"/>
      <c r="X527" s="107"/>
    </row>
    <row r="528" spans="1:24">
      <c r="A528" s="46"/>
      <c r="B528" s="46"/>
      <c r="C528" s="46"/>
      <c r="D528" s="46"/>
      <c r="F528" s="46"/>
      <c r="G528" s="46"/>
      <c r="J528" s="107"/>
      <c r="K528" s="107"/>
      <c r="L528" s="107"/>
      <c r="M528" s="107"/>
      <c r="P528" s="46"/>
      <c r="Q528" s="46"/>
      <c r="R528" s="107"/>
      <c r="W528" s="107"/>
      <c r="X528" s="107"/>
    </row>
    <row r="529" spans="1:24">
      <c r="A529" s="46"/>
      <c r="B529" s="46"/>
      <c r="C529" s="46"/>
      <c r="D529" s="46"/>
      <c r="F529" s="46"/>
      <c r="G529" s="46"/>
      <c r="J529" s="107"/>
      <c r="K529" s="107"/>
      <c r="L529" s="107"/>
      <c r="M529" s="107"/>
      <c r="P529" s="46"/>
      <c r="Q529" s="46"/>
      <c r="R529" s="107"/>
      <c r="W529" s="107"/>
      <c r="X529" s="107"/>
    </row>
    <row r="530" spans="1:24">
      <c r="A530" s="46"/>
      <c r="B530" s="46"/>
      <c r="C530" s="46"/>
      <c r="D530" s="46"/>
      <c r="F530" s="46"/>
      <c r="G530" s="46"/>
      <c r="J530" s="107"/>
      <c r="K530" s="107"/>
      <c r="L530" s="107"/>
      <c r="M530" s="107"/>
      <c r="P530" s="46"/>
      <c r="Q530" s="46"/>
      <c r="R530" s="107"/>
      <c r="W530" s="107"/>
      <c r="X530" s="107"/>
    </row>
    <row r="531" spans="1:24">
      <c r="A531" s="46"/>
      <c r="B531" s="46"/>
      <c r="C531" s="46"/>
      <c r="D531" s="46"/>
      <c r="F531" s="46"/>
      <c r="G531" s="46"/>
      <c r="J531" s="107"/>
      <c r="K531" s="107"/>
      <c r="L531" s="107"/>
      <c r="M531" s="107"/>
      <c r="P531" s="46"/>
      <c r="Q531" s="46"/>
      <c r="R531" s="107"/>
      <c r="W531" s="107"/>
      <c r="X531" s="107"/>
    </row>
    <row r="532" spans="1:24">
      <c r="A532" s="46"/>
      <c r="B532" s="46"/>
      <c r="C532" s="46"/>
      <c r="D532" s="46"/>
      <c r="F532" s="46"/>
      <c r="G532" s="46"/>
      <c r="J532" s="107"/>
      <c r="K532" s="107"/>
      <c r="L532" s="107"/>
      <c r="M532" s="107"/>
      <c r="P532" s="46"/>
      <c r="Q532" s="46"/>
      <c r="R532" s="107"/>
      <c r="W532" s="107"/>
      <c r="X532" s="107"/>
    </row>
    <row r="533" spans="1:24">
      <c r="A533" s="46"/>
      <c r="B533" s="46"/>
      <c r="C533" s="46"/>
      <c r="D533" s="46"/>
      <c r="F533" s="46"/>
      <c r="G533" s="46"/>
      <c r="J533" s="107"/>
      <c r="K533" s="107"/>
      <c r="L533" s="107"/>
      <c r="M533" s="107"/>
      <c r="P533" s="46"/>
      <c r="Q533" s="46"/>
      <c r="R533" s="107"/>
      <c r="W533" s="107"/>
      <c r="X533" s="107"/>
    </row>
    <row r="534" spans="1:24">
      <c r="A534" s="46"/>
      <c r="B534" s="46"/>
      <c r="C534" s="46"/>
      <c r="D534" s="46"/>
      <c r="F534" s="46"/>
      <c r="G534" s="46"/>
      <c r="J534" s="107"/>
      <c r="K534" s="107"/>
      <c r="L534" s="107"/>
      <c r="M534" s="107"/>
      <c r="P534" s="46"/>
      <c r="Q534" s="46"/>
      <c r="R534" s="107"/>
      <c r="W534" s="107"/>
      <c r="X534" s="107"/>
    </row>
    <row r="535" spans="1:24">
      <c r="A535" s="46"/>
      <c r="B535" s="46"/>
      <c r="C535" s="46"/>
      <c r="D535" s="46"/>
      <c r="F535" s="46"/>
      <c r="G535" s="46"/>
      <c r="J535" s="107"/>
      <c r="K535" s="107"/>
      <c r="L535" s="107"/>
      <c r="M535" s="107"/>
      <c r="P535" s="46"/>
      <c r="Q535" s="46"/>
      <c r="R535" s="107"/>
      <c r="W535" s="107"/>
      <c r="X535" s="107"/>
    </row>
    <row r="536" spans="1:24">
      <c r="A536" s="46"/>
      <c r="B536" s="46"/>
      <c r="C536" s="46"/>
      <c r="D536" s="46"/>
      <c r="F536" s="46"/>
      <c r="G536" s="46"/>
      <c r="J536" s="107"/>
      <c r="K536" s="107"/>
      <c r="L536" s="107"/>
      <c r="M536" s="107"/>
      <c r="P536" s="46"/>
      <c r="Q536" s="46"/>
      <c r="R536" s="107"/>
      <c r="W536" s="107"/>
      <c r="X536" s="107"/>
    </row>
    <row r="537" spans="1:24">
      <c r="A537" s="46"/>
      <c r="B537" s="46"/>
      <c r="C537" s="46"/>
      <c r="D537" s="46"/>
      <c r="F537" s="46"/>
      <c r="G537" s="46"/>
      <c r="J537" s="107"/>
      <c r="K537" s="107"/>
      <c r="L537" s="107"/>
      <c r="M537" s="107"/>
      <c r="P537" s="46"/>
      <c r="Q537" s="46"/>
      <c r="R537" s="107"/>
      <c r="W537" s="107"/>
      <c r="X537" s="107"/>
    </row>
    <row r="538" spans="1:24">
      <c r="A538" s="46"/>
      <c r="B538" s="46"/>
      <c r="C538" s="46"/>
      <c r="D538" s="46"/>
      <c r="F538" s="46"/>
      <c r="G538" s="46"/>
      <c r="J538" s="107"/>
      <c r="K538" s="107"/>
      <c r="L538" s="107"/>
      <c r="M538" s="107"/>
      <c r="P538" s="46"/>
      <c r="Q538" s="46"/>
      <c r="R538" s="107"/>
      <c r="W538" s="107"/>
      <c r="X538" s="107"/>
    </row>
    <row r="539" spans="1:24">
      <c r="A539" s="46"/>
      <c r="B539" s="46"/>
      <c r="C539" s="46"/>
      <c r="D539" s="46"/>
      <c r="F539" s="46"/>
      <c r="G539" s="46"/>
      <c r="J539" s="107"/>
      <c r="K539" s="107"/>
      <c r="L539" s="107"/>
      <c r="M539" s="107"/>
      <c r="P539" s="46"/>
      <c r="Q539" s="46"/>
      <c r="R539" s="107"/>
      <c r="W539" s="107"/>
      <c r="X539" s="107"/>
    </row>
    <row r="540" spans="1:24">
      <c r="A540" s="46"/>
      <c r="B540" s="46"/>
      <c r="C540" s="46"/>
      <c r="D540" s="46"/>
      <c r="F540" s="46"/>
      <c r="G540" s="46"/>
      <c r="J540" s="107"/>
      <c r="K540" s="107"/>
      <c r="L540" s="107"/>
      <c r="M540" s="107"/>
      <c r="P540" s="46"/>
      <c r="Q540" s="46"/>
      <c r="R540" s="107"/>
      <c r="W540" s="107"/>
      <c r="X540" s="107"/>
    </row>
    <row r="541" spans="1:24">
      <c r="A541" s="46"/>
      <c r="B541" s="46"/>
      <c r="C541" s="46"/>
      <c r="D541" s="46"/>
      <c r="F541" s="46"/>
      <c r="G541" s="46"/>
      <c r="J541" s="107"/>
      <c r="K541" s="107"/>
      <c r="L541" s="107"/>
      <c r="M541" s="107"/>
      <c r="P541" s="46"/>
      <c r="Q541" s="46"/>
      <c r="R541" s="107"/>
      <c r="W541" s="107"/>
      <c r="X541" s="107"/>
    </row>
    <row r="542" spans="1:24">
      <c r="A542" s="46"/>
      <c r="B542" s="46"/>
      <c r="C542" s="46"/>
      <c r="D542" s="46"/>
      <c r="F542" s="46"/>
      <c r="G542" s="46"/>
      <c r="J542" s="107"/>
      <c r="K542" s="107"/>
      <c r="L542" s="107"/>
      <c r="M542" s="107"/>
      <c r="P542" s="46"/>
      <c r="Q542" s="46"/>
      <c r="R542" s="107"/>
      <c r="W542" s="107"/>
      <c r="X542" s="107"/>
    </row>
    <row r="543" spans="1:24">
      <c r="A543" s="46"/>
      <c r="B543" s="46"/>
      <c r="C543" s="46"/>
      <c r="D543" s="46"/>
      <c r="F543" s="46"/>
      <c r="G543" s="46"/>
      <c r="J543" s="107"/>
      <c r="K543" s="107"/>
      <c r="L543" s="107"/>
      <c r="M543" s="107"/>
      <c r="P543" s="46"/>
      <c r="Q543" s="46"/>
      <c r="R543" s="107"/>
      <c r="W543" s="107"/>
      <c r="X543" s="107"/>
    </row>
    <row r="544" spans="1:24">
      <c r="A544" s="46"/>
      <c r="B544" s="46"/>
      <c r="C544" s="46"/>
      <c r="D544" s="46"/>
      <c r="F544" s="46"/>
      <c r="G544" s="46"/>
      <c r="J544" s="107"/>
      <c r="K544" s="107"/>
      <c r="L544" s="107"/>
      <c r="M544" s="107"/>
      <c r="P544" s="46"/>
      <c r="Q544" s="46"/>
      <c r="R544" s="107"/>
      <c r="W544" s="107"/>
      <c r="X544" s="107"/>
    </row>
    <row r="545" spans="1:24">
      <c r="A545" s="46"/>
      <c r="B545" s="46"/>
      <c r="C545" s="46"/>
      <c r="D545" s="46"/>
      <c r="F545" s="46"/>
      <c r="G545" s="46"/>
      <c r="J545" s="107"/>
      <c r="K545" s="107"/>
      <c r="L545" s="107"/>
      <c r="M545" s="107"/>
      <c r="P545" s="46"/>
      <c r="Q545" s="46"/>
      <c r="R545" s="107"/>
      <c r="W545" s="107"/>
      <c r="X545" s="107"/>
    </row>
    <row r="546" spans="1:24">
      <c r="A546" s="46"/>
      <c r="B546" s="46"/>
      <c r="C546" s="46"/>
      <c r="D546" s="46"/>
      <c r="F546" s="46"/>
      <c r="G546" s="46"/>
      <c r="J546" s="107"/>
      <c r="K546" s="107"/>
      <c r="L546" s="107"/>
      <c r="M546" s="107"/>
      <c r="P546" s="46"/>
      <c r="Q546" s="46"/>
      <c r="R546" s="107"/>
      <c r="W546" s="107"/>
      <c r="X546" s="107"/>
    </row>
    <row r="547" spans="1:24">
      <c r="A547" s="46"/>
      <c r="B547" s="46"/>
      <c r="C547" s="46"/>
      <c r="D547" s="46"/>
      <c r="F547" s="46"/>
      <c r="G547" s="46"/>
      <c r="J547" s="107"/>
      <c r="K547" s="107"/>
      <c r="L547" s="107"/>
      <c r="M547" s="107"/>
      <c r="P547" s="46"/>
      <c r="Q547" s="46"/>
      <c r="R547" s="107"/>
      <c r="W547" s="107"/>
      <c r="X547" s="107"/>
    </row>
    <row r="548" spans="1:24">
      <c r="A548" s="46"/>
      <c r="B548" s="46"/>
      <c r="C548" s="46"/>
      <c r="D548" s="46"/>
      <c r="F548" s="46"/>
      <c r="G548" s="46"/>
      <c r="J548" s="107"/>
      <c r="K548" s="107"/>
      <c r="L548" s="107"/>
      <c r="M548" s="107"/>
      <c r="P548" s="46"/>
      <c r="Q548" s="46"/>
      <c r="R548" s="107"/>
      <c r="W548" s="107"/>
      <c r="X548" s="107"/>
    </row>
    <row r="549" spans="1:24">
      <c r="A549" s="46"/>
      <c r="B549" s="46"/>
      <c r="C549" s="46"/>
      <c r="D549" s="46"/>
      <c r="F549" s="46"/>
      <c r="G549" s="46"/>
      <c r="J549" s="107"/>
      <c r="K549" s="107"/>
      <c r="L549" s="107"/>
      <c r="M549" s="107"/>
      <c r="P549" s="46"/>
      <c r="Q549" s="46"/>
      <c r="R549" s="107"/>
      <c r="W549" s="107"/>
      <c r="X549" s="107"/>
    </row>
    <row r="550" spans="1:24">
      <c r="A550" s="46"/>
      <c r="B550" s="46"/>
      <c r="C550" s="46"/>
      <c r="D550" s="46"/>
      <c r="F550" s="46"/>
      <c r="G550" s="46"/>
      <c r="J550" s="107"/>
      <c r="K550" s="107"/>
      <c r="L550" s="107"/>
      <c r="M550" s="107"/>
      <c r="P550" s="46"/>
      <c r="Q550" s="46"/>
      <c r="R550" s="107"/>
      <c r="W550" s="107"/>
      <c r="X550" s="107"/>
    </row>
    <row r="551" spans="1:24">
      <c r="A551" s="46"/>
      <c r="B551" s="46"/>
      <c r="C551" s="46"/>
      <c r="D551" s="46"/>
      <c r="F551" s="46"/>
      <c r="G551" s="46"/>
      <c r="J551" s="107"/>
      <c r="K551" s="107"/>
      <c r="L551" s="107"/>
      <c r="M551" s="107"/>
      <c r="P551" s="46"/>
      <c r="Q551" s="46"/>
      <c r="R551" s="107"/>
      <c r="W551" s="107"/>
      <c r="X551" s="107"/>
    </row>
    <row r="552" spans="1:24">
      <c r="A552" s="46"/>
      <c r="B552" s="46"/>
      <c r="C552" s="46"/>
      <c r="D552" s="46"/>
      <c r="F552" s="46"/>
      <c r="G552" s="46"/>
      <c r="J552" s="107"/>
      <c r="K552" s="107"/>
      <c r="L552" s="107"/>
      <c r="M552" s="107"/>
      <c r="P552" s="46"/>
      <c r="Q552" s="46"/>
      <c r="R552" s="107"/>
      <c r="W552" s="107"/>
      <c r="X552" s="107"/>
    </row>
    <row r="553" spans="1:24">
      <c r="A553" s="46"/>
      <c r="B553" s="46"/>
      <c r="C553" s="46"/>
      <c r="D553" s="46"/>
      <c r="F553" s="46"/>
      <c r="G553" s="46"/>
      <c r="J553" s="107"/>
      <c r="K553" s="107"/>
      <c r="L553" s="107"/>
      <c r="M553" s="107"/>
      <c r="P553" s="46"/>
      <c r="Q553" s="46"/>
      <c r="R553" s="107"/>
      <c r="W553" s="107"/>
      <c r="X553" s="107"/>
    </row>
    <row r="554" spans="1:24">
      <c r="A554" s="46"/>
      <c r="B554" s="46"/>
      <c r="C554" s="46"/>
      <c r="D554" s="46"/>
      <c r="F554" s="46"/>
      <c r="G554" s="46"/>
      <c r="J554" s="107"/>
      <c r="K554" s="107"/>
      <c r="L554" s="107"/>
      <c r="M554" s="107"/>
      <c r="P554" s="46"/>
      <c r="Q554" s="46"/>
      <c r="R554" s="107"/>
      <c r="W554" s="107"/>
      <c r="X554" s="107"/>
    </row>
    <row r="555" spans="1:24">
      <c r="A555" s="46"/>
      <c r="B555" s="46"/>
      <c r="C555" s="46"/>
      <c r="D555" s="46"/>
      <c r="F555" s="46"/>
      <c r="G555" s="46"/>
      <c r="J555" s="107"/>
      <c r="K555" s="107"/>
      <c r="L555" s="107"/>
      <c r="M555" s="107"/>
      <c r="P555" s="46"/>
      <c r="Q555" s="46"/>
      <c r="R555" s="107"/>
      <c r="W555" s="107"/>
      <c r="X555" s="107"/>
    </row>
    <row r="556" spans="1:24">
      <c r="A556" s="46"/>
      <c r="B556" s="46"/>
      <c r="C556" s="46"/>
      <c r="D556" s="46"/>
      <c r="F556" s="46"/>
      <c r="G556" s="46"/>
      <c r="J556" s="107"/>
      <c r="K556" s="107"/>
      <c r="L556" s="107"/>
      <c r="M556" s="107"/>
      <c r="P556" s="46"/>
      <c r="Q556" s="46"/>
      <c r="R556" s="107"/>
      <c r="W556" s="107"/>
      <c r="X556" s="107"/>
    </row>
    <row r="557" spans="1:24">
      <c r="A557" s="46"/>
      <c r="B557" s="46"/>
      <c r="C557" s="46"/>
      <c r="D557" s="46"/>
      <c r="F557" s="46"/>
      <c r="G557" s="46"/>
      <c r="J557" s="107"/>
      <c r="K557" s="107"/>
      <c r="L557" s="107"/>
      <c r="M557" s="107"/>
      <c r="P557" s="46"/>
      <c r="Q557" s="46"/>
      <c r="R557" s="107"/>
      <c r="W557" s="107"/>
      <c r="X557" s="107"/>
    </row>
    <row r="558" spans="1:24">
      <c r="A558" s="46"/>
      <c r="B558" s="46"/>
      <c r="C558" s="46"/>
      <c r="D558" s="46"/>
      <c r="F558" s="46"/>
      <c r="G558" s="46"/>
      <c r="J558" s="107"/>
      <c r="K558" s="107"/>
      <c r="L558" s="107"/>
      <c r="M558" s="107"/>
      <c r="P558" s="46"/>
      <c r="Q558" s="46"/>
      <c r="R558" s="107"/>
      <c r="W558" s="107"/>
      <c r="X558" s="107"/>
    </row>
    <row r="559" spans="1:24">
      <c r="A559" s="46"/>
      <c r="B559" s="46"/>
      <c r="C559" s="46"/>
      <c r="D559" s="46"/>
      <c r="F559" s="46"/>
      <c r="G559" s="46"/>
      <c r="J559" s="107"/>
      <c r="K559" s="107"/>
      <c r="L559" s="107"/>
      <c r="M559" s="107"/>
      <c r="P559" s="46"/>
      <c r="Q559" s="46"/>
      <c r="R559" s="107"/>
      <c r="W559" s="107"/>
      <c r="X559" s="107"/>
    </row>
    <row r="560" spans="1:24">
      <c r="A560" s="46"/>
      <c r="B560" s="46"/>
      <c r="C560" s="46"/>
      <c r="D560" s="46"/>
      <c r="F560" s="46"/>
      <c r="G560" s="46"/>
      <c r="J560" s="107"/>
      <c r="K560" s="107"/>
      <c r="L560" s="107"/>
      <c r="M560" s="107"/>
      <c r="P560" s="46"/>
      <c r="Q560" s="46"/>
      <c r="R560" s="107"/>
      <c r="W560" s="107"/>
      <c r="X560" s="107"/>
    </row>
    <row r="561" spans="1:24">
      <c r="A561" s="46"/>
      <c r="B561" s="46"/>
      <c r="C561" s="46"/>
      <c r="D561" s="46"/>
      <c r="F561" s="46"/>
      <c r="G561" s="46"/>
      <c r="J561" s="107"/>
      <c r="K561" s="107"/>
      <c r="L561" s="107"/>
      <c r="M561" s="107"/>
      <c r="P561" s="46"/>
      <c r="Q561" s="46"/>
      <c r="R561" s="107"/>
      <c r="W561" s="107"/>
      <c r="X561" s="107"/>
    </row>
    <row r="562" spans="1:24">
      <c r="A562" s="46"/>
      <c r="B562" s="46"/>
      <c r="C562" s="46"/>
      <c r="D562" s="46"/>
      <c r="F562" s="46"/>
      <c r="G562" s="46"/>
      <c r="J562" s="107"/>
      <c r="K562" s="107"/>
      <c r="L562" s="107"/>
      <c r="M562" s="107"/>
      <c r="P562" s="46"/>
      <c r="Q562" s="46"/>
      <c r="R562" s="107"/>
      <c r="W562" s="107"/>
      <c r="X562" s="107"/>
    </row>
    <row r="563" spans="1:24">
      <c r="A563" s="46"/>
      <c r="B563" s="46"/>
      <c r="C563" s="46"/>
      <c r="D563" s="46"/>
      <c r="F563" s="46"/>
      <c r="G563" s="46"/>
      <c r="J563" s="107"/>
      <c r="K563" s="107"/>
      <c r="L563" s="107"/>
      <c r="M563" s="107"/>
      <c r="P563" s="46"/>
      <c r="Q563" s="46"/>
      <c r="R563" s="107"/>
      <c r="W563" s="107"/>
      <c r="X563" s="107"/>
    </row>
    <row r="564" spans="1:24">
      <c r="A564" s="46"/>
      <c r="B564" s="46"/>
      <c r="C564" s="46"/>
      <c r="D564" s="46"/>
      <c r="F564" s="46"/>
      <c r="G564" s="46"/>
      <c r="J564" s="107"/>
      <c r="K564" s="107"/>
      <c r="L564" s="107"/>
      <c r="M564" s="107"/>
      <c r="P564" s="46"/>
      <c r="Q564" s="46"/>
      <c r="R564" s="107"/>
      <c r="W564" s="107"/>
      <c r="X564" s="107"/>
    </row>
    <row r="565" spans="1:24">
      <c r="A565" s="46"/>
      <c r="B565" s="46"/>
      <c r="C565" s="46"/>
      <c r="D565" s="46"/>
      <c r="F565" s="46"/>
      <c r="G565" s="46"/>
      <c r="J565" s="107"/>
      <c r="K565" s="107"/>
      <c r="L565" s="107"/>
      <c r="M565" s="107"/>
      <c r="P565" s="46"/>
      <c r="Q565" s="46"/>
      <c r="R565" s="107"/>
      <c r="W565" s="107"/>
      <c r="X565" s="107"/>
    </row>
    <row r="566" spans="1:24">
      <c r="A566" s="46"/>
      <c r="B566" s="46"/>
      <c r="C566" s="46"/>
      <c r="D566" s="46"/>
      <c r="F566" s="46"/>
      <c r="G566" s="46"/>
      <c r="J566" s="107"/>
      <c r="K566" s="107"/>
      <c r="L566" s="107"/>
      <c r="M566" s="107"/>
      <c r="P566" s="46"/>
      <c r="Q566" s="46"/>
      <c r="R566" s="107"/>
      <c r="W566" s="107"/>
      <c r="X566" s="107"/>
    </row>
    <row r="567" spans="1:24">
      <c r="A567" s="46"/>
      <c r="B567" s="46"/>
      <c r="C567" s="46"/>
      <c r="D567" s="46"/>
      <c r="F567" s="46"/>
      <c r="G567" s="46"/>
      <c r="J567" s="107"/>
      <c r="K567" s="107"/>
      <c r="L567" s="107"/>
      <c r="M567" s="107"/>
      <c r="P567" s="46"/>
      <c r="Q567" s="46"/>
      <c r="R567" s="107"/>
      <c r="W567" s="107"/>
      <c r="X567" s="107"/>
    </row>
    <row r="568" spans="1:24">
      <c r="A568" s="46"/>
      <c r="B568" s="46"/>
      <c r="C568" s="46"/>
      <c r="D568" s="46"/>
      <c r="F568" s="46"/>
      <c r="G568" s="46"/>
      <c r="J568" s="107"/>
      <c r="K568" s="107"/>
      <c r="L568" s="107"/>
      <c r="M568" s="107"/>
      <c r="P568" s="46"/>
      <c r="Q568" s="46"/>
      <c r="R568" s="107"/>
      <c r="W568" s="107"/>
      <c r="X568" s="107"/>
    </row>
    <row r="569" spans="1:24">
      <c r="A569" s="46"/>
      <c r="B569" s="46"/>
      <c r="C569" s="46"/>
      <c r="D569" s="46"/>
      <c r="F569" s="46"/>
      <c r="G569" s="46"/>
      <c r="J569" s="107"/>
      <c r="K569" s="107"/>
      <c r="L569" s="107"/>
      <c r="M569" s="107"/>
      <c r="P569" s="46"/>
      <c r="Q569" s="46"/>
      <c r="R569" s="107"/>
      <c r="W569" s="107"/>
      <c r="X569" s="107"/>
    </row>
    <row r="570" spans="1:24">
      <c r="A570" s="46"/>
      <c r="B570" s="46"/>
      <c r="C570" s="46"/>
      <c r="D570" s="46"/>
      <c r="F570" s="46"/>
      <c r="G570" s="46"/>
      <c r="J570" s="107"/>
      <c r="K570" s="107"/>
      <c r="L570" s="107"/>
      <c r="M570" s="107"/>
      <c r="P570" s="46"/>
      <c r="Q570" s="46"/>
      <c r="R570" s="107"/>
      <c r="W570" s="107"/>
      <c r="X570" s="107"/>
    </row>
    <row r="571" spans="1:24">
      <c r="A571" s="46"/>
      <c r="B571" s="46"/>
      <c r="C571" s="46"/>
      <c r="D571" s="46"/>
      <c r="F571" s="46"/>
      <c r="G571" s="46"/>
      <c r="J571" s="107"/>
      <c r="K571" s="107"/>
      <c r="L571" s="107"/>
      <c r="M571" s="107"/>
      <c r="P571" s="46"/>
      <c r="Q571" s="46"/>
      <c r="R571" s="107"/>
      <c r="W571" s="107"/>
      <c r="X571" s="107"/>
    </row>
    <row r="572" spans="1:24">
      <c r="A572" s="46"/>
      <c r="B572" s="46"/>
      <c r="C572" s="46"/>
      <c r="D572" s="46"/>
      <c r="F572" s="46"/>
      <c r="G572" s="46"/>
      <c r="J572" s="107"/>
      <c r="K572" s="107"/>
      <c r="L572" s="107"/>
      <c r="M572" s="107"/>
      <c r="P572" s="46"/>
      <c r="Q572" s="46"/>
      <c r="R572" s="107"/>
      <c r="W572" s="107"/>
      <c r="X572" s="107"/>
    </row>
    <row r="573" spans="1:24">
      <c r="A573" s="46"/>
      <c r="B573" s="46"/>
      <c r="C573" s="46"/>
      <c r="D573" s="46"/>
      <c r="F573" s="46"/>
      <c r="G573" s="46"/>
      <c r="J573" s="107"/>
      <c r="K573" s="107"/>
      <c r="L573" s="107"/>
      <c r="M573" s="107"/>
      <c r="P573" s="46"/>
      <c r="Q573" s="46"/>
      <c r="R573" s="107"/>
      <c r="W573" s="107"/>
      <c r="X573" s="107"/>
    </row>
    <row r="574" spans="1:24">
      <c r="A574" s="46"/>
      <c r="B574" s="46"/>
      <c r="C574" s="46"/>
      <c r="D574" s="46"/>
      <c r="F574" s="46"/>
      <c r="G574" s="46"/>
      <c r="J574" s="107"/>
      <c r="K574" s="107"/>
      <c r="L574" s="107"/>
      <c r="M574" s="107"/>
      <c r="P574" s="46"/>
      <c r="Q574" s="46"/>
      <c r="R574" s="107"/>
      <c r="W574" s="107"/>
      <c r="X574" s="107"/>
    </row>
    <row r="575" spans="1:24">
      <c r="A575" s="46"/>
      <c r="B575" s="46"/>
      <c r="C575" s="46"/>
      <c r="D575" s="46"/>
      <c r="F575" s="46"/>
      <c r="G575" s="46"/>
      <c r="J575" s="107"/>
      <c r="K575" s="107"/>
      <c r="L575" s="107"/>
      <c r="M575" s="107"/>
      <c r="P575" s="46"/>
      <c r="Q575" s="46"/>
      <c r="R575" s="107"/>
      <c r="W575" s="107"/>
      <c r="X575" s="107"/>
    </row>
    <row r="576" spans="1:24">
      <c r="A576" s="46"/>
      <c r="B576" s="46"/>
      <c r="C576" s="46"/>
      <c r="D576" s="46"/>
      <c r="F576" s="46"/>
      <c r="G576" s="46"/>
      <c r="J576" s="107"/>
      <c r="K576" s="107"/>
      <c r="L576" s="107"/>
      <c r="M576" s="107"/>
      <c r="P576" s="46"/>
      <c r="Q576" s="46"/>
      <c r="R576" s="107"/>
      <c r="W576" s="107"/>
      <c r="X576" s="107"/>
    </row>
    <row r="577" spans="1:24">
      <c r="A577" s="46"/>
      <c r="B577" s="46"/>
      <c r="C577" s="46"/>
      <c r="D577" s="46"/>
      <c r="F577" s="46"/>
      <c r="G577" s="46"/>
      <c r="J577" s="107"/>
      <c r="K577" s="107"/>
      <c r="L577" s="107"/>
      <c r="M577" s="107"/>
      <c r="P577" s="46"/>
      <c r="Q577" s="46"/>
      <c r="R577" s="107"/>
      <c r="W577" s="107"/>
      <c r="X577" s="107"/>
    </row>
    <row r="578" spans="1:24">
      <c r="A578" s="46"/>
      <c r="B578" s="46"/>
      <c r="C578" s="46"/>
      <c r="D578" s="46"/>
      <c r="F578" s="46"/>
      <c r="G578" s="46"/>
      <c r="J578" s="107"/>
      <c r="K578" s="107"/>
      <c r="L578" s="107"/>
      <c r="M578" s="107"/>
      <c r="P578" s="46"/>
      <c r="Q578" s="46"/>
      <c r="R578" s="107"/>
      <c r="W578" s="107"/>
      <c r="X578" s="107"/>
    </row>
    <row r="579" spans="1:24">
      <c r="A579" s="46"/>
      <c r="B579" s="46"/>
      <c r="C579" s="46"/>
      <c r="D579" s="46"/>
      <c r="F579" s="46"/>
      <c r="G579" s="46"/>
      <c r="J579" s="107"/>
      <c r="K579" s="107"/>
      <c r="L579" s="107"/>
      <c r="M579" s="107"/>
      <c r="P579" s="46"/>
      <c r="Q579" s="46"/>
      <c r="R579" s="107"/>
      <c r="W579" s="107"/>
      <c r="X579" s="107"/>
    </row>
    <row r="580" spans="1:24">
      <c r="A580" s="46"/>
      <c r="B580" s="46"/>
      <c r="C580" s="46"/>
      <c r="D580" s="46"/>
      <c r="F580" s="46"/>
      <c r="G580" s="46"/>
      <c r="J580" s="107"/>
      <c r="K580" s="107"/>
      <c r="L580" s="107"/>
      <c r="M580" s="107"/>
      <c r="P580" s="46"/>
      <c r="Q580" s="46"/>
      <c r="R580" s="107"/>
      <c r="W580" s="107"/>
      <c r="X580" s="107"/>
    </row>
    <row r="581" spans="1:24">
      <c r="A581" s="46"/>
      <c r="B581" s="46"/>
      <c r="C581" s="46"/>
      <c r="D581" s="46"/>
      <c r="F581" s="46"/>
      <c r="G581" s="46"/>
      <c r="J581" s="107"/>
      <c r="K581" s="107"/>
      <c r="L581" s="107"/>
      <c r="M581" s="107"/>
      <c r="P581" s="46"/>
      <c r="Q581" s="46"/>
      <c r="R581" s="107"/>
      <c r="W581" s="107"/>
      <c r="X581" s="107"/>
    </row>
    <row r="582" spans="1:24">
      <c r="A582" s="46"/>
      <c r="B582" s="46"/>
      <c r="C582" s="46"/>
      <c r="D582" s="46"/>
      <c r="F582" s="46"/>
      <c r="G582" s="46"/>
      <c r="J582" s="107"/>
      <c r="K582" s="107"/>
      <c r="L582" s="107"/>
      <c r="M582" s="107"/>
      <c r="P582" s="46"/>
      <c r="Q582" s="46"/>
      <c r="R582" s="107"/>
      <c r="W582" s="107"/>
      <c r="X582" s="107"/>
    </row>
    <row r="583" spans="1:24">
      <c r="A583" s="46"/>
      <c r="B583" s="46"/>
      <c r="C583" s="46"/>
      <c r="D583" s="46"/>
      <c r="F583" s="46"/>
      <c r="G583" s="46"/>
      <c r="J583" s="107"/>
      <c r="K583" s="107"/>
      <c r="L583" s="107"/>
      <c r="M583" s="107"/>
      <c r="P583" s="46"/>
      <c r="Q583" s="46"/>
      <c r="R583" s="107"/>
      <c r="W583" s="107"/>
      <c r="X583" s="107"/>
    </row>
    <row r="584" spans="1:24">
      <c r="A584" s="46"/>
      <c r="B584" s="46"/>
      <c r="C584" s="46"/>
      <c r="D584" s="46"/>
      <c r="F584" s="46"/>
      <c r="G584" s="46"/>
      <c r="J584" s="107"/>
      <c r="K584" s="107"/>
      <c r="L584" s="107"/>
      <c r="M584" s="107"/>
      <c r="P584" s="46"/>
      <c r="Q584" s="46"/>
      <c r="R584" s="107"/>
      <c r="W584" s="107"/>
      <c r="X584" s="107"/>
    </row>
    <row r="585" spans="1:24">
      <c r="A585" s="46"/>
      <c r="B585" s="46"/>
      <c r="C585" s="46"/>
      <c r="D585" s="46"/>
      <c r="F585" s="46"/>
      <c r="G585" s="46"/>
      <c r="J585" s="107"/>
      <c r="K585" s="107"/>
      <c r="L585" s="107"/>
      <c r="M585" s="107"/>
      <c r="P585" s="46"/>
      <c r="Q585" s="46"/>
      <c r="R585" s="107"/>
      <c r="W585" s="107"/>
      <c r="X585" s="107"/>
    </row>
    <row r="586" spans="1:24">
      <c r="A586" s="46"/>
      <c r="B586" s="46"/>
      <c r="C586" s="46"/>
      <c r="D586" s="46"/>
      <c r="F586" s="46"/>
      <c r="G586" s="46"/>
      <c r="J586" s="107"/>
      <c r="K586" s="107"/>
      <c r="L586" s="107"/>
      <c r="M586" s="107"/>
      <c r="P586" s="46"/>
      <c r="Q586" s="46"/>
      <c r="R586" s="107"/>
      <c r="W586" s="107"/>
      <c r="X586" s="107"/>
    </row>
    <row r="587" spans="1:24">
      <c r="A587" s="46"/>
      <c r="B587" s="46"/>
      <c r="C587" s="46"/>
      <c r="D587" s="46"/>
      <c r="F587" s="46"/>
      <c r="G587" s="46"/>
      <c r="J587" s="107"/>
      <c r="K587" s="107"/>
      <c r="L587" s="107"/>
      <c r="M587" s="107"/>
      <c r="P587" s="46"/>
      <c r="Q587" s="46"/>
      <c r="R587" s="107"/>
      <c r="W587" s="107"/>
      <c r="X587" s="107"/>
    </row>
    <row r="588" spans="1:24">
      <c r="A588" s="46"/>
      <c r="B588" s="46"/>
      <c r="C588" s="46"/>
      <c r="D588" s="46"/>
      <c r="F588" s="46"/>
      <c r="G588" s="46"/>
      <c r="J588" s="107"/>
      <c r="K588" s="107"/>
      <c r="L588" s="107"/>
      <c r="M588" s="107"/>
      <c r="P588" s="46"/>
      <c r="Q588" s="46"/>
      <c r="R588" s="107"/>
      <c r="W588" s="107"/>
      <c r="X588" s="107"/>
    </row>
    <row r="589" spans="1:24">
      <c r="A589" s="46"/>
      <c r="B589" s="46"/>
      <c r="C589" s="46"/>
      <c r="D589" s="46"/>
      <c r="F589" s="46"/>
      <c r="G589" s="46"/>
      <c r="J589" s="107"/>
      <c r="K589" s="107"/>
      <c r="L589" s="107"/>
      <c r="M589" s="107"/>
      <c r="P589" s="46"/>
      <c r="Q589" s="46"/>
      <c r="R589" s="107"/>
      <c r="W589" s="107"/>
      <c r="X589" s="107"/>
    </row>
    <row r="590" spans="1:24">
      <c r="A590" s="46"/>
      <c r="B590" s="46"/>
      <c r="C590" s="46"/>
      <c r="D590" s="46"/>
      <c r="F590" s="46"/>
      <c r="G590" s="46"/>
      <c r="J590" s="107"/>
      <c r="K590" s="107"/>
      <c r="L590" s="107"/>
      <c r="M590" s="107"/>
      <c r="P590" s="46"/>
      <c r="Q590" s="46"/>
      <c r="R590" s="107"/>
      <c r="W590" s="107"/>
      <c r="X590" s="107"/>
    </row>
    <row r="591" spans="1:24">
      <c r="A591" s="46"/>
      <c r="B591" s="46"/>
      <c r="C591" s="46"/>
      <c r="D591" s="46"/>
      <c r="F591" s="46"/>
      <c r="G591" s="46"/>
      <c r="J591" s="107"/>
      <c r="K591" s="107"/>
      <c r="L591" s="107"/>
      <c r="M591" s="107"/>
      <c r="P591" s="46"/>
      <c r="Q591" s="46"/>
      <c r="R591" s="107"/>
      <c r="W591" s="107"/>
      <c r="X591" s="107"/>
    </row>
    <row r="592" spans="1:24">
      <c r="A592" s="46"/>
      <c r="B592" s="46"/>
      <c r="C592" s="46"/>
      <c r="D592" s="46"/>
      <c r="F592" s="46"/>
      <c r="G592" s="46"/>
      <c r="J592" s="107"/>
      <c r="K592" s="107"/>
      <c r="L592" s="107"/>
      <c r="M592" s="107"/>
      <c r="P592" s="46"/>
      <c r="Q592" s="46"/>
      <c r="R592" s="107"/>
      <c r="W592" s="107"/>
      <c r="X592" s="107"/>
    </row>
    <row r="593" spans="1:24">
      <c r="A593" s="46"/>
      <c r="B593" s="46"/>
      <c r="C593" s="46"/>
      <c r="D593" s="46"/>
      <c r="F593" s="46"/>
      <c r="G593" s="46"/>
      <c r="J593" s="107"/>
      <c r="K593" s="107"/>
      <c r="L593" s="107"/>
      <c r="M593" s="107"/>
      <c r="P593" s="46"/>
      <c r="Q593" s="46"/>
      <c r="R593" s="107"/>
      <c r="W593" s="107"/>
      <c r="X593" s="107"/>
    </row>
    <row r="594" spans="1:24">
      <c r="A594" s="46"/>
      <c r="B594" s="46"/>
      <c r="C594" s="46"/>
      <c r="D594" s="46"/>
      <c r="F594" s="46"/>
      <c r="G594" s="46"/>
      <c r="J594" s="107"/>
      <c r="K594" s="107"/>
      <c r="L594" s="107"/>
      <c r="M594" s="107"/>
      <c r="P594" s="46"/>
      <c r="Q594" s="46"/>
      <c r="R594" s="107"/>
      <c r="W594" s="107"/>
      <c r="X594" s="107"/>
    </row>
    <row r="595" spans="1:24">
      <c r="A595" s="46"/>
      <c r="B595" s="46"/>
      <c r="C595" s="46"/>
      <c r="D595" s="46"/>
      <c r="F595" s="46"/>
      <c r="G595" s="46"/>
      <c r="J595" s="107"/>
      <c r="K595" s="107"/>
      <c r="L595" s="107"/>
      <c r="M595" s="107"/>
      <c r="P595" s="46"/>
      <c r="Q595" s="46"/>
      <c r="R595" s="107"/>
      <c r="W595" s="107"/>
      <c r="X595" s="107"/>
    </row>
    <row r="596" spans="1:24">
      <c r="A596" s="46"/>
      <c r="B596" s="46"/>
      <c r="C596" s="46"/>
      <c r="D596" s="46"/>
      <c r="F596" s="46"/>
      <c r="G596" s="46"/>
      <c r="J596" s="107"/>
      <c r="K596" s="107"/>
      <c r="L596" s="107"/>
      <c r="M596" s="107"/>
      <c r="P596" s="46"/>
      <c r="Q596" s="46"/>
      <c r="R596" s="107"/>
      <c r="W596" s="107"/>
      <c r="X596" s="107"/>
    </row>
    <row r="597" spans="1:24">
      <c r="A597" s="46"/>
      <c r="B597" s="46"/>
      <c r="C597" s="46"/>
      <c r="D597" s="46"/>
      <c r="F597" s="46"/>
      <c r="G597" s="46"/>
      <c r="J597" s="107"/>
      <c r="K597" s="107"/>
      <c r="L597" s="107"/>
      <c r="M597" s="107"/>
      <c r="P597" s="46"/>
      <c r="Q597" s="46"/>
      <c r="R597" s="107"/>
      <c r="W597" s="107"/>
      <c r="X597" s="107"/>
    </row>
    <row r="598" spans="1:24">
      <c r="A598" s="46"/>
      <c r="B598" s="46"/>
      <c r="C598" s="46"/>
      <c r="D598" s="46"/>
      <c r="F598" s="46"/>
      <c r="G598" s="46"/>
      <c r="J598" s="107"/>
      <c r="K598" s="107"/>
      <c r="L598" s="107"/>
      <c r="M598" s="107"/>
      <c r="P598" s="46"/>
      <c r="Q598" s="46"/>
      <c r="R598" s="107"/>
      <c r="W598" s="107"/>
      <c r="X598" s="107"/>
    </row>
    <row r="599" spans="1:24">
      <c r="A599" s="46"/>
      <c r="B599" s="46"/>
      <c r="C599" s="46"/>
      <c r="D599" s="46"/>
      <c r="F599" s="46"/>
      <c r="G599" s="46"/>
      <c r="J599" s="107"/>
      <c r="K599" s="107"/>
      <c r="L599" s="107"/>
      <c r="M599" s="107"/>
      <c r="P599" s="46"/>
      <c r="Q599" s="46"/>
      <c r="R599" s="107"/>
      <c r="W599" s="107"/>
      <c r="X599" s="107"/>
    </row>
    <row r="600" spans="1:24">
      <c r="A600" s="46"/>
      <c r="B600" s="46"/>
      <c r="C600" s="46"/>
      <c r="D600" s="46"/>
      <c r="F600" s="46"/>
      <c r="G600" s="46"/>
      <c r="J600" s="107"/>
      <c r="K600" s="107"/>
      <c r="L600" s="107"/>
      <c r="M600" s="107"/>
      <c r="P600" s="46"/>
      <c r="Q600" s="46"/>
      <c r="R600" s="107"/>
      <c r="W600" s="107"/>
      <c r="X600" s="107"/>
    </row>
    <row r="601" spans="1:24">
      <c r="A601" s="46"/>
      <c r="B601" s="46"/>
      <c r="C601" s="46"/>
      <c r="D601" s="46"/>
      <c r="F601" s="46"/>
      <c r="G601" s="46"/>
      <c r="J601" s="107"/>
      <c r="K601" s="107"/>
      <c r="L601" s="107"/>
      <c r="M601" s="107"/>
      <c r="P601" s="46"/>
      <c r="Q601" s="46"/>
      <c r="R601" s="107"/>
      <c r="W601" s="107"/>
      <c r="X601" s="107"/>
    </row>
    <row r="602" spans="1:24">
      <c r="A602" s="46"/>
      <c r="B602" s="46"/>
      <c r="C602" s="46"/>
      <c r="D602" s="46"/>
      <c r="F602" s="46"/>
      <c r="G602" s="46"/>
      <c r="J602" s="107"/>
      <c r="K602" s="107"/>
      <c r="L602" s="107"/>
      <c r="M602" s="107"/>
      <c r="P602" s="46"/>
      <c r="Q602" s="46"/>
      <c r="R602" s="107"/>
      <c r="W602" s="107"/>
      <c r="X602" s="107"/>
    </row>
    <row r="603" spans="1:24">
      <c r="A603" s="46"/>
      <c r="B603" s="46"/>
      <c r="C603" s="46"/>
      <c r="D603" s="46"/>
      <c r="F603" s="46"/>
      <c r="G603" s="46"/>
      <c r="J603" s="107"/>
      <c r="K603" s="107"/>
      <c r="L603" s="107"/>
      <c r="M603" s="107"/>
      <c r="P603" s="46"/>
      <c r="Q603" s="46"/>
      <c r="R603" s="107"/>
      <c r="W603" s="107"/>
      <c r="X603" s="107"/>
    </row>
    <row r="604" spans="1:24">
      <c r="A604" s="46"/>
      <c r="B604" s="46"/>
      <c r="C604" s="46"/>
      <c r="D604" s="46"/>
      <c r="F604" s="46"/>
      <c r="G604" s="46"/>
      <c r="J604" s="107"/>
      <c r="K604" s="107"/>
      <c r="L604" s="107"/>
      <c r="M604" s="107"/>
      <c r="P604" s="46"/>
      <c r="Q604" s="46"/>
      <c r="R604" s="107"/>
      <c r="W604" s="107"/>
      <c r="X604" s="107"/>
    </row>
    <row r="605" spans="1:24">
      <c r="A605" s="46"/>
      <c r="B605" s="46"/>
      <c r="C605" s="46"/>
      <c r="D605" s="46"/>
      <c r="F605" s="46"/>
      <c r="G605" s="46"/>
      <c r="J605" s="107"/>
      <c r="K605" s="107"/>
      <c r="L605" s="107"/>
      <c r="M605" s="107"/>
      <c r="P605" s="46"/>
      <c r="Q605" s="46"/>
      <c r="R605" s="107"/>
      <c r="W605" s="107"/>
      <c r="X605" s="107"/>
    </row>
    <row r="606" spans="1:24">
      <c r="A606" s="46"/>
      <c r="B606" s="46"/>
      <c r="C606" s="46"/>
      <c r="D606" s="46"/>
      <c r="F606" s="46"/>
      <c r="G606" s="46"/>
      <c r="J606" s="107"/>
      <c r="K606" s="107"/>
      <c r="L606" s="107"/>
      <c r="M606" s="107"/>
      <c r="P606" s="46"/>
      <c r="Q606" s="46"/>
      <c r="R606" s="107"/>
      <c r="W606" s="107"/>
      <c r="X606" s="107"/>
    </row>
    <row r="607" spans="1:24">
      <c r="A607" s="46"/>
      <c r="B607" s="46"/>
      <c r="C607" s="46"/>
      <c r="D607" s="46"/>
      <c r="F607" s="46"/>
      <c r="G607" s="46"/>
      <c r="J607" s="107"/>
      <c r="K607" s="107"/>
      <c r="L607" s="107"/>
      <c r="M607" s="107"/>
      <c r="P607" s="46"/>
      <c r="Q607" s="46"/>
      <c r="R607" s="107"/>
      <c r="W607" s="107"/>
      <c r="X607" s="107"/>
    </row>
    <row r="608" spans="1:24">
      <c r="A608" s="46"/>
      <c r="B608" s="46"/>
      <c r="C608" s="46"/>
      <c r="D608" s="46"/>
      <c r="F608" s="46"/>
      <c r="G608" s="46"/>
      <c r="J608" s="107"/>
      <c r="K608" s="107"/>
      <c r="L608" s="107"/>
      <c r="M608" s="107"/>
      <c r="P608" s="46"/>
      <c r="Q608" s="46"/>
      <c r="R608" s="107"/>
      <c r="W608" s="107"/>
      <c r="X608" s="107"/>
    </row>
    <row r="609" spans="1:24">
      <c r="A609" s="46"/>
      <c r="B609" s="46"/>
      <c r="C609" s="46"/>
      <c r="D609" s="46"/>
      <c r="F609" s="46"/>
      <c r="G609" s="46"/>
      <c r="J609" s="107"/>
      <c r="K609" s="107"/>
      <c r="L609" s="107"/>
      <c r="M609" s="107"/>
      <c r="P609" s="46"/>
      <c r="Q609" s="46"/>
      <c r="R609" s="107"/>
      <c r="W609" s="107"/>
      <c r="X609" s="107"/>
    </row>
    <row r="610" spans="1:24">
      <c r="A610" s="46"/>
      <c r="B610" s="46"/>
      <c r="C610" s="46"/>
      <c r="D610" s="46"/>
      <c r="F610" s="46"/>
      <c r="G610" s="46"/>
      <c r="J610" s="107"/>
      <c r="K610" s="107"/>
      <c r="L610" s="107"/>
      <c r="M610" s="107"/>
      <c r="P610" s="46"/>
      <c r="Q610" s="46"/>
      <c r="R610" s="107"/>
      <c r="W610" s="107"/>
      <c r="X610" s="107"/>
    </row>
    <row r="611" spans="1:24">
      <c r="A611" s="46"/>
      <c r="B611" s="46"/>
      <c r="C611" s="46"/>
      <c r="D611" s="46"/>
      <c r="F611" s="46"/>
      <c r="G611" s="46"/>
      <c r="J611" s="107"/>
      <c r="K611" s="107"/>
      <c r="L611" s="107"/>
      <c r="M611" s="107"/>
      <c r="P611" s="46"/>
      <c r="Q611" s="46"/>
      <c r="R611" s="107"/>
      <c r="W611" s="107"/>
      <c r="X611" s="107"/>
    </row>
    <row r="612" spans="1:24">
      <c r="A612" s="46"/>
      <c r="B612" s="46"/>
      <c r="C612" s="46"/>
      <c r="D612" s="46"/>
      <c r="F612" s="46"/>
      <c r="G612" s="46"/>
      <c r="J612" s="107"/>
      <c r="K612" s="107"/>
      <c r="L612" s="107"/>
      <c r="M612" s="107"/>
      <c r="P612" s="46"/>
      <c r="Q612" s="46"/>
      <c r="R612" s="107"/>
      <c r="W612" s="107"/>
      <c r="X612" s="107"/>
    </row>
    <row r="613" spans="1:24">
      <c r="A613" s="46"/>
      <c r="B613" s="46"/>
      <c r="C613" s="46"/>
      <c r="D613" s="46"/>
      <c r="F613" s="46"/>
      <c r="G613" s="46"/>
      <c r="J613" s="107"/>
      <c r="K613" s="107"/>
      <c r="L613" s="107"/>
      <c r="M613" s="107"/>
      <c r="P613" s="46"/>
      <c r="Q613" s="46"/>
      <c r="R613" s="107"/>
      <c r="W613" s="107"/>
      <c r="X613" s="107"/>
    </row>
    <row r="614" spans="1:24">
      <c r="A614" s="46"/>
      <c r="B614" s="46"/>
      <c r="C614" s="46"/>
      <c r="D614" s="46"/>
      <c r="F614" s="46"/>
      <c r="G614" s="46"/>
      <c r="J614" s="107"/>
      <c r="K614" s="107"/>
      <c r="L614" s="107"/>
      <c r="M614" s="107"/>
      <c r="P614" s="46"/>
      <c r="Q614" s="46"/>
      <c r="R614" s="107"/>
      <c r="W614" s="107"/>
      <c r="X614" s="107"/>
    </row>
    <row r="615" spans="1:24">
      <c r="A615" s="46"/>
      <c r="B615" s="46"/>
      <c r="C615" s="46"/>
      <c r="D615" s="46"/>
      <c r="F615" s="46"/>
      <c r="G615" s="46"/>
      <c r="J615" s="107"/>
      <c r="K615" s="107"/>
      <c r="L615" s="107"/>
      <c r="M615" s="107"/>
      <c r="P615" s="46"/>
      <c r="Q615" s="46"/>
      <c r="R615" s="107"/>
      <c r="W615" s="107"/>
      <c r="X615" s="107"/>
    </row>
    <row r="616" spans="1:24">
      <c r="A616" s="46"/>
      <c r="B616" s="46"/>
      <c r="C616" s="46"/>
      <c r="D616" s="46"/>
      <c r="F616" s="46"/>
      <c r="G616" s="46"/>
      <c r="J616" s="107"/>
      <c r="K616" s="107"/>
      <c r="L616" s="107"/>
      <c r="M616" s="107"/>
      <c r="P616" s="46"/>
      <c r="Q616" s="46"/>
      <c r="R616" s="107"/>
      <c r="W616" s="107"/>
      <c r="X616" s="107"/>
    </row>
    <row r="617" spans="1:24">
      <c r="A617" s="46"/>
      <c r="B617" s="46"/>
      <c r="C617" s="46"/>
      <c r="D617" s="46"/>
      <c r="F617" s="46"/>
      <c r="G617" s="46"/>
      <c r="J617" s="107"/>
      <c r="K617" s="107"/>
      <c r="L617" s="107"/>
      <c r="M617" s="107"/>
      <c r="P617" s="46"/>
      <c r="Q617" s="46"/>
      <c r="R617" s="107"/>
      <c r="W617" s="107"/>
      <c r="X617" s="107"/>
    </row>
    <row r="618" spans="1:24">
      <c r="A618" s="46"/>
      <c r="B618" s="46"/>
      <c r="C618" s="46"/>
      <c r="D618" s="46"/>
      <c r="F618" s="46"/>
      <c r="G618" s="46"/>
      <c r="J618" s="107"/>
      <c r="K618" s="107"/>
      <c r="L618" s="107"/>
      <c r="M618" s="107"/>
      <c r="P618" s="46"/>
      <c r="Q618" s="46"/>
      <c r="R618" s="107"/>
      <c r="W618" s="107"/>
      <c r="X618" s="107"/>
    </row>
    <row r="619" spans="1:24">
      <c r="A619" s="46"/>
      <c r="B619" s="46"/>
      <c r="C619" s="46"/>
      <c r="D619" s="46"/>
      <c r="F619" s="46"/>
      <c r="G619" s="46"/>
      <c r="J619" s="107"/>
      <c r="K619" s="107"/>
      <c r="L619" s="107"/>
      <c r="M619" s="107"/>
      <c r="P619" s="46"/>
      <c r="Q619" s="46"/>
      <c r="R619" s="107"/>
      <c r="W619" s="107"/>
      <c r="X619" s="107"/>
    </row>
    <row r="620" spans="1:24">
      <c r="A620" s="46"/>
      <c r="B620" s="46"/>
      <c r="C620" s="46"/>
      <c r="D620" s="46"/>
      <c r="F620" s="46"/>
      <c r="G620" s="46"/>
      <c r="J620" s="107"/>
      <c r="K620" s="107"/>
      <c r="L620" s="107"/>
      <c r="M620" s="107"/>
      <c r="P620" s="46"/>
      <c r="Q620" s="46"/>
      <c r="R620" s="107"/>
      <c r="W620" s="107"/>
      <c r="X620" s="107"/>
    </row>
    <row r="621" spans="1:24">
      <c r="A621" s="46"/>
      <c r="B621" s="46"/>
      <c r="C621" s="46"/>
      <c r="D621" s="46"/>
      <c r="F621" s="46"/>
      <c r="G621" s="46"/>
      <c r="J621" s="107"/>
      <c r="K621" s="107"/>
      <c r="L621" s="107"/>
      <c r="M621" s="107"/>
      <c r="P621" s="46"/>
      <c r="Q621" s="46"/>
      <c r="R621" s="107"/>
      <c r="W621" s="107"/>
      <c r="X621" s="107"/>
    </row>
    <row r="622" spans="1:24">
      <c r="A622" s="46"/>
      <c r="B622" s="46"/>
      <c r="C622" s="46"/>
      <c r="D622" s="46"/>
      <c r="F622" s="46"/>
      <c r="G622" s="46"/>
      <c r="J622" s="107"/>
      <c r="K622" s="107"/>
      <c r="L622" s="107"/>
      <c r="M622" s="107"/>
      <c r="P622" s="46"/>
      <c r="Q622" s="46"/>
      <c r="R622" s="107"/>
      <c r="W622" s="107"/>
      <c r="X622" s="107"/>
    </row>
    <row r="623" spans="1:24">
      <c r="A623" s="46"/>
      <c r="B623" s="46"/>
      <c r="C623" s="46"/>
      <c r="D623" s="46"/>
      <c r="F623" s="46"/>
      <c r="G623" s="46"/>
      <c r="J623" s="107"/>
      <c r="K623" s="107"/>
      <c r="L623" s="107"/>
      <c r="M623" s="107"/>
      <c r="P623" s="46"/>
      <c r="Q623" s="46"/>
      <c r="R623" s="107"/>
      <c r="W623" s="107"/>
      <c r="X623" s="107"/>
    </row>
    <row r="624" spans="1:24">
      <c r="A624" s="46"/>
      <c r="B624" s="46"/>
      <c r="C624" s="46"/>
      <c r="D624" s="46"/>
      <c r="F624" s="46"/>
      <c r="G624" s="46"/>
      <c r="J624" s="107"/>
      <c r="K624" s="107"/>
      <c r="L624" s="107"/>
      <c r="M624" s="107"/>
      <c r="P624" s="46"/>
      <c r="Q624" s="46"/>
      <c r="R624" s="107"/>
      <c r="W624" s="107"/>
      <c r="X624" s="107"/>
    </row>
    <row r="625" spans="1:24">
      <c r="A625" s="46"/>
      <c r="B625" s="46"/>
      <c r="C625" s="46"/>
      <c r="D625" s="46"/>
      <c r="F625" s="46"/>
      <c r="G625" s="46"/>
      <c r="J625" s="107"/>
      <c r="K625" s="107"/>
      <c r="L625" s="107"/>
      <c r="M625" s="107"/>
      <c r="P625" s="46"/>
      <c r="Q625" s="46"/>
      <c r="R625" s="107"/>
      <c r="W625" s="107"/>
      <c r="X625" s="107"/>
    </row>
    <row r="626" spans="1:24">
      <c r="A626" s="46"/>
      <c r="B626" s="46"/>
      <c r="C626" s="46"/>
      <c r="D626" s="46"/>
      <c r="F626" s="46"/>
      <c r="G626" s="46"/>
      <c r="J626" s="107"/>
      <c r="K626" s="107"/>
      <c r="L626" s="107"/>
      <c r="M626" s="107"/>
      <c r="P626" s="46"/>
      <c r="Q626" s="46"/>
      <c r="R626" s="107"/>
      <c r="W626" s="107"/>
      <c r="X626" s="107"/>
    </row>
    <row r="627" spans="1:24">
      <c r="A627" s="46"/>
      <c r="B627" s="46"/>
      <c r="C627" s="46"/>
      <c r="D627" s="46"/>
      <c r="F627" s="46"/>
      <c r="G627" s="46"/>
      <c r="J627" s="107"/>
      <c r="K627" s="107"/>
      <c r="L627" s="107"/>
      <c r="M627" s="107"/>
      <c r="P627" s="46"/>
      <c r="Q627" s="46"/>
      <c r="R627" s="107"/>
      <c r="W627" s="107"/>
      <c r="X627" s="107"/>
    </row>
    <row r="628" spans="1:24">
      <c r="A628" s="46"/>
      <c r="B628" s="46"/>
      <c r="C628" s="46"/>
      <c r="D628" s="46"/>
      <c r="F628" s="46"/>
      <c r="G628" s="46"/>
      <c r="J628" s="107"/>
      <c r="K628" s="107"/>
      <c r="L628" s="107"/>
      <c r="M628" s="107"/>
      <c r="P628" s="46"/>
      <c r="Q628" s="46"/>
      <c r="R628" s="107"/>
      <c r="W628" s="107"/>
      <c r="X628" s="107"/>
    </row>
    <row r="629" spans="1:24">
      <c r="A629" s="46"/>
      <c r="B629" s="46"/>
      <c r="C629" s="46"/>
      <c r="D629" s="46"/>
      <c r="F629" s="46"/>
      <c r="G629" s="46"/>
      <c r="J629" s="107"/>
      <c r="K629" s="107"/>
      <c r="L629" s="107"/>
      <c r="M629" s="107"/>
      <c r="P629" s="46"/>
      <c r="Q629" s="46"/>
      <c r="R629" s="107"/>
      <c r="W629" s="107"/>
      <c r="X629" s="107"/>
    </row>
    <row r="630" spans="1:24">
      <c r="A630" s="46"/>
      <c r="B630" s="46"/>
      <c r="C630" s="46"/>
      <c r="D630" s="46"/>
      <c r="F630" s="46"/>
      <c r="G630" s="46"/>
      <c r="J630" s="107"/>
      <c r="K630" s="107"/>
      <c r="L630" s="107"/>
      <c r="M630" s="107"/>
      <c r="P630" s="46"/>
      <c r="Q630" s="46"/>
      <c r="R630" s="107"/>
      <c r="W630" s="107"/>
      <c r="X630" s="107"/>
    </row>
    <row r="631" spans="1:24">
      <c r="A631" s="46"/>
      <c r="B631" s="46"/>
      <c r="C631" s="46"/>
      <c r="D631" s="46"/>
      <c r="F631" s="46"/>
      <c r="G631" s="46"/>
      <c r="J631" s="107"/>
      <c r="K631" s="107"/>
      <c r="L631" s="107"/>
      <c r="M631" s="107"/>
      <c r="P631" s="46"/>
      <c r="Q631" s="46"/>
      <c r="R631" s="107"/>
      <c r="W631" s="107"/>
      <c r="X631" s="107"/>
    </row>
    <row r="632" spans="1:24">
      <c r="A632" s="46"/>
      <c r="B632" s="46"/>
      <c r="C632" s="46"/>
      <c r="D632" s="46"/>
      <c r="F632" s="46"/>
      <c r="G632" s="46"/>
      <c r="J632" s="107"/>
      <c r="K632" s="107"/>
      <c r="L632" s="107"/>
      <c r="M632" s="107"/>
      <c r="P632" s="46"/>
      <c r="Q632" s="46"/>
      <c r="R632" s="107"/>
      <c r="W632" s="107"/>
      <c r="X632" s="107"/>
    </row>
    <row r="633" spans="1:24">
      <c r="A633" s="46"/>
      <c r="B633" s="46"/>
      <c r="C633" s="46"/>
      <c r="D633" s="46"/>
      <c r="F633" s="46"/>
      <c r="G633" s="46"/>
      <c r="J633" s="107"/>
      <c r="K633" s="107"/>
      <c r="L633" s="107"/>
      <c r="M633" s="107"/>
      <c r="P633" s="46"/>
      <c r="Q633" s="46"/>
      <c r="R633" s="107"/>
      <c r="W633" s="107"/>
      <c r="X633" s="107"/>
    </row>
    <row r="634" spans="1:24">
      <c r="A634" s="46"/>
      <c r="B634" s="46"/>
      <c r="C634" s="46"/>
      <c r="D634" s="46"/>
      <c r="F634" s="46"/>
      <c r="G634" s="46"/>
      <c r="J634" s="107"/>
      <c r="K634" s="107"/>
      <c r="L634" s="107"/>
      <c r="M634" s="107"/>
      <c r="P634" s="46"/>
      <c r="Q634" s="46"/>
      <c r="R634" s="107"/>
      <c r="W634" s="107"/>
      <c r="X634" s="107"/>
    </row>
    <row r="635" spans="1:24">
      <c r="A635" s="46"/>
      <c r="B635" s="46"/>
      <c r="C635" s="46"/>
      <c r="D635" s="46"/>
      <c r="F635" s="46"/>
      <c r="G635" s="46"/>
      <c r="J635" s="107"/>
      <c r="K635" s="107"/>
      <c r="L635" s="107"/>
      <c r="M635" s="107"/>
      <c r="P635" s="46"/>
      <c r="Q635" s="46"/>
      <c r="R635" s="107"/>
      <c r="W635" s="107"/>
      <c r="X635" s="107"/>
    </row>
    <row r="636" spans="1:24">
      <c r="A636" s="46"/>
      <c r="B636" s="46"/>
      <c r="C636" s="46"/>
      <c r="D636" s="46"/>
      <c r="F636" s="46"/>
      <c r="G636" s="46"/>
      <c r="J636" s="107"/>
      <c r="K636" s="107"/>
      <c r="L636" s="107"/>
      <c r="M636" s="107"/>
      <c r="P636" s="46"/>
      <c r="Q636" s="46"/>
      <c r="R636" s="107"/>
      <c r="W636" s="107"/>
      <c r="X636" s="107"/>
    </row>
    <row r="637" spans="1:24">
      <c r="A637" s="46"/>
      <c r="B637" s="46"/>
      <c r="C637" s="46"/>
      <c r="D637" s="46"/>
      <c r="F637" s="46"/>
      <c r="G637" s="46"/>
      <c r="J637" s="107"/>
      <c r="K637" s="107"/>
      <c r="L637" s="107"/>
      <c r="M637" s="107"/>
      <c r="P637" s="46"/>
      <c r="Q637" s="46"/>
      <c r="R637" s="107"/>
      <c r="W637" s="107"/>
      <c r="X637" s="107"/>
    </row>
    <row r="638" spans="1:24">
      <c r="A638" s="46"/>
      <c r="B638" s="46"/>
      <c r="C638" s="46"/>
      <c r="D638" s="46"/>
      <c r="F638" s="46"/>
      <c r="G638" s="46"/>
      <c r="J638" s="107"/>
      <c r="K638" s="107"/>
      <c r="L638" s="107"/>
      <c r="M638" s="107"/>
      <c r="P638" s="46"/>
      <c r="Q638" s="46"/>
      <c r="R638" s="107"/>
      <c r="W638" s="107"/>
      <c r="X638" s="107"/>
    </row>
    <row r="639" spans="1:24">
      <c r="A639" s="46"/>
      <c r="B639" s="46"/>
      <c r="C639" s="46"/>
      <c r="D639" s="46"/>
      <c r="F639" s="46"/>
      <c r="G639" s="46"/>
      <c r="J639" s="107"/>
      <c r="K639" s="107"/>
      <c r="L639" s="107"/>
      <c r="M639" s="107"/>
      <c r="P639" s="46"/>
      <c r="Q639" s="46"/>
      <c r="R639" s="107"/>
      <c r="W639" s="107"/>
      <c r="X639" s="107"/>
    </row>
    <row r="640" spans="1:24">
      <c r="A640" s="46"/>
      <c r="B640" s="46"/>
      <c r="C640" s="46"/>
      <c r="D640" s="46"/>
      <c r="F640" s="46"/>
      <c r="G640" s="46"/>
      <c r="J640" s="107"/>
      <c r="K640" s="107"/>
      <c r="L640" s="107"/>
      <c r="M640" s="107"/>
      <c r="P640" s="46"/>
      <c r="Q640" s="46"/>
      <c r="R640" s="107"/>
      <c r="W640" s="107"/>
      <c r="X640" s="107"/>
    </row>
    <row r="641" spans="1:24">
      <c r="A641" s="46"/>
      <c r="B641" s="46"/>
      <c r="C641" s="46"/>
      <c r="D641" s="46"/>
      <c r="F641" s="46"/>
      <c r="G641" s="46"/>
      <c r="J641" s="107"/>
      <c r="K641" s="107"/>
      <c r="L641" s="107"/>
      <c r="M641" s="107"/>
      <c r="P641" s="46"/>
      <c r="Q641" s="46"/>
      <c r="R641" s="107"/>
      <c r="W641" s="107"/>
      <c r="X641" s="107"/>
    </row>
    <row r="642" spans="1:24">
      <c r="A642" s="46"/>
      <c r="B642" s="46"/>
      <c r="C642" s="46"/>
      <c r="D642" s="46"/>
      <c r="F642" s="46"/>
      <c r="G642" s="46"/>
      <c r="J642" s="107"/>
      <c r="K642" s="107"/>
      <c r="L642" s="107"/>
      <c r="M642" s="107"/>
      <c r="P642" s="46"/>
      <c r="Q642" s="46"/>
      <c r="R642" s="107"/>
      <c r="W642" s="107"/>
      <c r="X642" s="107"/>
    </row>
    <row r="643" spans="1:24">
      <c r="A643" s="46"/>
      <c r="B643" s="46"/>
      <c r="C643" s="46"/>
      <c r="D643" s="46"/>
      <c r="F643" s="46"/>
      <c r="G643" s="46"/>
      <c r="J643" s="107"/>
      <c r="K643" s="107"/>
      <c r="L643" s="107"/>
      <c r="M643" s="107"/>
      <c r="P643" s="46"/>
      <c r="Q643" s="46"/>
      <c r="R643" s="107"/>
      <c r="W643" s="107"/>
      <c r="X643" s="107"/>
    </row>
    <row r="644" spans="1:24">
      <c r="A644" s="46"/>
      <c r="B644" s="46"/>
      <c r="C644" s="46"/>
      <c r="D644" s="46"/>
      <c r="F644" s="46"/>
      <c r="G644" s="46"/>
      <c r="J644" s="107"/>
      <c r="K644" s="107"/>
      <c r="L644" s="107"/>
      <c r="M644" s="107"/>
      <c r="P644" s="46"/>
      <c r="Q644" s="46"/>
      <c r="R644" s="107"/>
      <c r="W644" s="107"/>
      <c r="X644" s="107"/>
    </row>
    <row r="645" spans="1:24">
      <c r="A645" s="46"/>
      <c r="B645" s="46"/>
      <c r="C645" s="46"/>
      <c r="D645" s="46"/>
      <c r="F645" s="46"/>
      <c r="G645" s="46"/>
      <c r="J645" s="107"/>
      <c r="K645" s="107"/>
      <c r="L645" s="107"/>
      <c r="M645" s="107"/>
      <c r="P645" s="46"/>
      <c r="Q645" s="46"/>
      <c r="R645" s="107"/>
      <c r="W645" s="107"/>
      <c r="X645" s="107"/>
    </row>
    <row r="646" spans="1:24">
      <c r="A646" s="46"/>
      <c r="B646" s="46"/>
      <c r="C646" s="46"/>
      <c r="D646" s="46"/>
      <c r="F646" s="46"/>
      <c r="G646" s="46"/>
      <c r="J646" s="107"/>
      <c r="K646" s="107"/>
      <c r="L646" s="107"/>
      <c r="M646" s="107"/>
      <c r="P646" s="46"/>
      <c r="Q646" s="46"/>
      <c r="R646" s="107"/>
      <c r="W646" s="107"/>
      <c r="X646" s="107"/>
    </row>
    <row r="647" spans="1:24">
      <c r="A647" s="46"/>
      <c r="B647" s="46"/>
      <c r="C647" s="46"/>
      <c r="D647" s="46"/>
      <c r="F647" s="46"/>
      <c r="G647" s="46"/>
      <c r="J647" s="107"/>
      <c r="K647" s="107"/>
      <c r="L647" s="107"/>
      <c r="M647" s="107"/>
      <c r="P647" s="46"/>
      <c r="Q647" s="46"/>
      <c r="R647" s="107"/>
      <c r="W647" s="107"/>
      <c r="X647" s="107"/>
    </row>
    <row r="648" spans="1:24">
      <c r="A648" s="46"/>
      <c r="B648" s="46"/>
      <c r="C648" s="46"/>
      <c r="D648" s="46"/>
      <c r="F648" s="46"/>
      <c r="G648" s="46"/>
      <c r="J648" s="107"/>
      <c r="K648" s="107"/>
      <c r="L648" s="107"/>
      <c r="M648" s="107"/>
      <c r="P648" s="46"/>
      <c r="Q648" s="46"/>
      <c r="R648" s="107"/>
      <c r="W648" s="107"/>
      <c r="X648" s="107"/>
    </row>
    <row r="649" spans="1:24">
      <c r="A649" s="46"/>
      <c r="B649" s="46"/>
      <c r="C649" s="46"/>
      <c r="D649" s="46"/>
      <c r="F649" s="46"/>
      <c r="G649" s="46"/>
      <c r="J649" s="107"/>
      <c r="K649" s="107"/>
      <c r="L649" s="107"/>
      <c r="M649" s="107"/>
      <c r="P649" s="46"/>
      <c r="Q649" s="46"/>
      <c r="R649" s="107"/>
      <c r="W649" s="107"/>
      <c r="X649" s="107"/>
    </row>
    <row r="650" spans="1:24">
      <c r="A650" s="46"/>
      <c r="B650" s="46"/>
      <c r="C650" s="46"/>
      <c r="D650" s="46"/>
      <c r="F650" s="46"/>
      <c r="G650" s="46"/>
      <c r="J650" s="107"/>
      <c r="K650" s="107"/>
      <c r="L650" s="107"/>
      <c r="M650" s="107"/>
      <c r="P650" s="46"/>
      <c r="Q650" s="46"/>
      <c r="R650" s="107"/>
      <c r="W650" s="107"/>
      <c r="X650" s="107"/>
    </row>
    <row r="651" spans="1:24">
      <c r="A651" s="46"/>
      <c r="B651" s="46"/>
      <c r="C651" s="46"/>
      <c r="D651" s="46"/>
      <c r="F651" s="46"/>
      <c r="G651" s="46"/>
      <c r="J651" s="107"/>
      <c r="K651" s="107"/>
      <c r="L651" s="107"/>
      <c r="M651" s="107"/>
      <c r="P651" s="46"/>
      <c r="Q651" s="46"/>
      <c r="R651" s="107"/>
      <c r="W651" s="107"/>
      <c r="X651" s="107"/>
    </row>
    <row r="652" spans="1:24">
      <c r="A652" s="46"/>
      <c r="B652" s="46"/>
      <c r="C652" s="46"/>
      <c r="D652" s="46"/>
      <c r="F652" s="46"/>
      <c r="G652" s="46"/>
      <c r="J652" s="107"/>
      <c r="K652" s="107"/>
      <c r="L652" s="107"/>
      <c r="M652" s="107"/>
      <c r="P652" s="46"/>
      <c r="Q652" s="46"/>
      <c r="R652" s="107"/>
      <c r="W652" s="107"/>
      <c r="X652" s="107"/>
    </row>
    <row r="653" spans="1:24">
      <c r="A653" s="46"/>
      <c r="B653" s="46"/>
      <c r="C653" s="46"/>
      <c r="D653" s="46"/>
      <c r="F653" s="46"/>
      <c r="G653" s="46"/>
      <c r="J653" s="107"/>
      <c r="K653" s="107"/>
      <c r="L653" s="107"/>
      <c r="M653" s="107"/>
      <c r="P653" s="46"/>
      <c r="Q653" s="46"/>
      <c r="R653" s="107"/>
      <c r="W653" s="107"/>
      <c r="X653" s="107"/>
    </row>
    <row r="654" spans="1:24">
      <c r="A654" s="46"/>
      <c r="B654" s="46"/>
      <c r="C654" s="46"/>
      <c r="D654" s="46"/>
      <c r="F654" s="46"/>
      <c r="G654" s="46"/>
      <c r="J654" s="107"/>
      <c r="K654" s="107"/>
      <c r="L654" s="107"/>
      <c r="M654" s="107"/>
      <c r="P654" s="46"/>
      <c r="Q654" s="46"/>
      <c r="R654" s="107"/>
      <c r="W654" s="107"/>
      <c r="X654" s="107"/>
    </row>
    <row r="655" spans="1:24">
      <c r="A655" s="46"/>
      <c r="B655" s="46"/>
      <c r="C655" s="46"/>
      <c r="D655" s="46"/>
      <c r="F655" s="46"/>
      <c r="G655" s="46"/>
      <c r="J655" s="107"/>
      <c r="K655" s="107"/>
      <c r="L655" s="107"/>
      <c r="M655" s="107"/>
      <c r="P655" s="46"/>
      <c r="Q655" s="46"/>
      <c r="R655" s="107"/>
      <c r="W655" s="107"/>
      <c r="X655" s="107"/>
    </row>
    <row r="656" spans="1:24">
      <c r="A656" s="46"/>
      <c r="B656" s="46"/>
      <c r="C656" s="46"/>
      <c r="D656" s="46"/>
      <c r="F656" s="46"/>
      <c r="G656" s="46"/>
      <c r="J656" s="107"/>
      <c r="K656" s="107"/>
      <c r="L656" s="107"/>
      <c r="M656" s="107"/>
      <c r="P656" s="46"/>
      <c r="Q656" s="46"/>
      <c r="R656" s="107"/>
      <c r="W656" s="107"/>
      <c r="X656" s="107"/>
    </row>
    <row r="657" spans="1:24">
      <c r="A657" s="46"/>
      <c r="B657" s="46"/>
      <c r="C657" s="46"/>
      <c r="D657" s="46"/>
      <c r="F657" s="46"/>
      <c r="G657" s="46"/>
      <c r="J657" s="107"/>
      <c r="K657" s="107"/>
      <c r="L657" s="107"/>
      <c r="M657" s="107"/>
      <c r="P657" s="46"/>
      <c r="Q657" s="46"/>
      <c r="R657" s="107"/>
      <c r="W657" s="107"/>
      <c r="X657" s="107"/>
    </row>
    <row r="658" spans="1:24">
      <c r="A658" s="46"/>
      <c r="B658" s="46"/>
      <c r="C658" s="46"/>
      <c r="D658" s="46"/>
      <c r="F658" s="46"/>
      <c r="G658" s="46"/>
      <c r="J658" s="107"/>
      <c r="K658" s="107"/>
      <c r="L658" s="107"/>
      <c r="M658" s="107"/>
      <c r="P658" s="46"/>
      <c r="Q658" s="46"/>
      <c r="R658" s="107"/>
      <c r="W658" s="107"/>
      <c r="X658" s="107"/>
    </row>
    <row r="659" spans="1:24">
      <c r="A659" s="46"/>
      <c r="B659" s="46"/>
      <c r="C659" s="46"/>
      <c r="D659" s="46"/>
      <c r="F659" s="46"/>
      <c r="G659" s="46"/>
      <c r="J659" s="107"/>
      <c r="K659" s="107"/>
      <c r="L659" s="107"/>
      <c r="M659" s="107"/>
      <c r="P659" s="46"/>
      <c r="Q659" s="46"/>
      <c r="R659" s="107"/>
      <c r="W659" s="107"/>
      <c r="X659" s="107"/>
    </row>
    <row r="660" spans="1:24">
      <c r="A660" s="46"/>
      <c r="B660" s="46"/>
      <c r="C660" s="46"/>
      <c r="D660" s="46"/>
      <c r="F660" s="46"/>
      <c r="G660" s="46"/>
      <c r="J660" s="107"/>
      <c r="K660" s="107"/>
      <c r="L660" s="107"/>
      <c r="M660" s="107"/>
      <c r="P660" s="46"/>
      <c r="Q660" s="46"/>
      <c r="R660" s="107"/>
      <c r="W660" s="107"/>
      <c r="X660" s="107"/>
    </row>
    <row r="661" spans="1:24">
      <c r="A661" s="46"/>
      <c r="B661" s="46"/>
      <c r="C661" s="46"/>
      <c r="D661" s="46"/>
      <c r="F661" s="46"/>
      <c r="G661" s="46"/>
      <c r="J661" s="107"/>
      <c r="K661" s="107"/>
      <c r="L661" s="107"/>
      <c r="M661" s="107"/>
      <c r="P661" s="46"/>
      <c r="Q661" s="46"/>
      <c r="R661" s="107"/>
      <c r="W661" s="107"/>
      <c r="X661" s="107"/>
    </row>
    <row r="662" spans="1:24">
      <c r="A662" s="46"/>
      <c r="B662" s="46"/>
      <c r="C662" s="46"/>
      <c r="D662" s="46"/>
      <c r="F662" s="46"/>
      <c r="G662" s="46"/>
      <c r="J662" s="107"/>
      <c r="K662" s="107"/>
      <c r="L662" s="107"/>
      <c r="M662" s="107"/>
      <c r="P662" s="46"/>
      <c r="Q662" s="46"/>
      <c r="R662" s="107"/>
      <c r="W662" s="107"/>
      <c r="X662" s="107"/>
    </row>
    <row r="663" spans="1:24">
      <c r="A663" s="46"/>
      <c r="B663" s="46"/>
      <c r="C663" s="46"/>
      <c r="D663" s="46"/>
      <c r="F663" s="46"/>
      <c r="G663" s="46"/>
      <c r="J663" s="107"/>
      <c r="K663" s="107"/>
      <c r="L663" s="107"/>
      <c r="M663" s="107"/>
      <c r="P663" s="46"/>
      <c r="Q663" s="46"/>
      <c r="R663" s="107"/>
      <c r="W663" s="107"/>
      <c r="X663" s="107"/>
    </row>
    <row r="664" spans="1:24">
      <c r="A664" s="46"/>
      <c r="B664" s="46"/>
      <c r="C664" s="46"/>
      <c r="D664" s="46"/>
      <c r="F664" s="46"/>
      <c r="G664" s="46"/>
      <c r="J664" s="107"/>
      <c r="K664" s="107"/>
      <c r="L664" s="107"/>
      <c r="M664" s="107"/>
      <c r="P664" s="46"/>
      <c r="Q664" s="46"/>
      <c r="R664" s="107"/>
      <c r="W664" s="107"/>
      <c r="X664" s="107"/>
    </row>
    <row r="665" spans="1:24">
      <c r="A665" s="46"/>
      <c r="B665" s="46"/>
      <c r="C665" s="46"/>
      <c r="D665" s="46"/>
      <c r="F665" s="46"/>
      <c r="G665" s="46"/>
      <c r="J665" s="107"/>
      <c r="K665" s="107"/>
      <c r="L665" s="107"/>
      <c r="M665" s="107"/>
      <c r="P665" s="46"/>
      <c r="Q665" s="46"/>
      <c r="R665" s="107"/>
      <c r="W665" s="107"/>
      <c r="X665" s="107"/>
    </row>
    <row r="666" spans="1:24">
      <c r="A666" s="46"/>
      <c r="B666" s="46"/>
      <c r="C666" s="46"/>
      <c r="D666" s="46"/>
      <c r="F666" s="46"/>
      <c r="G666" s="46"/>
      <c r="J666" s="107"/>
      <c r="K666" s="107"/>
      <c r="L666" s="107"/>
      <c r="M666" s="107"/>
      <c r="P666" s="46"/>
      <c r="Q666" s="46"/>
      <c r="R666" s="107"/>
      <c r="W666" s="107"/>
      <c r="X666" s="107"/>
    </row>
    <row r="667" spans="1:24">
      <c r="A667" s="46"/>
      <c r="B667" s="46"/>
      <c r="C667" s="46"/>
      <c r="D667" s="46"/>
      <c r="F667" s="46"/>
      <c r="G667" s="46"/>
      <c r="J667" s="107"/>
      <c r="K667" s="107"/>
      <c r="L667" s="107"/>
      <c r="M667" s="107"/>
      <c r="P667" s="46"/>
      <c r="Q667" s="46"/>
      <c r="R667" s="107"/>
      <c r="W667" s="107"/>
      <c r="X667" s="107"/>
    </row>
    <row r="668" spans="1:24">
      <c r="A668" s="46"/>
      <c r="B668" s="46"/>
      <c r="C668" s="46"/>
      <c r="D668" s="46"/>
      <c r="F668" s="46"/>
      <c r="G668" s="46"/>
      <c r="J668" s="107"/>
      <c r="K668" s="107"/>
      <c r="L668" s="107"/>
      <c r="M668" s="107"/>
      <c r="P668" s="46"/>
      <c r="Q668" s="46"/>
      <c r="R668" s="107"/>
      <c r="W668" s="107"/>
      <c r="X668" s="107"/>
    </row>
    <row r="669" spans="1:24">
      <c r="A669" s="46"/>
      <c r="B669" s="46"/>
      <c r="C669" s="46"/>
      <c r="D669" s="46"/>
      <c r="F669" s="46"/>
      <c r="G669" s="46"/>
      <c r="J669" s="107"/>
      <c r="K669" s="107"/>
      <c r="L669" s="107"/>
      <c r="M669" s="107"/>
      <c r="P669" s="46"/>
      <c r="Q669" s="46"/>
      <c r="R669" s="107"/>
      <c r="W669" s="107"/>
      <c r="X669" s="107"/>
    </row>
    <row r="670" spans="1:24">
      <c r="A670" s="46"/>
      <c r="B670" s="46"/>
      <c r="C670" s="46"/>
      <c r="D670" s="46"/>
      <c r="F670" s="46"/>
      <c r="G670" s="46"/>
      <c r="J670" s="107"/>
      <c r="K670" s="107"/>
      <c r="L670" s="107"/>
      <c r="M670" s="107"/>
      <c r="P670" s="46"/>
      <c r="Q670" s="46"/>
      <c r="R670" s="107"/>
      <c r="W670" s="107"/>
      <c r="X670" s="107"/>
    </row>
    <row r="671" spans="1:24">
      <c r="A671" s="46"/>
      <c r="B671" s="46"/>
      <c r="C671" s="46"/>
      <c r="D671" s="46"/>
      <c r="F671" s="46"/>
      <c r="G671" s="46"/>
      <c r="J671" s="107"/>
      <c r="K671" s="107"/>
      <c r="L671" s="107"/>
      <c r="M671" s="107"/>
      <c r="P671" s="46"/>
      <c r="Q671" s="46"/>
      <c r="R671" s="107"/>
      <c r="W671" s="107"/>
      <c r="X671" s="107"/>
    </row>
    <row r="672" spans="1:24">
      <c r="A672" s="46"/>
      <c r="B672" s="46"/>
      <c r="C672" s="46"/>
      <c r="D672" s="46"/>
      <c r="F672" s="46"/>
      <c r="G672" s="46"/>
      <c r="J672" s="107"/>
      <c r="K672" s="107"/>
      <c r="L672" s="107"/>
      <c r="M672" s="107"/>
      <c r="P672" s="46"/>
      <c r="Q672" s="46"/>
      <c r="R672" s="107"/>
      <c r="W672" s="107"/>
      <c r="X672" s="107"/>
    </row>
    <row r="673" spans="1:24">
      <c r="A673" s="46"/>
      <c r="B673" s="46"/>
      <c r="C673" s="46"/>
      <c r="D673" s="46"/>
      <c r="F673" s="46"/>
      <c r="G673" s="46"/>
      <c r="J673" s="107"/>
      <c r="K673" s="107"/>
      <c r="L673" s="107"/>
      <c r="M673" s="107"/>
      <c r="P673" s="46"/>
      <c r="Q673" s="46"/>
      <c r="R673" s="107"/>
      <c r="W673" s="107"/>
      <c r="X673" s="107"/>
    </row>
    <row r="674" spans="1:24">
      <c r="A674" s="46"/>
      <c r="B674" s="46"/>
      <c r="C674" s="46"/>
      <c r="D674" s="46"/>
      <c r="F674" s="46"/>
      <c r="G674" s="46"/>
      <c r="J674" s="107"/>
      <c r="K674" s="107"/>
      <c r="L674" s="107"/>
      <c r="M674" s="107"/>
      <c r="P674" s="46"/>
      <c r="Q674" s="46"/>
      <c r="R674" s="107"/>
      <c r="W674" s="107"/>
      <c r="X674" s="107"/>
    </row>
    <row r="675" spans="1:24">
      <c r="A675" s="46"/>
      <c r="B675" s="46"/>
      <c r="C675" s="46"/>
      <c r="D675" s="46"/>
      <c r="F675" s="46"/>
      <c r="G675" s="46"/>
      <c r="J675" s="107"/>
      <c r="K675" s="107"/>
      <c r="L675" s="107"/>
      <c r="M675" s="107"/>
      <c r="P675" s="46"/>
      <c r="Q675" s="46"/>
      <c r="R675" s="107"/>
      <c r="W675" s="107"/>
      <c r="X675" s="107"/>
    </row>
    <row r="676" spans="1:24">
      <c r="A676" s="46"/>
      <c r="B676" s="46"/>
      <c r="C676" s="46"/>
      <c r="D676" s="46"/>
      <c r="F676" s="46"/>
      <c r="G676" s="46"/>
      <c r="J676" s="107"/>
      <c r="K676" s="107"/>
      <c r="L676" s="107"/>
      <c r="M676" s="107"/>
      <c r="P676" s="46"/>
      <c r="Q676" s="46"/>
      <c r="R676" s="107"/>
      <c r="W676" s="107"/>
      <c r="X676" s="107"/>
    </row>
    <row r="677" spans="1:24">
      <c r="A677" s="46"/>
      <c r="B677" s="46"/>
      <c r="C677" s="46"/>
      <c r="D677" s="46"/>
      <c r="F677" s="46"/>
      <c r="G677" s="46"/>
      <c r="J677" s="107"/>
      <c r="K677" s="107"/>
      <c r="L677" s="107"/>
      <c r="M677" s="107"/>
      <c r="P677" s="46"/>
      <c r="Q677" s="46"/>
      <c r="R677" s="107"/>
      <c r="W677" s="107"/>
      <c r="X677" s="107"/>
    </row>
    <row r="678" spans="1:24">
      <c r="A678" s="46"/>
      <c r="B678" s="46"/>
      <c r="C678" s="46"/>
      <c r="D678" s="46"/>
      <c r="F678" s="46"/>
      <c r="G678" s="46"/>
      <c r="J678" s="107"/>
      <c r="K678" s="107"/>
      <c r="L678" s="107"/>
      <c r="M678" s="107"/>
      <c r="P678" s="46"/>
      <c r="Q678" s="46"/>
      <c r="R678" s="107"/>
      <c r="W678" s="107"/>
      <c r="X678" s="107"/>
    </row>
    <row r="679" spans="1:24">
      <c r="A679" s="46"/>
      <c r="B679" s="46"/>
      <c r="C679" s="46"/>
      <c r="D679" s="46"/>
      <c r="F679" s="46"/>
      <c r="G679" s="46"/>
      <c r="J679" s="107"/>
      <c r="K679" s="107"/>
      <c r="L679" s="107"/>
      <c r="M679" s="107"/>
      <c r="P679" s="46"/>
      <c r="Q679" s="46"/>
      <c r="R679" s="107"/>
      <c r="W679" s="107"/>
      <c r="X679" s="107"/>
    </row>
    <row r="680" spans="1:24">
      <c r="A680" s="46"/>
      <c r="B680" s="46"/>
      <c r="C680" s="46"/>
      <c r="D680" s="46"/>
      <c r="F680" s="46"/>
      <c r="G680" s="46"/>
      <c r="J680" s="107"/>
      <c r="K680" s="107"/>
      <c r="L680" s="107"/>
      <c r="M680" s="107"/>
      <c r="P680" s="46"/>
      <c r="Q680" s="46"/>
      <c r="R680" s="107"/>
      <c r="W680" s="107"/>
      <c r="X680" s="107"/>
    </row>
    <row r="681" spans="1:24">
      <c r="A681" s="46"/>
      <c r="B681" s="46"/>
      <c r="C681" s="46"/>
      <c r="D681" s="46"/>
      <c r="F681" s="46"/>
      <c r="G681" s="46"/>
      <c r="J681" s="107"/>
      <c r="K681" s="107"/>
      <c r="L681" s="107"/>
      <c r="M681" s="107"/>
      <c r="P681" s="46"/>
      <c r="Q681" s="46"/>
      <c r="R681" s="107"/>
      <c r="W681" s="107"/>
      <c r="X681" s="107"/>
    </row>
    <row r="682" spans="1:24">
      <c r="A682" s="46"/>
      <c r="B682" s="46"/>
      <c r="C682" s="46"/>
      <c r="D682" s="46"/>
      <c r="F682" s="46"/>
      <c r="G682" s="46"/>
      <c r="J682" s="107"/>
      <c r="K682" s="107"/>
      <c r="L682" s="107"/>
      <c r="M682" s="107"/>
      <c r="P682" s="46"/>
      <c r="Q682" s="46"/>
      <c r="R682" s="107"/>
      <c r="W682" s="107"/>
      <c r="X682" s="107"/>
    </row>
    <row r="683" spans="1:24">
      <c r="A683" s="46"/>
      <c r="B683" s="46"/>
      <c r="C683" s="46"/>
      <c r="D683" s="46"/>
      <c r="F683" s="46"/>
      <c r="G683" s="46"/>
      <c r="J683" s="107"/>
      <c r="K683" s="107"/>
      <c r="L683" s="107"/>
      <c r="M683" s="107"/>
      <c r="P683" s="46"/>
      <c r="Q683" s="46"/>
      <c r="R683" s="107"/>
      <c r="W683" s="107"/>
      <c r="X683" s="107"/>
    </row>
    <row r="684" spans="1:24">
      <c r="A684" s="46"/>
      <c r="B684" s="46"/>
      <c r="C684" s="46"/>
      <c r="D684" s="46"/>
      <c r="F684" s="46"/>
      <c r="G684" s="46"/>
      <c r="J684" s="107"/>
      <c r="K684" s="107"/>
      <c r="L684" s="107"/>
      <c r="M684" s="107"/>
      <c r="P684" s="46"/>
      <c r="Q684" s="46"/>
      <c r="R684" s="107"/>
      <c r="W684" s="107"/>
      <c r="X684" s="107"/>
    </row>
    <row r="685" spans="1:24">
      <c r="A685" s="46"/>
      <c r="B685" s="46"/>
      <c r="C685" s="46"/>
      <c r="D685" s="46"/>
      <c r="F685" s="46"/>
      <c r="G685" s="46"/>
      <c r="J685" s="107"/>
      <c r="K685" s="107"/>
      <c r="L685" s="107"/>
      <c r="M685" s="107"/>
      <c r="P685" s="46"/>
      <c r="Q685" s="46"/>
      <c r="R685" s="107"/>
      <c r="W685" s="107"/>
      <c r="X685" s="107"/>
    </row>
    <row r="686" spans="1:24">
      <c r="A686" s="46"/>
      <c r="B686" s="46"/>
      <c r="C686" s="46"/>
      <c r="D686" s="46"/>
      <c r="F686" s="46"/>
      <c r="G686" s="46"/>
      <c r="J686" s="107"/>
      <c r="K686" s="107"/>
      <c r="L686" s="107"/>
      <c r="M686" s="107"/>
      <c r="P686" s="46"/>
      <c r="Q686" s="46"/>
      <c r="R686" s="107"/>
      <c r="W686" s="107"/>
      <c r="X686" s="107"/>
    </row>
    <row r="687" spans="1:24">
      <c r="A687" s="46"/>
      <c r="B687" s="46"/>
      <c r="C687" s="46"/>
      <c r="D687" s="46"/>
      <c r="F687" s="46"/>
      <c r="G687" s="46"/>
      <c r="J687" s="107"/>
      <c r="K687" s="107"/>
      <c r="L687" s="107"/>
      <c r="M687" s="107"/>
      <c r="P687" s="46"/>
      <c r="Q687" s="46"/>
      <c r="R687" s="107"/>
      <c r="W687" s="107"/>
      <c r="X687" s="107"/>
    </row>
    <row r="688" spans="1:24">
      <c r="A688" s="46"/>
      <c r="B688" s="46"/>
      <c r="C688" s="46"/>
      <c r="D688" s="46"/>
      <c r="F688" s="46"/>
      <c r="G688" s="46"/>
      <c r="J688" s="107"/>
      <c r="K688" s="107"/>
      <c r="L688" s="107"/>
      <c r="M688" s="107"/>
      <c r="P688" s="46"/>
      <c r="Q688" s="46"/>
      <c r="R688" s="107"/>
      <c r="W688" s="107"/>
      <c r="X688" s="107"/>
    </row>
    <row r="689" spans="1:24">
      <c r="A689" s="46"/>
      <c r="B689" s="46"/>
      <c r="C689" s="46"/>
      <c r="D689" s="46"/>
      <c r="F689" s="46"/>
      <c r="G689" s="46"/>
      <c r="J689" s="107"/>
      <c r="K689" s="107"/>
      <c r="L689" s="107"/>
      <c r="M689" s="107"/>
      <c r="P689" s="46"/>
      <c r="Q689" s="46"/>
      <c r="R689" s="107"/>
      <c r="W689" s="107"/>
      <c r="X689" s="107"/>
    </row>
    <row r="690" spans="1:24">
      <c r="A690" s="46"/>
      <c r="B690" s="46"/>
      <c r="C690" s="46"/>
      <c r="D690" s="46"/>
      <c r="F690" s="46"/>
      <c r="G690" s="46"/>
      <c r="J690" s="107"/>
      <c r="K690" s="107"/>
      <c r="L690" s="107"/>
      <c r="M690" s="107"/>
      <c r="P690" s="46"/>
      <c r="Q690" s="46"/>
      <c r="R690" s="107"/>
      <c r="W690" s="107"/>
      <c r="X690" s="107"/>
    </row>
    <row r="691" spans="1:24">
      <c r="A691" s="46"/>
      <c r="B691" s="46"/>
      <c r="C691" s="46"/>
      <c r="D691" s="46"/>
      <c r="F691" s="46"/>
      <c r="G691" s="46"/>
      <c r="J691" s="107"/>
      <c r="K691" s="107"/>
      <c r="L691" s="107"/>
      <c r="M691" s="107"/>
      <c r="P691" s="46"/>
      <c r="Q691" s="46"/>
      <c r="R691" s="107"/>
      <c r="W691" s="107"/>
      <c r="X691" s="107"/>
    </row>
    <row r="692" spans="1:24">
      <c r="A692" s="46"/>
      <c r="B692" s="46"/>
      <c r="C692" s="46"/>
      <c r="D692" s="46"/>
      <c r="F692" s="46"/>
      <c r="G692" s="46"/>
      <c r="J692" s="107"/>
      <c r="K692" s="107"/>
      <c r="L692" s="107"/>
      <c r="M692" s="107"/>
      <c r="P692" s="46"/>
      <c r="Q692" s="46"/>
      <c r="R692" s="107"/>
      <c r="W692" s="107"/>
      <c r="X692" s="107"/>
    </row>
    <row r="693" spans="1:24">
      <c r="A693" s="46"/>
      <c r="B693" s="46"/>
      <c r="C693" s="46"/>
      <c r="D693" s="46"/>
      <c r="F693" s="46"/>
      <c r="G693" s="46"/>
      <c r="J693" s="107"/>
      <c r="K693" s="107"/>
      <c r="L693" s="107"/>
      <c r="M693" s="107"/>
      <c r="P693" s="46"/>
      <c r="Q693" s="46"/>
      <c r="R693" s="107"/>
      <c r="W693" s="107"/>
      <c r="X693" s="107"/>
    </row>
    <row r="694" spans="1:24">
      <c r="A694" s="46"/>
      <c r="B694" s="46"/>
      <c r="C694" s="46"/>
      <c r="D694" s="46"/>
      <c r="F694" s="46"/>
      <c r="G694" s="46"/>
      <c r="J694" s="107"/>
      <c r="K694" s="107"/>
      <c r="L694" s="107"/>
      <c r="M694" s="107"/>
      <c r="P694" s="46"/>
      <c r="Q694" s="46"/>
      <c r="R694" s="107"/>
      <c r="W694" s="107"/>
      <c r="X694" s="107"/>
    </row>
    <row r="695" spans="1:24">
      <c r="A695" s="46"/>
      <c r="B695" s="46"/>
      <c r="C695" s="46"/>
      <c r="D695" s="46"/>
      <c r="F695" s="46"/>
      <c r="G695" s="46"/>
      <c r="J695" s="107"/>
      <c r="K695" s="107"/>
      <c r="L695" s="107"/>
      <c r="M695" s="107"/>
      <c r="P695" s="46"/>
      <c r="Q695" s="46"/>
      <c r="R695" s="107"/>
      <c r="W695" s="107"/>
      <c r="X695" s="107"/>
    </row>
    <row r="696" spans="1:24">
      <c r="A696" s="46"/>
      <c r="B696" s="46"/>
      <c r="C696" s="46"/>
      <c r="D696" s="46"/>
      <c r="F696" s="46"/>
      <c r="G696" s="46"/>
      <c r="J696" s="107"/>
      <c r="K696" s="107"/>
      <c r="L696" s="107"/>
      <c r="M696" s="107"/>
      <c r="P696" s="46"/>
      <c r="Q696" s="46"/>
      <c r="R696" s="107"/>
      <c r="W696" s="107"/>
      <c r="X696" s="107"/>
    </row>
    <row r="697" spans="1:24">
      <c r="A697" s="46"/>
      <c r="B697" s="46"/>
      <c r="C697" s="46"/>
      <c r="D697" s="46"/>
      <c r="F697" s="46"/>
      <c r="G697" s="46"/>
      <c r="J697" s="107"/>
      <c r="K697" s="107"/>
      <c r="L697" s="107"/>
      <c r="M697" s="107"/>
      <c r="P697" s="46"/>
      <c r="Q697" s="46"/>
      <c r="R697" s="107"/>
      <c r="W697" s="107"/>
      <c r="X697" s="107"/>
    </row>
    <row r="698" spans="1:24">
      <c r="A698" s="46"/>
      <c r="B698" s="46"/>
      <c r="C698" s="46"/>
      <c r="D698" s="46"/>
      <c r="F698" s="46"/>
      <c r="G698" s="46"/>
      <c r="J698" s="107"/>
      <c r="K698" s="107"/>
      <c r="L698" s="107"/>
      <c r="M698" s="107"/>
      <c r="P698" s="46"/>
      <c r="Q698" s="46"/>
      <c r="R698" s="107"/>
      <c r="W698" s="107"/>
      <c r="X698" s="107"/>
    </row>
    <row r="699" spans="1:24">
      <c r="A699" s="46"/>
      <c r="B699" s="46"/>
      <c r="C699" s="46"/>
      <c r="D699" s="46"/>
      <c r="F699" s="46"/>
      <c r="G699" s="46"/>
      <c r="J699" s="107"/>
      <c r="K699" s="107"/>
      <c r="L699" s="107"/>
      <c r="M699" s="107"/>
      <c r="P699" s="46"/>
      <c r="Q699" s="46"/>
      <c r="R699" s="107"/>
      <c r="W699" s="107"/>
      <c r="X699" s="107"/>
    </row>
    <row r="700" spans="1:24">
      <c r="A700" s="46"/>
      <c r="B700" s="46"/>
      <c r="C700" s="46"/>
      <c r="D700" s="46"/>
      <c r="F700" s="46"/>
      <c r="G700" s="46"/>
      <c r="J700" s="107"/>
      <c r="K700" s="107"/>
      <c r="L700" s="107"/>
      <c r="M700" s="107"/>
      <c r="P700" s="46"/>
      <c r="Q700" s="46"/>
      <c r="R700" s="107"/>
      <c r="W700" s="107"/>
      <c r="X700" s="107"/>
    </row>
    <row r="701" spans="1:24">
      <c r="A701" s="46"/>
      <c r="B701" s="46"/>
      <c r="C701" s="46"/>
      <c r="D701" s="46"/>
      <c r="F701" s="46"/>
      <c r="G701" s="46"/>
      <c r="J701" s="107"/>
      <c r="K701" s="107"/>
      <c r="L701" s="107"/>
      <c r="M701" s="107"/>
      <c r="P701" s="46"/>
      <c r="Q701" s="46"/>
      <c r="R701" s="107"/>
      <c r="W701" s="107"/>
      <c r="X701" s="107"/>
    </row>
    <row r="702" spans="1:24">
      <c r="A702" s="46"/>
      <c r="B702" s="46"/>
      <c r="C702" s="46"/>
      <c r="D702" s="46"/>
      <c r="F702" s="46"/>
      <c r="G702" s="46"/>
      <c r="J702" s="107"/>
      <c r="K702" s="107"/>
      <c r="L702" s="107"/>
      <c r="M702" s="107"/>
      <c r="P702" s="46"/>
      <c r="Q702" s="46"/>
      <c r="R702" s="107"/>
      <c r="W702" s="107"/>
      <c r="X702" s="107"/>
    </row>
    <row r="703" spans="1:24">
      <c r="A703" s="46"/>
      <c r="B703" s="46"/>
      <c r="C703" s="46"/>
      <c r="D703" s="46"/>
      <c r="F703" s="46"/>
      <c r="G703" s="46"/>
      <c r="J703" s="107"/>
      <c r="K703" s="107"/>
      <c r="L703" s="107"/>
      <c r="M703" s="107"/>
      <c r="P703" s="46"/>
      <c r="Q703" s="46"/>
      <c r="R703" s="107"/>
      <c r="W703" s="107"/>
      <c r="X703" s="107"/>
    </row>
    <row r="704" spans="1:24">
      <c r="A704" s="46"/>
      <c r="B704" s="46"/>
      <c r="C704" s="46"/>
      <c r="D704" s="46"/>
      <c r="F704" s="46"/>
      <c r="G704" s="46"/>
      <c r="J704" s="107"/>
      <c r="K704" s="107"/>
      <c r="L704" s="107"/>
      <c r="M704" s="107"/>
      <c r="P704" s="46"/>
      <c r="Q704" s="46"/>
      <c r="R704" s="107"/>
      <c r="W704" s="107"/>
      <c r="X704" s="107"/>
    </row>
    <row r="705" spans="1:24">
      <c r="A705" s="46"/>
      <c r="B705" s="46"/>
      <c r="C705" s="46"/>
      <c r="D705" s="46"/>
      <c r="F705" s="46"/>
      <c r="G705" s="46"/>
      <c r="J705" s="107"/>
      <c r="K705" s="107"/>
      <c r="L705" s="107"/>
      <c r="M705" s="107"/>
      <c r="P705" s="46"/>
      <c r="Q705" s="46"/>
      <c r="R705" s="107"/>
      <c r="W705" s="107"/>
      <c r="X705" s="107"/>
    </row>
    <row r="706" spans="1:24">
      <c r="A706" s="46"/>
      <c r="B706" s="46"/>
      <c r="C706" s="46"/>
      <c r="D706" s="46"/>
      <c r="F706" s="46"/>
      <c r="G706" s="46"/>
      <c r="J706" s="107"/>
      <c r="K706" s="107"/>
      <c r="L706" s="107"/>
      <c r="M706" s="107"/>
      <c r="P706" s="46"/>
      <c r="Q706" s="46"/>
      <c r="R706" s="107"/>
      <c r="W706" s="107"/>
      <c r="X706" s="107"/>
    </row>
    <row r="707" spans="1:24">
      <c r="A707" s="46"/>
      <c r="B707" s="46"/>
      <c r="C707" s="46"/>
      <c r="D707" s="46"/>
      <c r="F707" s="46"/>
      <c r="G707" s="46"/>
      <c r="J707" s="107"/>
      <c r="K707" s="107"/>
      <c r="L707" s="107"/>
      <c r="M707" s="107"/>
      <c r="P707" s="46"/>
      <c r="Q707" s="46"/>
      <c r="R707" s="107"/>
      <c r="W707" s="107"/>
      <c r="X707" s="107"/>
    </row>
    <row r="708" spans="1:24">
      <c r="A708" s="46"/>
      <c r="B708" s="46"/>
      <c r="C708" s="46"/>
      <c r="D708" s="46"/>
      <c r="F708" s="46"/>
      <c r="G708" s="46"/>
      <c r="J708" s="107"/>
      <c r="K708" s="107"/>
      <c r="L708" s="107"/>
      <c r="M708" s="107"/>
      <c r="P708" s="46"/>
      <c r="Q708" s="46"/>
      <c r="R708" s="107"/>
      <c r="W708" s="107"/>
      <c r="X708" s="107"/>
    </row>
    <row r="709" spans="1:24">
      <c r="A709" s="46"/>
      <c r="B709" s="46"/>
      <c r="C709" s="46"/>
      <c r="D709" s="46"/>
      <c r="F709" s="46"/>
      <c r="G709" s="46"/>
      <c r="J709" s="107"/>
      <c r="K709" s="107"/>
      <c r="L709" s="107"/>
      <c r="M709" s="107"/>
      <c r="P709" s="46"/>
      <c r="Q709" s="46"/>
      <c r="R709" s="107"/>
      <c r="W709" s="107"/>
      <c r="X709" s="107"/>
    </row>
    <row r="710" spans="1:24">
      <c r="A710" s="46"/>
      <c r="B710" s="46"/>
      <c r="C710" s="46"/>
      <c r="D710" s="46"/>
      <c r="F710" s="46"/>
      <c r="G710" s="46"/>
      <c r="J710" s="107"/>
      <c r="K710" s="107"/>
      <c r="L710" s="107"/>
      <c r="M710" s="107"/>
      <c r="P710" s="46"/>
      <c r="Q710" s="46"/>
      <c r="R710" s="107"/>
      <c r="W710" s="107"/>
      <c r="X710" s="107"/>
    </row>
    <row r="711" spans="1:24">
      <c r="A711" s="46"/>
      <c r="B711" s="46"/>
      <c r="C711" s="46"/>
      <c r="D711" s="46"/>
      <c r="F711" s="46"/>
      <c r="G711" s="46"/>
      <c r="J711" s="107"/>
      <c r="K711" s="107"/>
      <c r="L711" s="107"/>
      <c r="M711" s="107"/>
      <c r="P711" s="46"/>
      <c r="Q711" s="46"/>
      <c r="R711" s="107"/>
      <c r="W711" s="107"/>
      <c r="X711" s="107"/>
    </row>
    <row r="712" spans="1:24">
      <c r="A712" s="46"/>
      <c r="B712" s="46"/>
      <c r="C712" s="46"/>
      <c r="D712" s="46"/>
      <c r="F712" s="46"/>
      <c r="G712" s="46"/>
      <c r="J712" s="107"/>
      <c r="K712" s="107"/>
      <c r="L712" s="107"/>
      <c r="M712" s="107"/>
      <c r="P712" s="46"/>
      <c r="Q712" s="46"/>
      <c r="R712" s="107"/>
      <c r="W712" s="107"/>
      <c r="X712" s="107"/>
    </row>
    <row r="713" spans="1:24">
      <c r="A713" s="46"/>
      <c r="B713" s="46"/>
      <c r="C713" s="46"/>
      <c r="D713" s="46"/>
      <c r="F713" s="46"/>
      <c r="G713" s="46"/>
      <c r="J713" s="107"/>
      <c r="K713" s="107"/>
      <c r="L713" s="107"/>
      <c r="M713" s="107"/>
      <c r="P713" s="46"/>
      <c r="Q713" s="46"/>
      <c r="R713" s="107"/>
      <c r="W713" s="107"/>
      <c r="X713" s="107"/>
    </row>
    <row r="714" spans="1:24">
      <c r="A714" s="46"/>
      <c r="B714" s="46"/>
      <c r="C714" s="46"/>
      <c r="D714" s="46"/>
      <c r="F714" s="46"/>
      <c r="G714" s="46"/>
      <c r="J714" s="107"/>
      <c r="K714" s="107"/>
      <c r="L714" s="107"/>
      <c r="M714" s="107"/>
      <c r="P714" s="46"/>
      <c r="Q714" s="46"/>
      <c r="R714" s="107"/>
      <c r="W714" s="107"/>
      <c r="X714" s="107"/>
    </row>
    <row r="715" spans="1:24">
      <c r="A715" s="46"/>
      <c r="B715" s="46"/>
      <c r="C715" s="46"/>
      <c r="D715" s="46"/>
      <c r="F715" s="46"/>
      <c r="G715" s="46"/>
      <c r="J715" s="107"/>
      <c r="K715" s="107"/>
      <c r="L715" s="107"/>
      <c r="M715" s="107"/>
      <c r="P715" s="46"/>
      <c r="Q715" s="46"/>
      <c r="R715" s="107"/>
      <c r="W715" s="107"/>
      <c r="X715" s="107"/>
    </row>
    <row r="716" spans="1:24">
      <c r="A716" s="46"/>
      <c r="B716" s="46"/>
      <c r="C716" s="46"/>
      <c r="D716" s="46"/>
      <c r="F716" s="46"/>
      <c r="G716" s="46"/>
      <c r="J716" s="107"/>
      <c r="K716" s="107"/>
      <c r="L716" s="107"/>
      <c r="M716" s="107"/>
      <c r="P716" s="46"/>
      <c r="Q716" s="46"/>
      <c r="R716" s="107"/>
      <c r="W716" s="107"/>
      <c r="X716" s="107"/>
    </row>
    <row r="717" spans="1:24">
      <c r="A717" s="46"/>
      <c r="B717" s="46"/>
      <c r="C717" s="46"/>
      <c r="D717" s="46"/>
      <c r="F717" s="46"/>
      <c r="G717" s="46"/>
      <c r="J717" s="107"/>
      <c r="K717" s="107"/>
      <c r="L717" s="107"/>
      <c r="M717" s="107"/>
      <c r="P717" s="46"/>
      <c r="Q717" s="46"/>
      <c r="R717" s="107"/>
      <c r="W717" s="107"/>
      <c r="X717" s="107"/>
    </row>
    <row r="718" spans="1:24">
      <c r="A718" s="46"/>
      <c r="B718" s="46"/>
      <c r="C718" s="46"/>
      <c r="D718" s="46"/>
      <c r="F718" s="46"/>
      <c r="G718" s="46"/>
      <c r="J718" s="107"/>
      <c r="K718" s="107"/>
      <c r="L718" s="107"/>
      <c r="M718" s="107"/>
      <c r="P718" s="46"/>
      <c r="Q718" s="46"/>
      <c r="R718" s="107"/>
      <c r="W718" s="107"/>
      <c r="X718" s="107"/>
    </row>
    <row r="719" spans="1:24">
      <c r="A719" s="46"/>
      <c r="B719" s="46"/>
      <c r="C719" s="46"/>
      <c r="D719" s="46"/>
      <c r="F719" s="46"/>
      <c r="G719" s="46"/>
      <c r="J719" s="107"/>
      <c r="K719" s="107"/>
      <c r="L719" s="107"/>
      <c r="M719" s="107"/>
      <c r="P719" s="46"/>
      <c r="Q719" s="46"/>
      <c r="R719" s="107"/>
      <c r="W719" s="107"/>
      <c r="X719" s="107"/>
    </row>
    <row r="720" spans="1:24">
      <c r="A720" s="46"/>
      <c r="B720" s="46"/>
      <c r="C720" s="46"/>
      <c r="D720" s="46"/>
      <c r="F720" s="46"/>
      <c r="G720" s="46"/>
      <c r="J720" s="107"/>
      <c r="K720" s="107"/>
      <c r="L720" s="107"/>
      <c r="M720" s="107"/>
      <c r="P720" s="46"/>
      <c r="Q720" s="46"/>
      <c r="R720" s="107"/>
      <c r="W720" s="107"/>
      <c r="X720" s="107"/>
    </row>
    <row r="721" spans="1:24">
      <c r="A721" s="46"/>
      <c r="B721" s="46"/>
      <c r="C721" s="46"/>
      <c r="D721" s="46"/>
      <c r="F721" s="46"/>
      <c r="G721" s="46"/>
      <c r="J721" s="107"/>
      <c r="K721" s="107"/>
      <c r="L721" s="107"/>
      <c r="M721" s="107"/>
      <c r="P721" s="46"/>
      <c r="Q721" s="46"/>
      <c r="R721" s="107"/>
      <c r="W721" s="107"/>
      <c r="X721" s="107"/>
    </row>
    <row r="722" spans="1:24">
      <c r="A722" s="46"/>
      <c r="B722" s="46"/>
      <c r="C722" s="46"/>
      <c r="D722" s="46"/>
      <c r="F722" s="46"/>
      <c r="G722" s="46"/>
      <c r="J722" s="107"/>
      <c r="K722" s="107"/>
      <c r="L722" s="107"/>
      <c r="M722" s="107"/>
      <c r="P722" s="46"/>
      <c r="Q722" s="46"/>
      <c r="R722" s="107"/>
      <c r="W722" s="107"/>
      <c r="X722" s="107"/>
    </row>
    <row r="723" spans="1:24">
      <c r="A723" s="46"/>
      <c r="B723" s="46"/>
      <c r="C723" s="46"/>
      <c r="D723" s="46"/>
      <c r="F723" s="46"/>
      <c r="G723" s="46"/>
      <c r="J723" s="107"/>
      <c r="K723" s="107"/>
      <c r="L723" s="107"/>
      <c r="M723" s="107"/>
      <c r="P723" s="46"/>
      <c r="Q723" s="46"/>
      <c r="R723" s="107"/>
      <c r="W723" s="107"/>
      <c r="X723" s="107"/>
    </row>
    <row r="724" spans="1:24">
      <c r="A724" s="46"/>
      <c r="B724" s="46"/>
      <c r="C724" s="46"/>
      <c r="D724" s="46"/>
      <c r="F724" s="46"/>
      <c r="G724" s="46"/>
      <c r="J724" s="107"/>
      <c r="K724" s="107"/>
      <c r="L724" s="107"/>
      <c r="M724" s="107"/>
      <c r="P724" s="46"/>
      <c r="Q724" s="46"/>
      <c r="R724" s="107"/>
      <c r="W724" s="107"/>
      <c r="X724" s="107"/>
    </row>
    <row r="725" spans="1:24">
      <c r="A725" s="46"/>
      <c r="B725" s="46"/>
      <c r="C725" s="46"/>
      <c r="D725" s="46"/>
      <c r="F725" s="46"/>
      <c r="G725" s="46"/>
      <c r="J725" s="107"/>
      <c r="K725" s="107"/>
      <c r="L725" s="107"/>
      <c r="M725" s="107"/>
      <c r="P725" s="46"/>
      <c r="Q725" s="46"/>
      <c r="R725" s="107"/>
      <c r="W725" s="107"/>
      <c r="X725" s="107"/>
    </row>
    <row r="726" spans="1:24">
      <c r="A726" s="46"/>
      <c r="B726" s="46"/>
      <c r="C726" s="46"/>
      <c r="D726" s="46"/>
      <c r="F726" s="46"/>
      <c r="G726" s="46"/>
      <c r="J726" s="107"/>
      <c r="K726" s="107"/>
      <c r="L726" s="107"/>
      <c r="M726" s="107"/>
      <c r="P726" s="46"/>
      <c r="Q726" s="46"/>
      <c r="R726" s="107"/>
      <c r="W726" s="107"/>
      <c r="X726" s="107"/>
    </row>
    <row r="727" spans="1:24">
      <c r="A727" s="46"/>
      <c r="B727" s="46"/>
      <c r="C727" s="46"/>
      <c r="D727" s="46"/>
      <c r="F727" s="46"/>
      <c r="G727" s="46"/>
      <c r="J727" s="107"/>
      <c r="K727" s="107"/>
      <c r="L727" s="107"/>
      <c r="M727" s="107"/>
      <c r="P727" s="46"/>
      <c r="Q727" s="46"/>
      <c r="R727" s="107"/>
      <c r="W727" s="107"/>
      <c r="X727" s="107"/>
    </row>
    <row r="728" spans="1:24">
      <c r="A728" s="46"/>
      <c r="B728" s="46"/>
      <c r="C728" s="46"/>
      <c r="D728" s="46"/>
      <c r="F728" s="46"/>
      <c r="G728" s="46"/>
      <c r="J728" s="107"/>
      <c r="K728" s="107"/>
      <c r="L728" s="107"/>
      <c r="M728" s="107"/>
      <c r="P728" s="46"/>
      <c r="Q728" s="46"/>
      <c r="R728" s="107"/>
      <c r="W728" s="107"/>
      <c r="X728" s="107"/>
    </row>
    <row r="729" spans="1:24">
      <c r="A729" s="46"/>
      <c r="B729" s="46"/>
      <c r="C729" s="46"/>
      <c r="D729" s="46"/>
      <c r="F729" s="46"/>
      <c r="G729" s="46"/>
      <c r="J729" s="107"/>
      <c r="K729" s="107"/>
      <c r="L729" s="107"/>
      <c r="M729" s="107"/>
      <c r="P729" s="46"/>
      <c r="Q729" s="46"/>
      <c r="R729" s="107"/>
      <c r="W729" s="107"/>
      <c r="X729" s="107"/>
    </row>
    <row r="730" spans="1:24">
      <c r="A730" s="46"/>
      <c r="B730" s="46"/>
      <c r="C730" s="46"/>
      <c r="D730" s="46"/>
      <c r="F730" s="46"/>
      <c r="G730" s="46"/>
      <c r="J730" s="107"/>
      <c r="K730" s="107"/>
      <c r="L730" s="107"/>
      <c r="M730" s="107"/>
      <c r="P730" s="46"/>
      <c r="Q730" s="46"/>
      <c r="R730" s="107"/>
      <c r="W730" s="107"/>
      <c r="X730" s="107"/>
    </row>
    <row r="731" spans="1:24">
      <c r="A731" s="46"/>
      <c r="B731" s="46"/>
      <c r="C731" s="46"/>
      <c r="D731" s="46"/>
      <c r="F731" s="46"/>
      <c r="G731" s="46"/>
      <c r="J731" s="107"/>
      <c r="K731" s="107"/>
      <c r="L731" s="107"/>
      <c r="M731" s="107"/>
      <c r="P731" s="46"/>
      <c r="Q731" s="46"/>
      <c r="R731" s="107"/>
      <c r="W731" s="107"/>
      <c r="X731" s="107"/>
    </row>
    <row r="732" spans="1:24">
      <c r="A732" s="46"/>
      <c r="B732" s="46"/>
      <c r="C732" s="46"/>
      <c r="D732" s="46"/>
      <c r="F732" s="46"/>
      <c r="G732" s="46"/>
      <c r="J732" s="107"/>
      <c r="K732" s="107"/>
      <c r="L732" s="107"/>
      <c r="M732" s="107"/>
      <c r="P732" s="46"/>
      <c r="Q732" s="46"/>
      <c r="R732" s="107"/>
      <c r="W732" s="107"/>
      <c r="X732" s="107"/>
    </row>
    <row r="733" spans="1:24">
      <c r="A733" s="46"/>
      <c r="B733" s="46"/>
      <c r="C733" s="46"/>
      <c r="D733" s="46"/>
      <c r="F733" s="46"/>
      <c r="G733" s="46"/>
      <c r="J733" s="107"/>
      <c r="K733" s="107"/>
      <c r="L733" s="107"/>
      <c r="M733" s="107"/>
      <c r="P733" s="46"/>
      <c r="Q733" s="46"/>
      <c r="R733" s="107"/>
      <c r="W733" s="107"/>
      <c r="X733" s="107"/>
    </row>
    <row r="734" spans="1:24">
      <c r="A734" s="46"/>
      <c r="B734" s="46"/>
      <c r="C734" s="46"/>
      <c r="D734" s="46"/>
      <c r="F734" s="46"/>
      <c r="G734" s="46"/>
      <c r="J734" s="107"/>
      <c r="K734" s="107"/>
      <c r="L734" s="107"/>
      <c r="M734" s="107"/>
      <c r="P734" s="46"/>
      <c r="Q734" s="46"/>
      <c r="R734" s="107"/>
      <c r="W734" s="107"/>
      <c r="X734" s="107"/>
    </row>
    <row r="735" spans="1:24">
      <c r="A735" s="46"/>
      <c r="B735" s="46"/>
      <c r="C735" s="46"/>
      <c r="D735" s="46"/>
      <c r="F735" s="46"/>
      <c r="G735" s="46"/>
      <c r="J735" s="107"/>
      <c r="K735" s="107"/>
      <c r="L735" s="107"/>
      <c r="M735" s="107"/>
      <c r="P735" s="46"/>
      <c r="Q735" s="46"/>
      <c r="R735" s="107"/>
      <c r="W735" s="107"/>
      <c r="X735" s="107"/>
    </row>
    <row r="736" spans="1:24">
      <c r="A736" s="46"/>
      <c r="B736" s="46"/>
      <c r="C736" s="46"/>
      <c r="D736" s="46"/>
      <c r="F736" s="46"/>
      <c r="G736" s="46"/>
      <c r="J736" s="107"/>
      <c r="K736" s="107"/>
      <c r="L736" s="107"/>
      <c r="M736" s="107"/>
      <c r="P736" s="46"/>
      <c r="Q736" s="46"/>
      <c r="R736" s="107"/>
      <c r="W736" s="107"/>
      <c r="X736" s="107"/>
    </row>
    <row r="737" spans="1:24">
      <c r="A737" s="46"/>
      <c r="B737" s="46"/>
      <c r="C737" s="46"/>
      <c r="D737" s="46"/>
      <c r="F737" s="46"/>
      <c r="G737" s="46"/>
      <c r="J737" s="107"/>
      <c r="K737" s="107"/>
      <c r="L737" s="107"/>
      <c r="M737" s="107"/>
      <c r="P737" s="46"/>
      <c r="Q737" s="46"/>
      <c r="R737" s="107"/>
      <c r="W737" s="107"/>
      <c r="X737" s="107"/>
    </row>
    <row r="738" spans="1:24">
      <c r="A738" s="46"/>
      <c r="B738" s="46"/>
      <c r="C738" s="46"/>
      <c r="D738" s="46"/>
      <c r="F738" s="46"/>
      <c r="G738" s="46"/>
      <c r="J738" s="107"/>
      <c r="K738" s="107"/>
      <c r="L738" s="107"/>
      <c r="M738" s="107"/>
      <c r="P738" s="46"/>
      <c r="Q738" s="46"/>
      <c r="R738" s="107"/>
      <c r="W738" s="107"/>
      <c r="X738" s="107"/>
    </row>
    <row r="739" spans="1:24">
      <c r="A739" s="46"/>
      <c r="B739" s="46"/>
      <c r="C739" s="46"/>
      <c r="D739" s="46"/>
      <c r="F739" s="46"/>
      <c r="G739" s="46"/>
      <c r="J739" s="107"/>
      <c r="K739" s="107"/>
      <c r="L739" s="107"/>
      <c r="M739" s="107"/>
      <c r="P739" s="46"/>
      <c r="Q739" s="46"/>
      <c r="R739" s="107"/>
      <c r="W739" s="107"/>
      <c r="X739" s="107"/>
    </row>
    <row r="740" spans="1:24">
      <c r="A740" s="46"/>
      <c r="B740" s="46"/>
      <c r="C740" s="46"/>
      <c r="D740" s="46"/>
      <c r="F740" s="46"/>
      <c r="G740" s="46"/>
      <c r="J740" s="107"/>
      <c r="K740" s="107"/>
      <c r="L740" s="107"/>
      <c r="M740" s="107"/>
      <c r="P740" s="46"/>
      <c r="Q740" s="46"/>
      <c r="R740" s="107"/>
      <c r="W740" s="107"/>
      <c r="X740" s="107"/>
    </row>
    <row r="741" spans="1:24">
      <c r="A741" s="46"/>
      <c r="B741" s="46"/>
      <c r="C741" s="46"/>
      <c r="D741" s="46"/>
      <c r="F741" s="46"/>
      <c r="G741" s="46"/>
      <c r="J741" s="107"/>
      <c r="K741" s="107"/>
      <c r="L741" s="107"/>
      <c r="M741" s="107"/>
      <c r="P741" s="46"/>
      <c r="Q741" s="46"/>
      <c r="R741" s="107"/>
      <c r="W741" s="107"/>
      <c r="X741" s="107"/>
    </row>
    <row r="742" spans="1:24">
      <c r="A742" s="46"/>
      <c r="B742" s="46"/>
      <c r="C742" s="46"/>
      <c r="D742" s="46"/>
      <c r="F742" s="46"/>
      <c r="G742" s="46"/>
      <c r="J742" s="107"/>
      <c r="K742" s="107"/>
      <c r="L742" s="107"/>
      <c r="M742" s="107"/>
      <c r="P742" s="46"/>
      <c r="Q742" s="46"/>
      <c r="R742" s="107"/>
      <c r="W742" s="107"/>
      <c r="X742" s="107"/>
    </row>
    <row r="743" spans="1:24">
      <c r="A743" s="46"/>
      <c r="B743" s="46"/>
      <c r="C743" s="46"/>
      <c r="D743" s="46"/>
      <c r="F743" s="46"/>
      <c r="G743" s="46"/>
      <c r="J743" s="107"/>
      <c r="K743" s="107"/>
      <c r="L743" s="107"/>
      <c r="M743" s="107"/>
      <c r="P743" s="46"/>
      <c r="Q743" s="46"/>
      <c r="R743" s="107"/>
      <c r="W743" s="107"/>
      <c r="X743" s="107"/>
    </row>
    <row r="744" spans="1:24">
      <c r="A744" s="46"/>
      <c r="B744" s="46"/>
      <c r="C744" s="46"/>
      <c r="D744" s="46"/>
      <c r="F744" s="46"/>
      <c r="G744" s="46"/>
      <c r="J744" s="107"/>
      <c r="K744" s="107"/>
      <c r="L744" s="107"/>
      <c r="M744" s="107"/>
      <c r="P744" s="46"/>
      <c r="Q744" s="46"/>
      <c r="R744" s="107"/>
      <c r="W744" s="107"/>
      <c r="X744" s="107"/>
    </row>
    <row r="745" spans="1:24">
      <c r="A745" s="46"/>
      <c r="B745" s="46"/>
      <c r="C745" s="46"/>
      <c r="D745" s="46"/>
      <c r="F745" s="46"/>
      <c r="G745" s="46"/>
      <c r="J745" s="107"/>
      <c r="K745" s="107"/>
      <c r="L745" s="107"/>
      <c r="M745" s="107"/>
      <c r="P745" s="46"/>
      <c r="Q745" s="46"/>
      <c r="R745" s="107"/>
      <c r="W745" s="107"/>
      <c r="X745" s="107"/>
    </row>
    <row r="746" spans="1:24">
      <c r="A746" s="46"/>
      <c r="B746" s="46"/>
      <c r="C746" s="46"/>
      <c r="D746" s="46"/>
      <c r="F746" s="46"/>
      <c r="G746" s="46"/>
      <c r="J746" s="107"/>
      <c r="K746" s="107"/>
      <c r="L746" s="107"/>
      <c r="M746" s="107"/>
      <c r="P746" s="46"/>
      <c r="Q746" s="46"/>
      <c r="R746" s="107"/>
      <c r="W746" s="107"/>
      <c r="X746" s="107"/>
    </row>
    <row r="747" spans="1:24">
      <c r="A747" s="46"/>
      <c r="B747" s="46"/>
      <c r="C747" s="46"/>
      <c r="D747" s="46"/>
      <c r="F747" s="46"/>
      <c r="G747" s="46"/>
      <c r="J747" s="107"/>
      <c r="K747" s="107"/>
      <c r="L747" s="107"/>
      <c r="M747" s="107"/>
      <c r="P747" s="46"/>
      <c r="Q747" s="46"/>
      <c r="R747" s="107"/>
      <c r="W747" s="107"/>
      <c r="X747" s="107"/>
    </row>
    <row r="748" spans="1:24">
      <c r="A748" s="46"/>
      <c r="B748" s="46"/>
      <c r="C748" s="46"/>
      <c r="D748" s="46"/>
      <c r="F748" s="46"/>
      <c r="G748" s="46"/>
      <c r="J748" s="107"/>
      <c r="K748" s="107"/>
      <c r="L748" s="107"/>
      <c r="M748" s="107"/>
      <c r="P748" s="46"/>
      <c r="Q748" s="46"/>
      <c r="R748" s="107"/>
      <c r="W748" s="107"/>
      <c r="X748" s="107"/>
    </row>
    <row r="749" spans="1:24">
      <c r="A749" s="46"/>
      <c r="B749" s="46"/>
      <c r="C749" s="46"/>
      <c r="D749" s="46"/>
      <c r="F749" s="46"/>
      <c r="G749" s="46"/>
      <c r="J749" s="107"/>
      <c r="K749" s="107"/>
      <c r="L749" s="107"/>
      <c r="M749" s="107"/>
      <c r="P749" s="46"/>
      <c r="Q749" s="46"/>
      <c r="R749" s="107"/>
      <c r="W749" s="107"/>
      <c r="X749" s="107"/>
    </row>
    <row r="750" spans="1:24">
      <c r="A750" s="46"/>
      <c r="B750" s="46"/>
      <c r="C750" s="46"/>
      <c r="D750" s="46"/>
      <c r="F750" s="46"/>
      <c r="G750" s="46"/>
      <c r="J750" s="107"/>
      <c r="K750" s="107"/>
      <c r="L750" s="107"/>
      <c r="M750" s="107"/>
      <c r="P750" s="46"/>
      <c r="Q750" s="46"/>
      <c r="R750" s="107"/>
      <c r="W750" s="107"/>
      <c r="X750" s="107"/>
    </row>
    <row r="751" spans="1:24">
      <c r="A751" s="46"/>
      <c r="B751" s="46"/>
      <c r="C751" s="46"/>
      <c r="D751" s="46"/>
      <c r="F751" s="46"/>
      <c r="G751" s="46"/>
      <c r="J751" s="107"/>
      <c r="K751" s="107"/>
      <c r="L751" s="107"/>
      <c r="M751" s="107"/>
      <c r="P751" s="46"/>
      <c r="Q751" s="46"/>
      <c r="R751" s="107"/>
      <c r="W751" s="107"/>
      <c r="X751" s="107"/>
    </row>
    <row r="752" spans="1:24">
      <c r="A752" s="46"/>
      <c r="B752" s="46"/>
      <c r="C752" s="46"/>
      <c r="D752" s="46"/>
      <c r="F752" s="46"/>
      <c r="G752" s="46"/>
      <c r="J752" s="107"/>
      <c r="K752" s="107"/>
      <c r="L752" s="107"/>
      <c r="M752" s="107"/>
      <c r="P752" s="46"/>
      <c r="Q752" s="46"/>
      <c r="R752" s="107"/>
      <c r="W752" s="107"/>
      <c r="X752" s="107"/>
    </row>
    <row r="753" spans="1:24">
      <c r="A753" s="46"/>
      <c r="B753" s="46"/>
      <c r="C753" s="46"/>
      <c r="D753" s="46"/>
      <c r="F753" s="46"/>
      <c r="G753" s="46"/>
      <c r="J753" s="107"/>
      <c r="K753" s="107"/>
      <c r="L753" s="107"/>
      <c r="M753" s="107"/>
      <c r="P753" s="46"/>
      <c r="Q753" s="46"/>
      <c r="R753" s="107"/>
      <c r="W753" s="107"/>
      <c r="X753" s="107"/>
    </row>
    <row r="754" spans="1:24">
      <c r="A754" s="46"/>
      <c r="B754" s="46"/>
      <c r="C754" s="46"/>
      <c r="D754" s="46"/>
      <c r="F754" s="46"/>
      <c r="G754" s="46"/>
      <c r="J754" s="107"/>
      <c r="K754" s="107"/>
      <c r="L754" s="107"/>
      <c r="M754" s="107"/>
      <c r="P754" s="46"/>
      <c r="Q754" s="46"/>
      <c r="R754" s="107"/>
      <c r="W754" s="107"/>
      <c r="X754" s="107"/>
    </row>
    <row r="755" spans="1:24">
      <c r="A755" s="46"/>
      <c r="B755" s="46"/>
      <c r="C755" s="46"/>
      <c r="D755" s="46"/>
      <c r="F755" s="46"/>
      <c r="G755" s="46"/>
      <c r="J755" s="107"/>
      <c r="K755" s="107"/>
      <c r="L755" s="107"/>
      <c r="M755" s="107"/>
      <c r="P755" s="46"/>
      <c r="Q755" s="46"/>
      <c r="R755" s="107"/>
      <c r="W755" s="107"/>
      <c r="X755" s="107"/>
    </row>
    <row r="756" spans="1:24">
      <c r="A756" s="46"/>
      <c r="B756" s="46"/>
      <c r="C756" s="46"/>
      <c r="D756" s="46"/>
      <c r="F756" s="46"/>
      <c r="G756" s="46"/>
      <c r="J756" s="107"/>
      <c r="K756" s="107"/>
      <c r="L756" s="107"/>
      <c r="M756" s="107"/>
      <c r="P756" s="46"/>
      <c r="Q756" s="46"/>
      <c r="R756" s="107"/>
      <c r="W756" s="107"/>
      <c r="X756" s="107"/>
    </row>
    <row r="757" spans="1:24">
      <c r="A757" s="46"/>
      <c r="B757" s="46"/>
      <c r="C757" s="46"/>
      <c r="D757" s="46"/>
      <c r="F757" s="46"/>
      <c r="G757" s="46"/>
      <c r="J757" s="107"/>
      <c r="K757" s="107"/>
      <c r="L757" s="107"/>
      <c r="M757" s="107"/>
      <c r="P757" s="46"/>
      <c r="Q757" s="46"/>
      <c r="R757" s="107"/>
      <c r="W757" s="107"/>
      <c r="X757" s="107"/>
    </row>
    <row r="758" spans="1:24">
      <c r="A758" s="46"/>
      <c r="B758" s="46"/>
      <c r="C758" s="46"/>
      <c r="D758" s="46"/>
      <c r="F758" s="46"/>
      <c r="G758" s="46"/>
      <c r="J758" s="107"/>
      <c r="K758" s="107"/>
      <c r="L758" s="107"/>
      <c r="M758" s="107"/>
      <c r="P758" s="46"/>
      <c r="Q758" s="46"/>
      <c r="R758" s="107"/>
      <c r="W758" s="107"/>
      <c r="X758" s="107"/>
    </row>
    <row r="759" spans="1:24">
      <c r="A759" s="46"/>
      <c r="B759" s="46"/>
      <c r="C759" s="46"/>
      <c r="D759" s="46"/>
      <c r="F759" s="46"/>
      <c r="G759" s="46"/>
      <c r="J759" s="107"/>
      <c r="K759" s="107"/>
      <c r="L759" s="107"/>
      <c r="M759" s="107"/>
      <c r="P759" s="46"/>
      <c r="Q759" s="46"/>
      <c r="R759" s="107"/>
      <c r="W759" s="107"/>
      <c r="X759" s="107"/>
    </row>
    <row r="760" spans="1:24">
      <c r="A760" s="46"/>
      <c r="B760" s="46"/>
      <c r="C760" s="46"/>
      <c r="D760" s="46"/>
      <c r="F760" s="46"/>
      <c r="G760" s="46"/>
      <c r="J760" s="107"/>
      <c r="K760" s="107"/>
      <c r="L760" s="107"/>
      <c r="M760" s="107"/>
      <c r="P760" s="46"/>
      <c r="Q760" s="46"/>
      <c r="R760" s="107"/>
      <c r="W760" s="107"/>
      <c r="X760" s="107"/>
    </row>
    <row r="761" spans="1:24">
      <c r="A761" s="46"/>
      <c r="B761" s="46"/>
      <c r="C761" s="46"/>
      <c r="D761" s="46"/>
      <c r="F761" s="46"/>
      <c r="G761" s="46"/>
      <c r="J761" s="107"/>
      <c r="K761" s="107"/>
      <c r="L761" s="107"/>
      <c r="M761" s="107"/>
      <c r="P761" s="46"/>
      <c r="Q761" s="46"/>
      <c r="R761" s="107"/>
      <c r="W761" s="107"/>
      <c r="X761" s="107"/>
    </row>
    <row r="762" spans="1:24">
      <c r="A762" s="46"/>
      <c r="B762" s="46"/>
      <c r="C762" s="46"/>
      <c r="D762" s="46"/>
      <c r="F762" s="46"/>
      <c r="G762" s="46"/>
      <c r="J762" s="107"/>
      <c r="K762" s="107"/>
      <c r="L762" s="107"/>
      <c r="M762" s="107"/>
      <c r="P762" s="46"/>
      <c r="Q762" s="46"/>
      <c r="R762" s="107"/>
      <c r="W762" s="107"/>
      <c r="X762" s="107"/>
    </row>
    <row r="763" spans="1:24">
      <c r="A763" s="46"/>
      <c r="B763" s="46"/>
      <c r="C763" s="46"/>
      <c r="D763" s="46"/>
      <c r="F763" s="46"/>
      <c r="G763" s="46"/>
      <c r="J763" s="107"/>
      <c r="K763" s="107"/>
      <c r="L763" s="107"/>
      <c r="M763" s="107"/>
      <c r="P763" s="46"/>
      <c r="Q763" s="46"/>
      <c r="R763" s="107"/>
      <c r="W763" s="107"/>
      <c r="X763" s="107"/>
    </row>
    <row r="764" spans="1:24">
      <c r="A764" s="46"/>
      <c r="B764" s="46"/>
      <c r="C764" s="46"/>
      <c r="D764" s="46"/>
      <c r="F764" s="46"/>
      <c r="G764" s="46"/>
      <c r="J764" s="107"/>
      <c r="K764" s="107"/>
      <c r="L764" s="107"/>
      <c r="M764" s="107"/>
      <c r="P764" s="46"/>
      <c r="Q764" s="46"/>
      <c r="R764" s="107"/>
      <c r="W764" s="107"/>
      <c r="X764" s="107"/>
    </row>
    <row r="765" spans="1:24">
      <c r="A765" s="46"/>
      <c r="B765" s="46"/>
      <c r="C765" s="46"/>
      <c r="D765" s="46"/>
      <c r="F765" s="46"/>
      <c r="G765" s="46"/>
      <c r="J765" s="107"/>
      <c r="K765" s="107"/>
      <c r="L765" s="107"/>
      <c r="M765" s="107"/>
      <c r="P765" s="46"/>
      <c r="Q765" s="46"/>
      <c r="R765" s="107"/>
      <c r="W765" s="107"/>
      <c r="X765" s="107"/>
    </row>
    <row r="766" spans="1:24">
      <c r="A766" s="46"/>
      <c r="B766" s="46"/>
      <c r="C766" s="46"/>
      <c r="D766" s="46"/>
      <c r="F766" s="46"/>
      <c r="G766" s="46"/>
      <c r="J766" s="107"/>
      <c r="K766" s="107"/>
      <c r="L766" s="107"/>
      <c r="M766" s="107"/>
      <c r="P766" s="46"/>
      <c r="Q766" s="46"/>
      <c r="R766" s="107"/>
      <c r="W766" s="107"/>
      <c r="X766" s="107"/>
    </row>
    <row r="767" spans="1:24">
      <c r="A767" s="46"/>
      <c r="B767" s="46"/>
      <c r="C767" s="46"/>
      <c r="D767" s="46"/>
      <c r="F767" s="46"/>
      <c r="G767" s="46"/>
      <c r="J767" s="107"/>
      <c r="K767" s="107"/>
      <c r="L767" s="107"/>
      <c r="M767" s="107"/>
      <c r="P767" s="46"/>
      <c r="Q767" s="46"/>
      <c r="R767" s="107"/>
      <c r="W767" s="107"/>
      <c r="X767" s="107"/>
    </row>
    <row r="768" spans="1:24">
      <c r="A768" s="46"/>
      <c r="B768" s="46"/>
      <c r="C768" s="46"/>
      <c r="D768" s="46"/>
      <c r="F768" s="46"/>
      <c r="G768" s="46"/>
      <c r="J768" s="107"/>
      <c r="K768" s="107"/>
      <c r="L768" s="107"/>
      <c r="M768" s="107"/>
      <c r="P768" s="46"/>
      <c r="Q768" s="46"/>
      <c r="R768" s="107"/>
      <c r="W768" s="107"/>
      <c r="X768" s="107"/>
    </row>
    <row r="769" spans="1:24">
      <c r="A769" s="46"/>
      <c r="B769" s="46"/>
      <c r="C769" s="46"/>
      <c r="D769" s="46"/>
      <c r="F769" s="46"/>
      <c r="G769" s="46"/>
      <c r="J769" s="107"/>
      <c r="K769" s="107"/>
      <c r="L769" s="107"/>
      <c r="M769" s="107"/>
      <c r="P769" s="46"/>
      <c r="Q769" s="46"/>
      <c r="R769" s="107"/>
      <c r="W769" s="107"/>
      <c r="X769" s="107"/>
    </row>
    <row r="770" spans="1:24">
      <c r="A770" s="46"/>
      <c r="B770" s="46"/>
      <c r="C770" s="46"/>
      <c r="D770" s="46"/>
      <c r="F770" s="46"/>
      <c r="G770" s="46"/>
      <c r="J770" s="107"/>
      <c r="K770" s="107"/>
      <c r="L770" s="107"/>
      <c r="M770" s="107"/>
      <c r="P770" s="46"/>
      <c r="Q770" s="46"/>
      <c r="R770" s="107"/>
      <c r="W770" s="107"/>
      <c r="X770" s="107"/>
    </row>
    <row r="771" spans="1:24">
      <c r="A771" s="46"/>
      <c r="B771" s="46"/>
      <c r="C771" s="46"/>
      <c r="D771" s="46"/>
      <c r="F771" s="46"/>
      <c r="G771" s="46"/>
      <c r="J771" s="107"/>
      <c r="K771" s="107"/>
      <c r="L771" s="107"/>
      <c r="M771" s="107"/>
      <c r="P771" s="46"/>
      <c r="Q771" s="46"/>
      <c r="R771" s="107"/>
      <c r="W771" s="107"/>
      <c r="X771" s="107"/>
    </row>
    <row r="772" spans="1:24">
      <c r="A772" s="46"/>
      <c r="B772" s="46"/>
      <c r="C772" s="46"/>
      <c r="D772" s="46"/>
      <c r="F772" s="46"/>
      <c r="G772" s="46"/>
      <c r="J772" s="107"/>
      <c r="K772" s="107"/>
      <c r="L772" s="107"/>
      <c r="M772" s="107"/>
      <c r="P772" s="46"/>
      <c r="Q772" s="46"/>
      <c r="R772" s="107"/>
      <c r="W772" s="107"/>
      <c r="X772" s="107"/>
    </row>
    <row r="773" spans="1:24">
      <c r="A773" s="46"/>
      <c r="B773" s="46"/>
      <c r="C773" s="46"/>
      <c r="D773" s="46"/>
      <c r="F773" s="46"/>
      <c r="G773" s="46"/>
      <c r="J773" s="107"/>
      <c r="K773" s="107"/>
      <c r="L773" s="107"/>
      <c r="M773" s="107"/>
      <c r="P773" s="46"/>
      <c r="Q773" s="46"/>
      <c r="R773" s="107"/>
      <c r="W773" s="107"/>
      <c r="X773" s="107"/>
    </row>
    <row r="774" spans="1:24">
      <c r="A774" s="46"/>
      <c r="B774" s="46"/>
      <c r="C774" s="46"/>
      <c r="D774" s="46"/>
      <c r="F774" s="46"/>
      <c r="G774" s="46"/>
      <c r="J774" s="107"/>
      <c r="K774" s="107"/>
      <c r="L774" s="107"/>
      <c r="M774" s="107"/>
      <c r="P774" s="46"/>
      <c r="Q774" s="46"/>
      <c r="R774" s="107"/>
      <c r="W774" s="107"/>
      <c r="X774" s="107"/>
    </row>
    <row r="775" spans="1:24">
      <c r="A775" s="46"/>
      <c r="B775" s="46"/>
      <c r="C775" s="46"/>
      <c r="D775" s="46"/>
      <c r="F775" s="46"/>
      <c r="G775" s="46"/>
      <c r="J775" s="107"/>
      <c r="K775" s="107"/>
      <c r="L775" s="107"/>
      <c r="M775" s="107"/>
      <c r="P775" s="46"/>
      <c r="Q775" s="46"/>
      <c r="R775" s="107"/>
      <c r="W775" s="107"/>
      <c r="X775" s="107"/>
    </row>
    <row r="776" spans="1:24">
      <c r="A776" s="46"/>
      <c r="B776" s="46"/>
      <c r="C776" s="46"/>
      <c r="D776" s="46"/>
      <c r="F776" s="46"/>
      <c r="G776" s="46"/>
      <c r="J776" s="107"/>
      <c r="K776" s="107"/>
      <c r="L776" s="107"/>
      <c r="M776" s="107"/>
      <c r="P776" s="46"/>
      <c r="Q776" s="46"/>
      <c r="R776" s="107"/>
      <c r="W776" s="107"/>
      <c r="X776" s="107"/>
    </row>
    <row r="777" spans="1:24">
      <c r="A777" s="46"/>
      <c r="B777" s="46"/>
      <c r="C777" s="46"/>
      <c r="D777" s="46"/>
      <c r="F777" s="46"/>
      <c r="G777" s="46"/>
      <c r="J777" s="107"/>
      <c r="K777" s="107"/>
      <c r="L777" s="107"/>
      <c r="M777" s="107"/>
      <c r="P777" s="46"/>
      <c r="Q777" s="46"/>
      <c r="R777" s="107"/>
      <c r="W777" s="107"/>
      <c r="X777" s="107"/>
    </row>
    <row r="778" spans="1:24">
      <c r="A778" s="46"/>
      <c r="B778" s="46"/>
      <c r="C778" s="46"/>
      <c r="D778" s="46"/>
      <c r="F778" s="46"/>
      <c r="G778" s="46"/>
      <c r="J778" s="107"/>
      <c r="K778" s="107"/>
      <c r="L778" s="107"/>
      <c r="M778" s="107"/>
      <c r="P778" s="46"/>
      <c r="Q778" s="46"/>
      <c r="R778" s="107"/>
      <c r="W778" s="107"/>
      <c r="X778" s="107"/>
    </row>
    <row r="779" spans="1:24">
      <c r="A779" s="46"/>
      <c r="B779" s="46"/>
      <c r="C779" s="46"/>
      <c r="D779" s="46"/>
      <c r="F779" s="46"/>
      <c r="G779" s="46"/>
      <c r="J779" s="107"/>
      <c r="K779" s="107"/>
      <c r="L779" s="107"/>
      <c r="M779" s="107"/>
      <c r="P779" s="46"/>
      <c r="Q779" s="46"/>
      <c r="R779" s="107"/>
      <c r="W779" s="107"/>
      <c r="X779" s="107"/>
    </row>
    <row r="780" spans="1:24">
      <c r="A780" s="46"/>
      <c r="B780" s="46"/>
      <c r="C780" s="46"/>
      <c r="D780" s="46"/>
      <c r="F780" s="46"/>
      <c r="G780" s="46"/>
      <c r="J780" s="107"/>
      <c r="K780" s="107"/>
      <c r="L780" s="107"/>
      <c r="M780" s="107"/>
      <c r="P780" s="46"/>
      <c r="Q780" s="46"/>
      <c r="R780" s="107"/>
      <c r="W780" s="107"/>
      <c r="X780" s="107"/>
    </row>
    <row r="781" spans="1:24">
      <c r="A781" s="46"/>
      <c r="B781" s="46"/>
      <c r="C781" s="46"/>
      <c r="D781" s="46"/>
      <c r="F781" s="46"/>
      <c r="G781" s="46"/>
      <c r="J781" s="107"/>
      <c r="K781" s="107"/>
      <c r="L781" s="107"/>
      <c r="M781" s="107"/>
      <c r="P781" s="46"/>
      <c r="Q781" s="46"/>
      <c r="R781" s="107"/>
      <c r="W781" s="107"/>
      <c r="X781" s="107"/>
    </row>
    <row r="782" spans="1:24">
      <c r="A782" s="46"/>
      <c r="B782" s="46"/>
      <c r="C782" s="46"/>
      <c r="D782" s="46"/>
      <c r="F782" s="46"/>
      <c r="G782" s="46"/>
      <c r="J782" s="107"/>
      <c r="K782" s="107"/>
      <c r="L782" s="107"/>
      <c r="M782" s="107"/>
      <c r="P782" s="46"/>
      <c r="Q782" s="46"/>
      <c r="R782" s="107"/>
      <c r="W782" s="107"/>
      <c r="X782" s="107"/>
    </row>
    <row r="783" spans="1:24">
      <c r="A783" s="46"/>
      <c r="B783" s="46"/>
      <c r="C783" s="46"/>
      <c r="D783" s="46"/>
      <c r="F783" s="46"/>
      <c r="G783" s="46"/>
      <c r="J783" s="107"/>
      <c r="K783" s="107"/>
      <c r="L783" s="107"/>
      <c r="M783" s="107"/>
      <c r="P783" s="46"/>
      <c r="Q783" s="46"/>
      <c r="R783" s="107"/>
      <c r="W783" s="107"/>
      <c r="X783" s="107"/>
    </row>
    <row r="784" spans="1:24">
      <c r="A784" s="46"/>
      <c r="B784" s="46"/>
      <c r="C784" s="46"/>
      <c r="D784" s="46"/>
      <c r="F784" s="46"/>
      <c r="G784" s="46"/>
      <c r="J784" s="107"/>
      <c r="K784" s="107"/>
      <c r="L784" s="107"/>
      <c r="M784" s="107"/>
      <c r="P784" s="46"/>
      <c r="Q784" s="46"/>
      <c r="R784" s="107"/>
      <c r="W784" s="107"/>
      <c r="X784" s="107"/>
    </row>
    <row r="785" spans="1:24">
      <c r="A785" s="46"/>
      <c r="B785" s="46"/>
      <c r="C785" s="46"/>
      <c r="D785" s="46"/>
      <c r="F785" s="46"/>
      <c r="G785" s="46"/>
      <c r="J785" s="107"/>
      <c r="K785" s="107"/>
      <c r="L785" s="107"/>
      <c r="M785" s="107"/>
      <c r="P785" s="46"/>
      <c r="Q785" s="46"/>
      <c r="R785" s="107"/>
      <c r="W785" s="107"/>
      <c r="X785" s="107"/>
    </row>
    <row r="786" spans="1:24">
      <c r="A786" s="46"/>
      <c r="B786" s="46"/>
      <c r="C786" s="46"/>
      <c r="D786" s="46"/>
      <c r="F786" s="46"/>
      <c r="G786" s="46"/>
      <c r="J786" s="107"/>
      <c r="K786" s="107"/>
      <c r="L786" s="107"/>
      <c r="M786" s="107"/>
      <c r="P786" s="46"/>
      <c r="Q786" s="46"/>
      <c r="R786" s="107"/>
      <c r="W786" s="107"/>
      <c r="X786" s="107"/>
    </row>
    <row r="787" spans="1:24">
      <c r="A787" s="46"/>
      <c r="B787" s="46"/>
      <c r="C787" s="46"/>
      <c r="D787" s="46"/>
      <c r="F787" s="46"/>
      <c r="G787" s="46"/>
      <c r="J787" s="107"/>
      <c r="K787" s="107"/>
      <c r="L787" s="107"/>
      <c r="M787" s="107"/>
      <c r="P787" s="46"/>
      <c r="Q787" s="46"/>
      <c r="R787" s="107"/>
      <c r="W787" s="107"/>
      <c r="X787" s="107"/>
    </row>
    <row r="788" spans="1:24">
      <c r="A788" s="46"/>
      <c r="B788" s="46"/>
      <c r="C788" s="46"/>
      <c r="D788" s="46"/>
      <c r="F788" s="46"/>
      <c r="G788" s="46"/>
      <c r="J788" s="107"/>
      <c r="K788" s="107"/>
      <c r="L788" s="107"/>
      <c r="M788" s="107"/>
      <c r="P788" s="46"/>
      <c r="Q788" s="46"/>
      <c r="R788" s="107"/>
      <c r="W788" s="107"/>
      <c r="X788" s="107"/>
    </row>
    <row r="789" spans="1:24">
      <c r="A789" s="46"/>
      <c r="B789" s="46"/>
      <c r="C789" s="46"/>
      <c r="D789" s="46"/>
      <c r="F789" s="46"/>
      <c r="G789" s="46"/>
      <c r="J789" s="107"/>
      <c r="K789" s="107"/>
      <c r="L789" s="107"/>
      <c r="M789" s="107"/>
      <c r="P789" s="46"/>
      <c r="Q789" s="46"/>
      <c r="R789" s="107"/>
      <c r="W789" s="107"/>
      <c r="X789" s="107"/>
    </row>
    <row r="790" spans="1:24">
      <c r="A790" s="46"/>
      <c r="B790" s="46"/>
      <c r="C790" s="46"/>
      <c r="D790" s="46"/>
      <c r="F790" s="46"/>
      <c r="G790" s="46"/>
      <c r="J790" s="107"/>
      <c r="K790" s="107"/>
      <c r="L790" s="107"/>
      <c r="M790" s="107"/>
      <c r="P790" s="46"/>
      <c r="Q790" s="46"/>
      <c r="R790" s="107"/>
      <c r="W790" s="107"/>
      <c r="X790" s="107"/>
    </row>
    <row r="791" spans="1:24">
      <c r="A791" s="46"/>
      <c r="B791" s="46"/>
      <c r="C791" s="46"/>
      <c r="D791" s="46"/>
      <c r="F791" s="46"/>
      <c r="G791" s="46"/>
      <c r="J791" s="107"/>
      <c r="K791" s="107"/>
      <c r="L791" s="107"/>
      <c r="M791" s="107"/>
      <c r="P791" s="46"/>
      <c r="Q791" s="46"/>
      <c r="R791" s="107"/>
      <c r="W791" s="107"/>
      <c r="X791" s="107"/>
    </row>
    <row r="792" spans="1:24">
      <c r="A792" s="46"/>
      <c r="B792" s="46"/>
      <c r="C792" s="46"/>
      <c r="D792" s="46"/>
      <c r="F792" s="46"/>
      <c r="G792" s="46"/>
      <c r="J792" s="107"/>
      <c r="K792" s="107"/>
      <c r="L792" s="107"/>
      <c r="M792" s="107"/>
      <c r="P792" s="46"/>
      <c r="Q792" s="46"/>
      <c r="R792" s="107"/>
      <c r="W792" s="107"/>
      <c r="X792" s="107"/>
    </row>
    <row r="793" spans="1:24">
      <c r="A793" s="46"/>
      <c r="B793" s="46"/>
      <c r="C793" s="46"/>
      <c r="D793" s="46"/>
      <c r="F793" s="46"/>
      <c r="G793" s="46"/>
      <c r="J793" s="107"/>
      <c r="K793" s="107"/>
      <c r="L793" s="107"/>
      <c r="M793" s="107"/>
      <c r="P793" s="46"/>
      <c r="Q793" s="46"/>
      <c r="R793" s="107"/>
      <c r="W793" s="107"/>
      <c r="X793" s="107"/>
    </row>
    <row r="794" spans="1:24">
      <c r="A794" s="46"/>
      <c r="B794" s="46"/>
      <c r="C794" s="46"/>
      <c r="D794" s="46"/>
      <c r="F794" s="46"/>
      <c r="G794" s="46"/>
      <c r="J794" s="107"/>
      <c r="K794" s="107"/>
      <c r="L794" s="107"/>
      <c r="M794" s="107"/>
      <c r="P794" s="46"/>
      <c r="Q794" s="46"/>
      <c r="R794" s="107"/>
      <c r="W794" s="107"/>
      <c r="X794" s="107"/>
    </row>
    <row r="795" spans="1:24">
      <c r="A795" s="46"/>
      <c r="B795" s="46"/>
      <c r="C795" s="46"/>
      <c r="D795" s="46"/>
      <c r="F795" s="46"/>
      <c r="G795" s="46"/>
      <c r="J795" s="107"/>
      <c r="K795" s="107"/>
      <c r="L795" s="107"/>
      <c r="M795" s="107"/>
      <c r="P795" s="46"/>
      <c r="Q795" s="46"/>
      <c r="R795" s="107"/>
      <c r="W795" s="107"/>
      <c r="X795" s="107"/>
    </row>
    <row r="796" spans="1:24">
      <c r="A796" s="46"/>
      <c r="B796" s="46"/>
      <c r="C796" s="46"/>
      <c r="D796" s="46"/>
      <c r="F796" s="46"/>
      <c r="G796" s="46"/>
      <c r="J796" s="107"/>
      <c r="K796" s="107"/>
      <c r="L796" s="107"/>
      <c r="M796" s="107"/>
      <c r="P796" s="46"/>
      <c r="Q796" s="46"/>
      <c r="R796" s="107"/>
      <c r="W796" s="107"/>
      <c r="X796" s="107"/>
    </row>
    <row r="797" spans="1:24">
      <c r="A797" s="46"/>
      <c r="B797" s="46"/>
      <c r="C797" s="46"/>
      <c r="D797" s="46"/>
      <c r="F797" s="46"/>
      <c r="G797" s="46"/>
      <c r="J797" s="107"/>
      <c r="K797" s="107"/>
      <c r="L797" s="107"/>
      <c r="M797" s="107"/>
      <c r="P797" s="46"/>
      <c r="Q797" s="46"/>
      <c r="R797" s="107"/>
      <c r="W797" s="107"/>
      <c r="X797" s="107"/>
    </row>
    <row r="798" spans="1:24">
      <c r="A798" s="46"/>
      <c r="B798" s="46"/>
      <c r="C798" s="46"/>
      <c r="D798" s="46"/>
      <c r="F798" s="46"/>
      <c r="G798" s="46"/>
      <c r="J798" s="107"/>
      <c r="K798" s="107"/>
      <c r="L798" s="107"/>
      <c r="M798" s="107"/>
      <c r="P798" s="46"/>
      <c r="Q798" s="46"/>
      <c r="R798" s="107"/>
      <c r="W798" s="107"/>
      <c r="X798" s="107"/>
    </row>
    <row r="799" spans="1:24">
      <c r="A799" s="46"/>
      <c r="B799" s="46"/>
      <c r="C799" s="46"/>
      <c r="D799" s="46"/>
      <c r="F799" s="46"/>
      <c r="G799" s="46"/>
      <c r="J799" s="107"/>
      <c r="K799" s="107"/>
      <c r="L799" s="107"/>
      <c r="M799" s="107"/>
      <c r="P799" s="46"/>
      <c r="Q799" s="46"/>
      <c r="R799" s="107"/>
      <c r="W799" s="107"/>
      <c r="X799" s="107"/>
    </row>
    <row r="800" spans="1:24">
      <c r="A800" s="46"/>
      <c r="B800" s="46"/>
      <c r="C800" s="46"/>
      <c r="D800" s="46"/>
      <c r="F800" s="46"/>
      <c r="G800" s="46"/>
      <c r="J800" s="107"/>
      <c r="K800" s="107"/>
      <c r="L800" s="107"/>
      <c r="M800" s="107"/>
      <c r="P800" s="46"/>
      <c r="Q800" s="46"/>
      <c r="R800" s="107"/>
      <c r="W800" s="107"/>
      <c r="X800" s="107"/>
    </row>
    <row r="801" spans="1:24">
      <c r="A801" s="46"/>
      <c r="B801" s="46"/>
      <c r="C801" s="46"/>
      <c r="D801" s="46"/>
      <c r="F801" s="46"/>
      <c r="G801" s="46"/>
      <c r="J801" s="107"/>
      <c r="K801" s="107"/>
      <c r="L801" s="107"/>
      <c r="M801" s="107"/>
      <c r="P801" s="46"/>
      <c r="Q801" s="46"/>
      <c r="R801" s="107"/>
      <c r="W801" s="107"/>
      <c r="X801" s="107"/>
    </row>
    <row r="802" spans="1:24">
      <c r="A802" s="46"/>
      <c r="B802" s="46"/>
      <c r="C802" s="46"/>
      <c r="D802" s="46"/>
      <c r="F802" s="46"/>
      <c r="G802" s="46"/>
      <c r="J802" s="107"/>
      <c r="K802" s="107"/>
      <c r="L802" s="107"/>
      <c r="M802" s="107"/>
      <c r="P802" s="46"/>
      <c r="Q802" s="46"/>
      <c r="R802" s="107"/>
      <c r="W802" s="107"/>
      <c r="X802" s="107"/>
    </row>
    <row r="803" spans="1:24">
      <c r="A803" s="46"/>
      <c r="B803" s="46"/>
      <c r="C803" s="46"/>
      <c r="D803" s="46"/>
      <c r="F803" s="46"/>
      <c r="G803" s="46"/>
      <c r="J803" s="107"/>
      <c r="K803" s="107"/>
      <c r="L803" s="107"/>
      <c r="M803" s="107"/>
      <c r="P803" s="46"/>
      <c r="Q803" s="46"/>
      <c r="R803" s="107"/>
      <c r="W803" s="107"/>
      <c r="X803" s="107"/>
    </row>
    <row r="804" spans="1:24">
      <c r="A804" s="46"/>
      <c r="B804" s="46"/>
      <c r="C804" s="46"/>
      <c r="D804" s="46"/>
      <c r="F804" s="46"/>
      <c r="G804" s="46"/>
      <c r="J804" s="107"/>
      <c r="K804" s="107"/>
      <c r="L804" s="107"/>
      <c r="M804" s="107"/>
      <c r="P804" s="46"/>
      <c r="Q804" s="46"/>
      <c r="R804" s="107"/>
      <c r="W804" s="107"/>
      <c r="X804" s="107"/>
    </row>
    <row r="805" spans="1:24">
      <c r="A805" s="46"/>
      <c r="B805" s="46"/>
      <c r="C805" s="46"/>
      <c r="D805" s="46"/>
      <c r="F805" s="46"/>
      <c r="G805" s="46"/>
      <c r="J805" s="107"/>
      <c r="K805" s="107"/>
      <c r="L805" s="107"/>
      <c r="M805" s="107"/>
      <c r="P805" s="46"/>
      <c r="Q805" s="46"/>
      <c r="R805" s="107"/>
      <c r="W805" s="107"/>
      <c r="X805" s="107"/>
    </row>
    <row r="806" spans="1:24">
      <c r="A806" s="46"/>
      <c r="B806" s="46"/>
      <c r="C806" s="46"/>
      <c r="D806" s="46"/>
      <c r="F806" s="46"/>
      <c r="G806" s="46"/>
      <c r="J806" s="107"/>
      <c r="K806" s="107"/>
      <c r="L806" s="107"/>
      <c r="M806" s="107"/>
      <c r="P806" s="46"/>
      <c r="Q806" s="46"/>
      <c r="R806" s="107"/>
      <c r="W806" s="107"/>
      <c r="X806" s="107"/>
    </row>
    <row r="807" spans="1:24">
      <c r="A807" s="46"/>
      <c r="B807" s="46"/>
      <c r="C807" s="46"/>
      <c r="D807" s="46"/>
      <c r="F807" s="46"/>
      <c r="G807" s="46"/>
      <c r="J807" s="107"/>
      <c r="K807" s="107"/>
      <c r="L807" s="107"/>
      <c r="M807" s="107"/>
      <c r="P807" s="46"/>
      <c r="Q807" s="46"/>
      <c r="R807" s="107"/>
      <c r="W807" s="107"/>
      <c r="X807" s="107"/>
    </row>
    <row r="808" spans="1:24">
      <c r="A808" s="46"/>
      <c r="B808" s="46"/>
      <c r="C808" s="46"/>
      <c r="D808" s="46"/>
      <c r="F808" s="46"/>
      <c r="G808" s="46"/>
      <c r="J808" s="107"/>
      <c r="K808" s="107"/>
      <c r="L808" s="107"/>
      <c r="M808" s="107"/>
      <c r="P808" s="46"/>
      <c r="Q808" s="46"/>
      <c r="R808" s="107"/>
      <c r="W808" s="107"/>
      <c r="X808" s="107"/>
    </row>
    <row r="809" spans="1:24">
      <c r="A809" s="46"/>
      <c r="B809" s="46"/>
      <c r="C809" s="46"/>
      <c r="D809" s="46"/>
      <c r="F809" s="46"/>
      <c r="G809" s="46"/>
      <c r="J809" s="107"/>
      <c r="K809" s="107"/>
      <c r="L809" s="107"/>
      <c r="M809" s="107"/>
      <c r="P809" s="46"/>
      <c r="Q809" s="46"/>
      <c r="R809" s="107"/>
      <c r="W809" s="107"/>
      <c r="X809" s="107"/>
    </row>
    <row r="810" spans="1:24">
      <c r="A810" s="46"/>
      <c r="B810" s="46"/>
      <c r="C810" s="46"/>
      <c r="D810" s="46"/>
      <c r="F810" s="46"/>
      <c r="G810" s="46"/>
      <c r="J810" s="107"/>
      <c r="K810" s="107"/>
      <c r="L810" s="107"/>
      <c r="M810" s="107"/>
      <c r="P810" s="46"/>
      <c r="Q810" s="46"/>
      <c r="R810" s="107"/>
      <c r="W810" s="107"/>
      <c r="X810" s="107"/>
    </row>
    <row r="811" spans="1:24">
      <c r="A811" s="46"/>
      <c r="B811" s="46"/>
      <c r="C811" s="46"/>
      <c r="D811" s="46"/>
      <c r="F811" s="46"/>
      <c r="G811" s="46"/>
      <c r="J811" s="107"/>
      <c r="K811" s="107"/>
      <c r="L811" s="107"/>
      <c r="M811" s="107"/>
      <c r="P811" s="46"/>
      <c r="Q811" s="46"/>
      <c r="R811" s="107"/>
      <c r="W811" s="107"/>
      <c r="X811" s="107"/>
    </row>
    <row r="812" spans="1:24">
      <c r="A812" s="46"/>
      <c r="B812" s="46"/>
      <c r="C812" s="46"/>
      <c r="D812" s="46"/>
      <c r="F812" s="46"/>
      <c r="G812" s="46"/>
      <c r="J812" s="107"/>
      <c r="K812" s="107"/>
      <c r="L812" s="107"/>
      <c r="M812" s="107"/>
      <c r="P812" s="46"/>
      <c r="Q812" s="46"/>
      <c r="R812" s="107"/>
      <c r="W812" s="107"/>
      <c r="X812" s="107"/>
    </row>
    <row r="813" spans="1:24">
      <c r="A813" s="46"/>
      <c r="B813" s="46"/>
      <c r="C813" s="46"/>
      <c r="D813" s="46"/>
      <c r="F813" s="46"/>
      <c r="G813" s="46"/>
      <c r="J813" s="107"/>
      <c r="K813" s="107"/>
      <c r="L813" s="107"/>
      <c r="M813" s="107"/>
      <c r="P813" s="46"/>
      <c r="Q813" s="46"/>
      <c r="R813" s="107"/>
      <c r="W813" s="107"/>
      <c r="X813" s="107"/>
    </row>
    <row r="814" spans="1:24">
      <c r="A814" s="46"/>
      <c r="B814" s="46"/>
      <c r="C814" s="46"/>
      <c r="D814" s="46"/>
      <c r="F814" s="46"/>
      <c r="G814" s="46"/>
      <c r="J814" s="107"/>
      <c r="K814" s="107"/>
      <c r="L814" s="107"/>
      <c r="M814" s="107"/>
      <c r="P814" s="46"/>
      <c r="Q814" s="46"/>
      <c r="R814" s="107"/>
      <c r="W814" s="107"/>
      <c r="X814" s="107"/>
    </row>
    <row r="815" spans="1:24">
      <c r="A815" s="46"/>
      <c r="B815" s="46"/>
      <c r="C815" s="46"/>
      <c r="D815" s="46"/>
      <c r="F815" s="46"/>
      <c r="G815" s="46"/>
      <c r="J815" s="107"/>
      <c r="K815" s="107"/>
      <c r="L815" s="107"/>
      <c r="M815" s="107"/>
      <c r="P815" s="46"/>
      <c r="Q815" s="46"/>
      <c r="R815" s="107"/>
      <c r="W815" s="107"/>
      <c r="X815" s="107"/>
    </row>
    <row r="816" spans="1:24">
      <c r="A816" s="46"/>
      <c r="B816" s="46"/>
      <c r="C816" s="46"/>
      <c r="D816" s="46"/>
      <c r="F816" s="46"/>
      <c r="G816" s="46"/>
      <c r="J816" s="107"/>
      <c r="K816" s="107"/>
      <c r="L816" s="107"/>
      <c r="M816" s="107"/>
      <c r="P816" s="46"/>
      <c r="Q816" s="46"/>
      <c r="R816" s="107"/>
      <c r="W816" s="107"/>
      <c r="X816" s="107"/>
    </row>
    <row r="817" spans="1:24">
      <c r="A817" s="46"/>
      <c r="B817" s="46"/>
      <c r="C817" s="46"/>
      <c r="D817" s="46"/>
      <c r="F817" s="46"/>
      <c r="G817" s="46"/>
      <c r="J817" s="107"/>
      <c r="K817" s="107"/>
      <c r="L817" s="107"/>
      <c r="M817" s="107"/>
      <c r="P817" s="46"/>
      <c r="Q817" s="46"/>
      <c r="R817" s="107"/>
      <c r="W817" s="107"/>
      <c r="X817" s="107"/>
    </row>
    <row r="818" spans="1:24">
      <c r="A818" s="46"/>
      <c r="B818" s="46"/>
      <c r="C818" s="46"/>
      <c r="D818" s="46"/>
      <c r="F818" s="46"/>
      <c r="G818" s="46"/>
      <c r="J818" s="107"/>
      <c r="K818" s="107"/>
      <c r="L818" s="107"/>
      <c r="M818" s="107"/>
      <c r="P818" s="46"/>
      <c r="Q818" s="46"/>
      <c r="R818" s="107"/>
      <c r="W818" s="107"/>
      <c r="X818" s="107"/>
    </row>
    <row r="819" spans="1:24">
      <c r="A819" s="46"/>
      <c r="B819" s="46"/>
      <c r="C819" s="46"/>
      <c r="D819" s="46"/>
      <c r="F819" s="46"/>
      <c r="G819" s="46"/>
      <c r="J819" s="107"/>
      <c r="K819" s="107"/>
      <c r="L819" s="107"/>
      <c r="M819" s="107"/>
      <c r="P819" s="46"/>
      <c r="Q819" s="46"/>
      <c r="R819" s="107"/>
      <c r="W819" s="107"/>
      <c r="X819" s="107"/>
    </row>
    <row r="820" spans="1:24">
      <c r="A820" s="46"/>
      <c r="B820" s="46"/>
      <c r="C820" s="46"/>
      <c r="D820" s="46"/>
      <c r="F820" s="46"/>
      <c r="G820" s="46"/>
      <c r="J820" s="107"/>
      <c r="K820" s="107"/>
      <c r="L820" s="107"/>
      <c r="M820" s="107"/>
      <c r="P820" s="46"/>
      <c r="Q820" s="46"/>
      <c r="R820" s="107"/>
      <c r="W820" s="107"/>
      <c r="X820" s="107"/>
    </row>
    <row r="821" spans="1:24">
      <c r="A821" s="46"/>
      <c r="B821" s="46"/>
      <c r="C821" s="46"/>
      <c r="D821" s="46"/>
      <c r="F821" s="46"/>
      <c r="G821" s="46"/>
      <c r="J821" s="107"/>
      <c r="K821" s="107"/>
      <c r="L821" s="107"/>
      <c r="M821" s="107"/>
      <c r="P821" s="46"/>
      <c r="Q821" s="46"/>
      <c r="R821" s="107"/>
      <c r="W821" s="107"/>
      <c r="X821" s="107"/>
    </row>
    <row r="822" spans="1:24">
      <c r="A822" s="46"/>
      <c r="B822" s="46"/>
      <c r="C822" s="46"/>
      <c r="D822" s="46"/>
      <c r="F822" s="46"/>
      <c r="G822" s="46"/>
      <c r="J822" s="107"/>
      <c r="K822" s="107"/>
      <c r="L822" s="107"/>
      <c r="M822" s="107"/>
      <c r="P822" s="46"/>
      <c r="Q822" s="46"/>
      <c r="R822" s="107"/>
      <c r="W822" s="107"/>
      <c r="X822" s="107"/>
    </row>
    <row r="823" spans="1:24">
      <c r="A823" s="46"/>
      <c r="B823" s="46"/>
      <c r="C823" s="46"/>
      <c r="D823" s="46"/>
      <c r="F823" s="46"/>
      <c r="G823" s="46"/>
      <c r="J823" s="107"/>
      <c r="K823" s="107"/>
      <c r="L823" s="107"/>
      <c r="M823" s="107"/>
      <c r="P823" s="46"/>
      <c r="Q823" s="46"/>
      <c r="R823" s="107"/>
      <c r="W823" s="107"/>
      <c r="X823" s="107"/>
    </row>
    <row r="824" spans="1:24">
      <c r="A824" s="46"/>
      <c r="B824" s="46"/>
      <c r="C824" s="46"/>
      <c r="D824" s="46"/>
      <c r="F824" s="46"/>
      <c r="G824" s="46"/>
      <c r="J824" s="107"/>
      <c r="K824" s="107"/>
      <c r="L824" s="107"/>
      <c r="M824" s="107"/>
      <c r="P824" s="46"/>
      <c r="Q824" s="46"/>
      <c r="R824" s="107"/>
      <c r="W824" s="107"/>
      <c r="X824" s="107"/>
    </row>
    <row r="825" spans="1:24">
      <c r="A825" s="46"/>
      <c r="B825" s="46"/>
      <c r="C825" s="46"/>
      <c r="D825" s="46"/>
      <c r="F825" s="46"/>
      <c r="G825" s="46"/>
      <c r="J825" s="107"/>
      <c r="K825" s="107"/>
      <c r="L825" s="107"/>
      <c r="M825" s="107"/>
      <c r="P825" s="46"/>
      <c r="Q825" s="46"/>
      <c r="R825" s="107"/>
      <c r="W825" s="107"/>
      <c r="X825" s="107"/>
    </row>
    <row r="826" spans="1:24">
      <c r="A826" s="46"/>
      <c r="B826" s="46"/>
      <c r="C826" s="46"/>
      <c r="D826" s="46"/>
      <c r="F826" s="46"/>
      <c r="G826" s="46"/>
      <c r="J826" s="107"/>
      <c r="K826" s="107"/>
      <c r="L826" s="107"/>
      <c r="M826" s="107"/>
      <c r="P826" s="46"/>
      <c r="Q826" s="46"/>
      <c r="R826" s="107"/>
      <c r="W826" s="107"/>
      <c r="X826" s="107"/>
    </row>
    <row r="827" spans="1:24">
      <c r="A827" s="46"/>
      <c r="B827" s="46"/>
      <c r="C827" s="46"/>
      <c r="D827" s="46"/>
      <c r="F827" s="46"/>
      <c r="G827" s="46"/>
      <c r="J827" s="107"/>
      <c r="K827" s="107"/>
      <c r="L827" s="107"/>
      <c r="M827" s="107"/>
      <c r="P827" s="46"/>
      <c r="Q827" s="46"/>
      <c r="R827" s="107"/>
      <c r="W827" s="107"/>
      <c r="X827" s="107"/>
    </row>
    <row r="828" spans="1:24">
      <c r="A828" s="46"/>
      <c r="B828" s="46"/>
      <c r="C828" s="46"/>
      <c r="D828" s="46"/>
      <c r="F828" s="46"/>
      <c r="G828" s="46"/>
      <c r="J828" s="107"/>
      <c r="K828" s="107"/>
      <c r="L828" s="107"/>
      <c r="M828" s="107"/>
      <c r="P828" s="46"/>
      <c r="Q828" s="46"/>
      <c r="R828" s="107"/>
      <c r="W828" s="107"/>
      <c r="X828" s="107"/>
    </row>
    <row r="829" spans="1:24">
      <c r="A829" s="46"/>
      <c r="B829" s="46"/>
      <c r="C829" s="46"/>
      <c r="D829" s="46"/>
      <c r="F829" s="46"/>
      <c r="G829" s="46"/>
      <c r="J829" s="107"/>
      <c r="K829" s="107"/>
      <c r="L829" s="107"/>
      <c r="M829" s="107"/>
      <c r="P829" s="46"/>
      <c r="Q829" s="46"/>
      <c r="R829" s="107"/>
      <c r="W829" s="107"/>
      <c r="X829" s="107"/>
    </row>
    <row r="830" spans="1:24">
      <c r="A830" s="46"/>
      <c r="B830" s="46"/>
      <c r="C830" s="46"/>
      <c r="D830" s="46"/>
      <c r="F830" s="46"/>
      <c r="G830" s="46"/>
      <c r="J830" s="107"/>
      <c r="K830" s="107"/>
      <c r="L830" s="107"/>
      <c r="M830" s="107"/>
      <c r="P830" s="46"/>
      <c r="Q830" s="46"/>
      <c r="R830" s="107"/>
      <c r="W830" s="107"/>
      <c r="X830" s="107"/>
    </row>
    <row r="831" spans="1:24">
      <c r="A831" s="46"/>
      <c r="B831" s="46"/>
      <c r="C831" s="46"/>
      <c r="D831" s="46"/>
      <c r="F831" s="46"/>
      <c r="G831" s="46"/>
      <c r="J831" s="107"/>
      <c r="K831" s="107"/>
      <c r="L831" s="107"/>
      <c r="M831" s="107"/>
      <c r="P831" s="46"/>
      <c r="Q831" s="46"/>
      <c r="R831" s="107"/>
      <c r="W831" s="107"/>
      <c r="X831" s="107"/>
    </row>
    <row r="832" spans="1:24">
      <c r="A832" s="46"/>
      <c r="B832" s="46"/>
      <c r="C832" s="46"/>
      <c r="D832" s="46"/>
      <c r="F832" s="46"/>
      <c r="G832" s="46"/>
      <c r="J832" s="107"/>
      <c r="K832" s="107"/>
      <c r="L832" s="107"/>
      <c r="M832" s="107"/>
      <c r="P832" s="46"/>
      <c r="Q832" s="46"/>
      <c r="R832" s="107"/>
      <c r="W832" s="107"/>
      <c r="X832" s="107"/>
    </row>
    <row r="833" spans="1:24">
      <c r="A833" s="46"/>
      <c r="B833" s="46"/>
      <c r="C833" s="46"/>
      <c r="D833" s="46"/>
      <c r="F833" s="46"/>
      <c r="G833" s="46"/>
      <c r="J833" s="107"/>
      <c r="K833" s="107"/>
      <c r="L833" s="107"/>
      <c r="M833" s="107"/>
      <c r="P833" s="46"/>
      <c r="Q833" s="46"/>
      <c r="R833" s="107"/>
      <c r="W833" s="107"/>
      <c r="X833" s="107"/>
    </row>
    <row r="834" spans="1:24">
      <c r="A834" s="46"/>
      <c r="B834" s="46"/>
      <c r="C834" s="46"/>
      <c r="D834" s="46"/>
      <c r="F834" s="46"/>
      <c r="G834" s="46"/>
      <c r="J834" s="107"/>
      <c r="K834" s="107"/>
      <c r="L834" s="107"/>
      <c r="M834" s="107"/>
      <c r="P834" s="46"/>
      <c r="Q834" s="46"/>
      <c r="R834" s="107"/>
      <c r="W834" s="107"/>
      <c r="X834" s="107"/>
    </row>
    <row r="835" spans="1:24">
      <c r="A835" s="46"/>
      <c r="B835" s="46"/>
      <c r="C835" s="46"/>
      <c r="D835" s="46"/>
      <c r="F835" s="46"/>
      <c r="G835" s="46"/>
      <c r="J835" s="107"/>
      <c r="K835" s="107"/>
      <c r="L835" s="107"/>
      <c r="M835" s="107"/>
      <c r="P835" s="46"/>
      <c r="Q835" s="46"/>
      <c r="R835" s="107"/>
      <c r="W835" s="107"/>
      <c r="X835" s="107"/>
    </row>
    <row r="836" spans="1:24">
      <c r="A836" s="46"/>
      <c r="B836" s="46"/>
      <c r="C836" s="46"/>
      <c r="D836" s="46"/>
      <c r="F836" s="46"/>
      <c r="G836" s="46"/>
      <c r="J836" s="107"/>
      <c r="K836" s="107"/>
      <c r="L836" s="107"/>
      <c r="M836" s="107"/>
      <c r="P836" s="46"/>
      <c r="Q836" s="46"/>
      <c r="R836" s="107"/>
      <c r="W836" s="107"/>
      <c r="X836" s="107"/>
    </row>
    <row r="837" spans="1:24">
      <c r="A837" s="46"/>
      <c r="B837" s="46"/>
      <c r="C837" s="46"/>
      <c r="D837" s="46"/>
      <c r="F837" s="46"/>
      <c r="G837" s="46"/>
      <c r="J837" s="107"/>
      <c r="K837" s="107"/>
      <c r="L837" s="107"/>
      <c r="M837" s="107"/>
      <c r="P837" s="46"/>
      <c r="Q837" s="46"/>
      <c r="R837" s="107"/>
      <c r="W837" s="107"/>
      <c r="X837" s="107"/>
    </row>
    <row r="838" spans="1:24">
      <c r="A838" s="46"/>
      <c r="B838" s="46"/>
      <c r="C838" s="46"/>
      <c r="D838" s="46"/>
      <c r="F838" s="46"/>
      <c r="G838" s="46"/>
      <c r="J838" s="107"/>
      <c r="K838" s="107"/>
      <c r="L838" s="107"/>
      <c r="M838" s="107"/>
      <c r="P838" s="46"/>
      <c r="Q838" s="46"/>
      <c r="R838" s="107"/>
      <c r="W838" s="107"/>
      <c r="X838" s="107"/>
    </row>
    <row r="839" spans="1:24">
      <c r="A839" s="46"/>
      <c r="B839" s="46"/>
      <c r="C839" s="46"/>
      <c r="D839" s="46"/>
      <c r="F839" s="46"/>
      <c r="G839" s="46"/>
      <c r="J839" s="107"/>
      <c r="K839" s="107"/>
      <c r="L839" s="107"/>
      <c r="M839" s="107"/>
      <c r="P839" s="46"/>
      <c r="Q839" s="46"/>
      <c r="R839" s="107"/>
      <c r="W839" s="107"/>
      <c r="X839" s="107"/>
    </row>
    <row r="840" spans="1:24">
      <c r="A840" s="46"/>
      <c r="B840" s="46"/>
      <c r="C840" s="46"/>
      <c r="D840" s="46"/>
      <c r="F840" s="46"/>
      <c r="G840" s="46"/>
      <c r="J840" s="107"/>
      <c r="K840" s="107"/>
      <c r="L840" s="107"/>
      <c r="M840" s="107"/>
      <c r="P840" s="46"/>
      <c r="Q840" s="46"/>
      <c r="R840" s="107"/>
      <c r="W840" s="107"/>
      <c r="X840" s="107"/>
    </row>
    <row r="841" spans="1:24">
      <c r="A841" s="46"/>
      <c r="B841" s="46"/>
      <c r="C841" s="46"/>
      <c r="D841" s="46"/>
      <c r="F841" s="46"/>
      <c r="G841" s="46"/>
      <c r="J841" s="107"/>
      <c r="K841" s="107"/>
      <c r="L841" s="107"/>
      <c r="M841" s="107"/>
      <c r="P841" s="46"/>
      <c r="Q841" s="46"/>
      <c r="R841" s="107"/>
      <c r="W841" s="107"/>
      <c r="X841" s="107"/>
    </row>
    <row r="842" spans="1:24">
      <c r="A842" s="46"/>
      <c r="B842" s="46"/>
      <c r="C842" s="46"/>
      <c r="D842" s="46"/>
      <c r="F842" s="46"/>
      <c r="G842" s="46"/>
      <c r="J842" s="107"/>
      <c r="K842" s="107"/>
      <c r="L842" s="107"/>
      <c r="M842" s="107"/>
      <c r="P842" s="46"/>
      <c r="Q842" s="46"/>
      <c r="R842" s="107"/>
      <c r="W842" s="107"/>
      <c r="X842" s="107"/>
    </row>
    <row r="843" spans="1:24">
      <c r="A843" s="46"/>
      <c r="B843" s="46"/>
      <c r="C843" s="46"/>
      <c r="D843" s="46"/>
      <c r="F843" s="46"/>
      <c r="G843" s="46"/>
      <c r="J843" s="107"/>
      <c r="K843" s="107"/>
      <c r="L843" s="107"/>
      <c r="M843" s="107"/>
      <c r="P843" s="46"/>
      <c r="Q843" s="46"/>
      <c r="R843" s="107"/>
      <c r="W843" s="107"/>
      <c r="X843" s="107"/>
    </row>
    <row r="844" spans="1:24">
      <c r="A844" s="46"/>
      <c r="B844" s="46"/>
      <c r="C844" s="46"/>
      <c r="D844" s="46"/>
      <c r="F844" s="46"/>
      <c r="G844" s="46"/>
      <c r="J844" s="107"/>
      <c r="K844" s="107"/>
      <c r="L844" s="107"/>
      <c r="M844" s="107"/>
      <c r="P844" s="46"/>
      <c r="Q844" s="46"/>
      <c r="R844" s="107"/>
      <c r="W844" s="107"/>
      <c r="X844" s="107"/>
    </row>
    <row r="845" spans="1:24">
      <c r="A845" s="46"/>
      <c r="B845" s="46"/>
      <c r="C845" s="46"/>
      <c r="D845" s="46"/>
      <c r="F845" s="46"/>
      <c r="G845" s="46"/>
      <c r="J845" s="107"/>
      <c r="K845" s="107"/>
      <c r="L845" s="107"/>
      <c r="M845" s="107"/>
      <c r="P845" s="46"/>
      <c r="Q845" s="46"/>
      <c r="R845" s="107"/>
      <c r="W845" s="107"/>
      <c r="X845" s="107"/>
    </row>
    <row r="846" spans="1:24">
      <c r="A846" s="46"/>
      <c r="B846" s="46"/>
      <c r="C846" s="46"/>
      <c r="D846" s="46"/>
      <c r="F846" s="46"/>
      <c r="G846" s="46"/>
      <c r="J846" s="107"/>
      <c r="K846" s="107"/>
      <c r="L846" s="107"/>
      <c r="M846" s="107"/>
      <c r="P846" s="46"/>
      <c r="Q846" s="46"/>
      <c r="R846" s="107"/>
      <c r="W846" s="107"/>
      <c r="X846" s="107"/>
    </row>
    <row r="847" spans="1:24">
      <c r="A847" s="46"/>
      <c r="B847" s="46"/>
      <c r="C847" s="46"/>
      <c r="D847" s="46"/>
      <c r="F847" s="46"/>
      <c r="G847" s="46"/>
      <c r="J847" s="107"/>
      <c r="K847" s="107"/>
      <c r="L847" s="107"/>
      <c r="M847" s="107"/>
      <c r="P847" s="46"/>
      <c r="Q847" s="46"/>
      <c r="R847" s="107"/>
      <c r="W847" s="107"/>
      <c r="X847" s="107"/>
    </row>
    <row r="848" spans="1:24">
      <c r="A848" s="46"/>
      <c r="B848" s="46"/>
      <c r="C848" s="46"/>
      <c r="D848" s="46"/>
      <c r="F848" s="46"/>
      <c r="G848" s="46"/>
      <c r="J848" s="107"/>
      <c r="K848" s="107"/>
      <c r="L848" s="107"/>
      <c r="M848" s="107"/>
      <c r="P848" s="46"/>
      <c r="Q848" s="46"/>
      <c r="R848" s="107"/>
      <c r="W848" s="107"/>
      <c r="X848" s="107"/>
    </row>
    <row r="849" spans="1:24">
      <c r="A849" s="46"/>
      <c r="B849" s="46"/>
      <c r="C849" s="46"/>
      <c r="D849" s="46"/>
      <c r="F849" s="46"/>
      <c r="G849" s="46"/>
      <c r="J849" s="107"/>
      <c r="K849" s="107"/>
      <c r="L849" s="107"/>
      <c r="M849" s="107"/>
      <c r="P849" s="46"/>
      <c r="Q849" s="46"/>
      <c r="R849" s="107"/>
      <c r="W849" s="107"/>
      <c r="X849" s="107"/>
    </row>
    <row r="850" spans="1:24">
      <c r="A850" s="46"/>
      <c r="B850" s="46"/>
      <c r="C850" s="46"/>
      <c r="D850" s="46"/>
      <c r="F850" s="46"/>
      <c r="G850" s="46"/>
      <c r="J850" s="107"/>
      <c r="K850" s="107"/>
      <c r="L850" s="107"/>
      <c r="M850" s="107"/>
      <c r="P850" s="46"/>
      <c r="Q850" s="46"/>
      <c r="R850" s="107"/>
      <c r="W850" s="107"/>
      <c r="X850" s="107"/>
    </row>
    <row r="851" spans="1:24">
      <c r="A851" s="46"/>
      <c r="B851" s="46"/>
      <c r="C851" s="46"/>
      <c r="D851" s="46"/>
      <c r="F851" s="46"/>
      <c r="G851" s="46"/>
      <c r="J851" s="107"/>
      <c r="K851" s="107"/>
      <c r="L851" s="107"/>
      <c r="M851" s="107"/>
      <c r="P851" s="46"/>
      <c r="Q851" s="46"/>
      <c r="R851" s="107"/>
      <c r="W851" s="107"/>
      <c r="X851" s="107"/>
    </row>
    <row r="852" spans="1:24">
      <c r="A852" s="46"/>
      <c r="B852" s="46"/>
      <c r="C852" s="46"/>
      <c r="D852" s="46"/>
      <c r="F852" s="46"/>
      <c r="G852" s="46"/>
      <c r="J852" s="107"/>
      <c r="K852" s="107"/>
      <c r="L852" s="107"/>
      <c r="M852" s="107"/>
      <c r="P852" s="46"/>
      <c r="Q852" s="46"/>
      <c r="R852" s="107"/>
      <c r="W852" s="107"/>
      <c r="X852" s="107"/>
    </row>
    <row r="853" spans="1:24">
      <c r="A853" s="46"/>
      <c r="B853" s="46"/>
      <c r="C853" s="46"/>
      <c r="D853" s="46"/>
      <c r="F853" s="46"/>
      <c r="G853" s="46"/>
      <c r="J853" s="107"/>
      <c r="K853" s="107"/>
      <c r="L853" s="107"/>
      <c r="M853" s="107"/>
      <c r="P853" s="46"/>
      <c r="Q853" s="46"/>
      <c r="R853" s="107"/>
      <c r="W853" s="107"/>
      <c r="X853" s="107"/>
    </row>
    <row r="854" spans="1:24">
      <c r="A854" s="46"/>
      <c r="B854" s="46"/>
      <c r="C854" s="46"/>
      <c r="D854" s="46"/>
      <c r="F854" s="46"/>
      <c r="G854" s="46"/>
      <c r="J854" s="107"/>
      <c r="K854" s="107"/>
      <c r="L854" s="107"/>
      <c r="M854" s="107"/>
      <c r="P854" s="46"/>
      <c r="Q854" s="46"/>
      <c r="R854" s="107"/>
      <c r="W854" s="107"/>
      <c r="X854" s="107"/>
    </row>
    <row r="855" spans="1:24">
      <c r="A855" s="46"/>
      <c r="B855" s="46"/>
      <c r="C855" s="46"/>
      <c r="D855" s="46"/>
      <c r="F855" s="46"/>
      <c r="G855" s="46"/>
      <c r="J855" s="107"/>
      <c r="K855" s="107"/>
      <c r="L855" s="107"/>
      <c r="M855" s="107"/>
      <c r="P855" s="46"/>
      <c r="Q855" s="46"/>
      <c r="R855" s="107"/>
      <c r="W855" s="107"/>
      <c r="X855" s="107"/>
    </row>
    <row r="856" spans="1:24">
      <c r="A856" s="46"/>
      <c r="B856" s="46"/>
      <c r="C856" s="46"/>
      <c r="D856" s="46"/>
      <c r="F856" s="46"/>
      <c r="G856" s="46"/>
      <c r="J856" s="107"/>
      <c r="K856" s="107"/>
      <c r="L856" s="107"/>
      <c r="M856" s="107"/>
      <c r="P856" s="46"/>
      <c r="Q856" s="46"/>
      <c r="R856" s="107"/>
      <c r="W856" s="107"/>
      <c r="X856" s="107"/>
    </row>
    <row r="857" spans="1:24">
      <c r="A857" s="46"/>
      <c r="B857" s="46"/>
      <c r="C857" s="46"/>
      <c r="D857" s="46"/>
      <c r="F857" s="46"/>
      <c r="G857" s="46"/>
      <c r="J857" s="107"/>
      <c r="K857" s="107"/>
      <c r="L857" s="107"/>
      <c r="M857" s="107"/>
      <c r="P857" s="46"/>
      <c r="Q857" s="46"/>
      <c r="R857" s="107"/>
      <c r="W857" s="107"/>
      <c r="X857" s="107"/>
    </row>
    <row r="858" spans="1:24">
      <c r="A858" s="46"/>
      <c r="B858" s="46"/>
      <c r="C858" s="46"/>
      <c r="D858" s="46"/>
      <c r="F858" s="46"/>
      <c r="G858" s="46"/>
      <c r="J858" s="107"/>
      <c r="K858" s="107"/>
      <c r="L858" s="107"/>
      <c r="M858" s="107"/>
      <c r="P858" s="46"/>
      <c r="Q858" s="46"/>
      <c r="R858" s="107"/>
      <c r="W858" s="107"/>
      <c r="X858" s="107"/>
    </row>
    <row r="859" spans="1:24">
      <c r="A859" s="46"/>
      <c r="B859" s="46"/>
      <c r="C859" s="46"/>
      <c r="D859" s="46"/>
      <c r="F859" s="46"/>
      <c r="G859" s="46"/>
      <c r="J859" s="107"/>
      <c r="K859" s="107"/>
      <c r="L859" s="107"/>
      <c r="M859" s="107"/>
      <c r="P859" s="46"/>
      <c r="Q859" s="46"/>
      <c r="R859" s="107"/>
      <c r="W859" s="107"/>
      <c r="X859" s="107"/>
    </row>
    <row r="860" spans="1:24">
      <c r="A860" s="46"/>
      <c r="B860" s="46"/>
      <c r="C860" s="46"/>
      <c r="D860" s="46"/>
      <c r="F860" s="46"/>
      <c r="G860" s="46"/>
      <c r="J860" s="107"/>
      <c r="K860" s="107"/>
      <c r="L860" s="107"/>
      <c r="M860" s="107"/>
      <c r="P860" s="46"/>
      <c r="Q860" s="46"/>
      <c r="R860" s="107"/>
      <c r="W860" s="107"/>
      <c r="X860" s="107"/>
    </row>
    <row r="861" spans="1:24">
      <c r="A861" s="46"/>
      <c r="B861" s="46"/>
      <c r="C861" s="46"/>
      <c r="D861" s="46"/>
      <c r="F861" s="46"/>
      <c r="G861" s="46"/>
      <c r="J861" s="107"/>
      <c r="K861" s="107"/>
      <c r="L861" s="107"/>
      <c r="M861" s="107"/>
      <c r="P861" s="46"/>
      <c r="Q861" s="46"/>
      <c r="R861" s="107"/>
      <c r="W861" s="107"/>
      <c r="X861" s="107"/>
    </row>
    <row r="862" spans="1:24">
      <c r="A862" s="46"/>
      <c r="B862" s="46"/>
      <c r="C862" s="46"/>
      <c r="D862" s="46"/>
      <c r="F862" s="46"/>
      <c r="G862" s="46"/>
      <c r="J862" s="107"/>
      <c r="K862" s="107"/>
      <c r="L862" s="107"/>
      <c r="M862" s="107"/>
      <c r="P862" s="46"/>
      <c r="Q862" s="46"/>
      <c r="R862" s="107"/>
      <c r="W862" s="107"/>
      <c r="X862" s="107"/>
    </row>
    <row r="863" spans="1:24">
      <c r="A863" s="46"/>
      <c r="B863" s="46"/>
      <c r="C863" s="46"/>
      <c r="D863" s="46"/>
      <c r="F863" s="46"/>
      <c r="G863" s="46"/>
      <c r="J863" s="107"/>
      <c r="K863" s="107"/>
      <c r="L863" s="107"/>
      <c r="M863" s="107"/>
      <c r="P863" s="46"/>
      <c r="Q863" s="46"/>
      <c r="R863" s="107"/>
      <c r="W863" s="107"/>
      <c r="X863" s="107"/>
    </row>
    <row r="864" spans="1:24">
      <c r="A864" s="46"/>
      <c r="B864" s="46"/>
      <c r="C864" s="46"/>
      <c r="D864" s="46"/>
      <c r="F864" s="46"/>
      <c r="G864" s="46"/>
      <c r="J864" s="107"/>
      <c r="K864" s="107"/>
      <c r="L864" s="107"/>
      <c r="M864" s="107"/>
      <c r="P864" s="46"/>
      <c r="Q864" s="46"/>
      <c r="R864" s="107"/>
      <c r="W864" s="107"/>
      <c r="X864" s="107"/>
    </row>
    <row r="865" spans="1:24">
      <c r="A865" s="46"/>
      <c r="B865" s="46"/>
      <c r="C865" s="46"/>
      <c r="D865" s="46"/>
      <c r="F865" s="46"/>
      <c r="G865" s="46"/>
      <c r="J865" s="107"/>
      <c r="K865" s="107"/>
      <c r="L865" s="107"/>
      <c r="M865" s="107"/>
      <c r="P865" s="46"/>
      <c r="Q865" s="46"/>
      <c r="R865" s="107"/>
      <c r="W865" s="107"/>
      <c r="X865" s="107"/>
    </row>
    <row r="866" spans="1:24">
      <c r="A866" s="46"/>
      <c r="B866" s="46"/>
      <c r="C866" s="46"/>
      <c r="D866" s="46"/>
      <c r="F866" s="46"/>
      <c r="G866" s="46"/>
      <c r="J866" s="107"/>
      <c r="K866" s="107"/>
      <c r="L866" s="107"/>
      <c r="M866" s="107"/>
      <c r="P866" s="46"/>
      <c r="Q866" s="46"/>
      <c r="R866" s="107"/>
      <c r="W866" s="107"/>
      <c r="X866" s="107"/>
    </row>
    <row r="867" spans="1:24">
      <c r="A867" s="46"/>
      <c r="B867" s="46"/>
      <c r="C867" s="46"/>
      <c r="D867" s="46"/>
      <c r="F867" s="46"/>
      <c r="G867" s="46"/>
      <c r="J867" s="107"/>
      <c r="K867" s="107"/>
      <c r="L867" s="107"/>
      <c r="M867" s="107"/>
      <c r="P867" s="46"/>
      <c r="Q867" s="46"/>
      <c r="R867" s="107"/>
      <c r="W867" s="107"/>
      <c r="X867" s="107"/>
    </row>
    <row r="868" spans="1:24">
      <c r="A868" s="46"/>
      <c r="B868" s="46"/>
      <c r="C868" s="46"/>
      <c r="D868" s="46"/>
      <c r="F868" s="46"/>
      <c r="G868" s="46"/>
      <c r="J868" s="107"/>
      <c r="K868" s="107"/>
      <c r="L868" s="107"/>
      <c r="M868" s="107"/>
      <c r="P868" s="46"/>
      <c r="Q868" s="46"/>
      <c r="R868" s="107"/>
      <c r="W868" s="107"/>
      <c r="X868" s="107"/>
    </row>
    <row r="869" spans="1:24">
      <c r="A869" s="46"/>
      <c r="B869" s="46"/>
      <c r="C869" s="46"/>
      <c r="D869" s="46"/>
      <c r="F869" s="46"/>
      <c r="G869" s="46"/>
      <c r="J869" s="107"/>
      <c r="K869" s="107"/>
      <c r="L869" s="107"/>
      <c r="M869" s="107"/>
      <c r="P869" s="46"/>
      <c r="Q869" s="46"/>
      <c r="R869" s="107"/>
      <c r="W869" s="107"/>
      <c r="X869" s="107"/>
    </row>
    <row r="870" spans="1:24">
      <c r="A870" s="46"/>
      <c r="B870" s="46"/>
      <c r="C870" s="46"/>
      <c r="D870" s="46"/>
      <c r="F870" s="46"/>
      <c r="G870" s="46"/>
      <c r="J870" s="107"/>
      <c r="K870" s="107"/>
      <c r="L870" s="107"/>
      <c r="M870" s="107"/>
      <c r="P870" s="46"/>
      <c r="Q870" s="46"/>
      <c r="R870" s="107"/>
      <c r="W870" s="107"/>
      <c r="X870" s="107"/>
    </row>
    <row r="871" spans="1:24">
      <c r="A871" s="46"/>
      <c r="B871" s="46"/>
      <c r="C871" s="46"/>
      <c r="D871" s="46"/>
      <c r="F871" s="46"/>
      <c r="G871" s="46"/>
      <c r="J871" s="107"/>
      <c r="K871" s="107"/>
      <c r="L871" s="107"/>
      <c r="M871" s="107"/>
      <c r="P871" s="46"/>
      <c r="Q871" s="46"/>
      <c r="R871" s="107"/>
      <c r="W871" s="107"/>
      <c r="X871" s="107"/>
    </row>
    <row r="872" spans="1:24">
      <c r="A872" s="46"/>
      <c r="B872" s="46"/>
      <c r="C872" s="46"/>
      <c r="D872" s="46"/>
      <c r="F872" s="46"/>
      <c r="G872" s="46"/>
      <c r="J872" s="107"/>
      <c r="K872" s="107"/>
      <c r="L872" s="107"/>
      <c r="M872" s="107"/>
      <c r="P872" s="46"/>
      <c r="Q872" s="46"/>
      <c r="R872" s="107"/>
      <c r="W872" s="107"/>
      <c r="X872" s="107"/>
    </row>
    <row r="873" spans="1:24">
      <c r="A873" s="46"/>
      <c r="B873" s="46"/>
      <c r="C873" s="46"/>
      <c r="D873" s="46"/>
      <c r="F873" s="46"/>
      <c r="G873" s="46"/>
      <c r="J873" s="107"/>
      <c r="K873" s="107"/>
      <c r="L873" s="107"/>
      <c r="M873" s="107"/>
      <c r="P873" s="46"/>
      <c r="Q873" s="46"/>
      <c r="R873" s="107"/>
      <c r="W873" s="107"/>
      <c r="X873" s="107"/>
    </row>
    <row r="874" spans="1:24">
      <c r="A874" s="46"/>
      <c r="B874" s="46"/>
      <c r="C874" s="46"/>
      <c r="D874" s="46"/>
      <c r="F874" s="46"/>
      <c r="G874" s="46"/>
      <c r="J874" s="107"/>
      <c r="K874" s="107"/>
      <c r="L874" s="107"/>
      <c r="M874" s="107"/>
      <c r="P874" s="46"/>
      <c r="Q874" s="46"/>
      <c r="R874" s="107"/>
      <c r="W874" s="107"/>
      <c r="X874" s="107"/>
    </row>
    <row r="875" spans="1:24">
      <c r="A875" s="46"/>
      <c r="B875" s="46"/>
      <c r="C875" s="46"/>
      <c r="D875" s="46"/>
      <c r="F875" s="46"/>
      <c r="G875" s="46"/>
      <c r="J875" s="107"/>
      <c r="K875" s="107"/>
      <c r="L875" s="107"/>
      <c r="M875" s="107"/>
      <c r="P875" s="46"/>
      <c r="Q875" s="46"/>
      <c r="R875" s="107"/>
      <c r="W875" s="107"/>
      <c r="X875" s="107"/>
    </row>
    <row r="876" spans="1:24">
      <c r="A876" s="46"/>
      <c r="B876" s="46"/>
      <c r="C876" s="46"/>
      <c r="D876" s="46"/>
      <c r="F876" s="46"/>
      <c r="G876" s="46"/>
      <c r="J876" s="107"/>
      <c r="K876" s="107"/>
      <c r="L876" s="107"/>
      <c r="M876" s="107"/>
      <c r="P876" s="46"/>
      <c r="Q876" s="46"/>
      <c r="R876" s="107"/>
      <c r="W876" s="107"/>
      <c r="X876" s="107"/>
    </row>
    <row r="877" spans="1:24">
      <c r="A877" s="46"/>
      <c r="B877" s="46"/>
      <c r="C877" s="46"/>
      <c r="D877" s="46"/>
      <c r="F877" s="46"/>
      <c r="G877" s="46"/>
      <c r="J877" s="107"/>
      <c r="K877" s="107"/>
      <c r="L877" s="107"/>
      <c r="M877" s="107"/>
      <c r="P877" s="46"/>
      <c r="Q877" s="46"/>
      <c r="R877" s="107"/>
      <c r="W877" s="107"/>
      <c r="X877" s="107"/>
    </row>
    <row r="878" spans="1:24">
      <c r="A878" s="46"/>
      <c r="B878" s="46"/>
      <c r="C878" s="46"/>
      <c r="D878" s="46"/>
      <c r="F878" s="46"/>
      <c r="G878" s="46"/>
      <c r="J878" s="107"/>
      <c r="K878" s="107"/>
      <c r="L878" s="107"/>
      <c r="M878" s="107"/>
      <c r="P878" s="46"/>
      <c r="Q878" s="46"/>
      <c r="R878" s="107"/>
      <c r="W878" s="107"/>
      <c r="X878" s="107"/>
    </row>
    <row r="879" spans="1:24">
      <c r="A879" s="46"/>
      <c r="B879" s="46"/>
      <c r="C879" s="46"/>
      <c r="D879" s="46"/>
      <c r="F879" s="46"/>
      <c r="G879" s="46"/>
      <c r="J879" s="107"/>
      <c r="K879" s="107"/>
      <c r="L879" s="107"/>
      <c r="M879" s="107"/>
      <c r="P879" s="46"/>
      <c r="Q879" s="46"/>
      <c r="R879" s="107"/>
      <c r="W879" s="107"/>
      <c r="X879" s="107"/>
    </row>
    <row r="880" spans="1:24">
      <c r="A880" s="46"/>
      <c r="B880" s="46"/>
      <c r="C880" s="46"/>
      <c r="D880" s="46"/>
      <c r="F880" s="46"/>
      <c r="G880" s="46"/>
      <c r="J880" s="107"/>
      <c r="K880" s="107"/>
      <c r="L880" s="107"/>
      <c r="M880" s="107"/>
      <c r="P880" s="46"/>
      <c r="Q880" s="46"/>
      <c r="R880" s="107"/>
      <c r="W880" s="107"/>
      <c r="X880" s="107"/>
    </row>
    <row r="881" spans="1:24">
      <c r="A881" s="46"/>
      <c r="B881" s="46"/>
      <c r="C881" s="46"/>
      <c r="D881" s="46"/>
      <c r="F881" s="46"/>
      <c r="G881" s="46"/>
      <c r="J881" s="107"/>
      <c r="K881" s="107"/>
      <c r="L881" s="107"/>
      <c r="M881" s="107"/>
      <c r="P881" s="46"/>
      <c r="Q881" s="46"/>
      <c r="R881" s="107"/>
      <c r="W881" s="107"/>
      <c r="X881" s="107"/>
    </row>
    <row r="882" spans="1:24">
      <c r="A882" s="46"/>
      <c r="B882" s="46"/>
      <c r="C882" s="46"/>
      <c r="D882" s="46"/>
      <c r="F882" s="46"/>
      <c r="G882" s="46"/>
      <c r="J882" s="107"/>
      <c r="K882" s="107"/>
      <c r="L882" s="107"/>
      <c r="M882" s="107"/>
      <c r="P882" s="46"/>
      <c r="Q882" s="46"/>
      <c r="R882" s="107"/>
      <c r="W882" s="107"/>
      <c r="X882" s="107"/>
    </row>
    <row r="883" spans="1:24">
      <c r="A883" s="46"/>
      <c r="B883" s="46"/>
      <c r="C883" s="46"/>
      <c r="D883" s="46"/>
      <c r="F883" s="46"/>
      <c r="G883" s="46"/>
      <c r="J883" s="107"/>
      <c r="K883" s="107"/>
      <c r="L883" s="107"/>
      <c r="M883" s="107"/>
      <c r="P883" s="46"/>
      <c r="Q883" s="46"/>
      <c r="R883" s="107"/>
      <c r="W883" s="107"/>
      <c r="X883" s="107"/>
    </row>
    <row r="884" spans="1:24">
      <c r="A884" s="46"/>
      <c r="B884" s="46"/>
      <c r="C884" s="46"/>
      <c r="D884" s="46"/>
      <c r="F884" s="46"/>
      <c r="G884" s="46"/>
      <c r="J884" s="107"/>
      <c r="K884" s="107"/>
      <c r="L884" s="107"/>
      <c r="M884" s="107"/>
      <c r="P884" s="46"/>
      <c r="Q884" s="46"/>
      <c r="R884" s="107"/>
      <c r="W884" s="107"/>
      <c r="X884" s="107"/>
    </row>
    <row r="885" spans="1:24">
      <c r="A885" s="46"/>
      <c r="B885" s="46"/>
      <c r="C885" s="46"/>
      <c r="D885" s="46"/>
      <c r="F885" s="46"/>
      <c r="G885" s="46"/>
      <c r="J885" s="107"/>
      <c r="K885" s="107"/>
      <c r="L885" s="107"/>
      <c r="M885" s="107"/>
      <c r="P885" s="46"/>
      <c r="Q885" s="46"/>
      <c r="R885" s="107"/>
      <c r="W885" s="107"/>
      <c r="X885" s="107"/>
    </row>
    <row r="886" spans="1:24">
      <c r="A886" s="46"/>
      <c r="B886" s="46"/>
      <c r="C886" s="46"/>
      <c r="D886" s="46"/>
      <c r="F886" s="46"/>
      <c r="G886" s="46"/>
      <c r="J886" s="107"/>
      <c r="K886" s="107"/>
      <c r="L886" s="107"/>
      <c r="M886" s="107"/>
      <c r="P886" s="46"/>
      <c r="Q886" s="46"/>
      <c r="R886" s="107"/>
      <c r="W886" s="107"/>
      <c r="X886" s="107"/>
    </row>
    <row r="887" spans="1:24">
      <c r="A887" s="46"/>
      <c r="B887" s="46"/>
      <c r="C887" s="46"/>
      <c r="D887" s="46"/>
      <c r="F887" s="46"/>
      <c r="G887" s="46"/>
      <c r="J887" s="107"/>
      <c r="K887" s="107"/>
      <c r="L887" s="107"/>
      <c r="M887" s="107"/>
      <c r="P887" s="46"/>
      <c r="Q887" s="46"/>
      <c r="R887" s="107"/>
      <c r="W887" s="107"/>
      <c r="X887" s="107"/>
    </row>
    <row r="888" spans="1:24">
      <c r="A888" s="46"/>
      <c r="B888" s="46"/>
      <c r="C888" s="46"/>
      <c r="D888" s="46"/>
      <c r="F888" s="46"/>
      <c r="G888" s="46"/>
      <c r="J888" s="107"/>
      <c r="K888" s="107"/>
      <c r="L888" s="107"/>
      <c r="M888" s="107"/>
      <c r="P888" s="46"/>
      <c r="Q888" s="46"/>
      <c r="R888" s="107"/>
      <c r="W888" s="107"/>
      <c r="X888" s="107"/>
    </row>
    <row r="889" spans="1:24">
      <c r="A889" s="46"/>
      <c r="B889" s="46"/>
      <c r="C889" s="46"/>
      <c r="D889" s="46"/>
      <c r="F889" s="46"/>
      <c r="G889" s="46"/>
      <c r="J889" s="107"/>
      <c r="K889" s="107"/>
      <c r="L889" s="107"/>
      <c r="M889" s="107"/>
      <c r="P889" s="46"/>
      <c r="Q889" s="46"/>
      <c r="R889" s="107"/>
      <c r="W889" s="107"/>
      <c r="X889" s="107"/>
    </row>
    <row r="890" spans="1:24">
      <c r="A890" s="46"/>
      <c r="B890" s="46"/>
      <c r="C890" s="46"/>
      <c r="D890" s="46"/>
      <c r="F890" s="46"/>
      <c r="G890" s="46"/>
      <c r="J890" s="107"/>
      <c r="K890" s="107"/>
      <c r="L890" s="107"/>
      <c r="M890" s="107"/>
      <c r="P890" s="46"/>
      <c r="Q890" s="46"/>
      <c r="R890" s="107"/>
      <c r="W890" s="107"/>
      <c r="X890" s="107"/>
    </row>
    <row r="891" spans="1:24">
      <c r="A891" s="46"/>
      <c r="B891" s="46"/>
      <c r="C891" s="46"/>
      <c r="D891" s="46"/>
      <c r="F891" s="46"/>
      <c r="G891" s="46"/>
      <c r="J891" s="107"/>
      <c r="K891" s="107"/>
      <c r="L891" s="107"/>
      <c r="M891" s="107"/>
      <c r="P891" s="46"/>
      <c r="Q891" s="46"/>
      <c r="R891" s="107"/>
      <c r="W891" s="107"/>
      <c r="X891" s="107"/>
    </row>
    <row r="892" spans="1:24">
      <c r="A892" s="46"/>
      <c r="B892" s="46"/>
      <c r="C892" s="46"/>
      <c r="D892" s="46"/>
      <c r="F892" s="46"/>
      <c r="G892" s="46"/>
      <c r="J892" s="107"/>
      <c r="K892" s="107"/>
      <c r="L892" s="107"/>
      <c r="M892" s="107"/>
      <c r="P892" s="46"/>
      <c r="Q892" s="46"/>
      <c r="R892" s="107"/>
      <c r="W892" s="107"/>
      <c r="X892" s="107"/>
    </row>
    <row r="893" spans="1:24">
      <c r="A893" s="46"/>
      <c r="B893" s="46"/>
      <c r="C893" s="46"/>
      <c r="D893" s="46"/>
      <c r="F893" s="46"/>
      <c r="G893" s="46"/>
      <c r="J893" s="107"/>
      <c r="K893" s="107"/>
      <c r="L893" s="107"/>
      <c r="M893" s="107"/>
      <c r="P893" s="46"/>
      <c r="Q893" s="46"/>
      <c r="R893" s="107"/>
      <c r="W893" s="107"/>
      <c r="X893" s="107"/>
    </row>
    <row r="894" spans="1:24">
      <c r="A894" s="46"/>
      <c r="B894" s="46"/>
      <c r="C894" s="46"/>
      <c r="D894" s="46"/>
      <c r="F894" s="46"/>
      <c r="G894" s="46"/>
      <c r="J894" s="107"/>
      <c r="K894" s="107"/>
      <c r="L894" s="107"/>
      <c r="M894" s="107"/>
      <c r="P894" s="46"/>
      <c r="Q894" s="46"/>
      <c r="R894" s="107"/>
      <c r="W894" s="107"/>
      <c r="X894" s="107"/>
    </row>
    <row r="895" spans="1:24">
      <c r="A895" s="46"/>
      <c r="B895" s="46"/>
      <c r="C895" s="46"/>
      <c r="D895" s="46"/>
      <c r="F895" s="46"/>
      <c r="G895" s="46"/>
      <c r="J895" s="107"/>
      <c r="K895" s="107"/>
      <c r="L895" s="107"/>
      <c r="M895" s="107"/>
      <c r="P895" s="46"/>
      <c r="Q895" s="46"/>
      <c r="R895" s="107"/>
      <c r="W895" s="107"/>
      <c r="X895" s="107"/>
    </row>
    <row r="896" spans="1:24">
      <c r="A896" s="46"/>
      <c r="B896" s="46"/>
      <c r="C896" s="46"/>
      <c r="D896" s="46"/>
      <c r="F896" s="46"/>
      <c r="G896" s="46"/>
      <c r="J896" s="107"/>
      <c r="K896" s="107"/>
      <c r="L896" s="107"/>
      <c r="M896" s="107"/>
      <c r="P896" s="46"/>
      <c r="Q896" s="46"/>
      <c r="R896" s="107"/>
      <c r="W896" s="107"/>
      <c r="X896" s="107"/>
    </row>
    <row r="897" spans="1:24">
      <c r="A897" s="46"/>
      <c r="B897" s="46"/>
      <c r="C897" s="46"/>
      <c r="D897" s="46"/>
      <c r="F897" s="46"/>
      <c r="G897" s="46"/>
      <c r="J897" s="107"/>
      <c r="K897" s="107"/>
      <c r="L897" s="107"/>
      <c r="M897" s="107"/>
      <c r="P897" s="46"/>
      <c r="Q897" s="46"/>
      <c r="R897" s="107"/>
      <c r="W897" s="107"/>
      <c r="X897" s="107"/>
    </row>
    <row r="898" spans="1:24">
      <c r="A898" s="46"/>
      <c r="B898" s="46"/>
      <c r="C898" s="46"/>
      <c r="D898" s="46"/>
      <c r="F898" s="46"/>
      <c r="G898" s="46"/>
      <c r="J898" s="107"/>
      <c r="K898" s="107"/>
      <c r="L898" s="107"/>
      <c r="M898" s="107"/>
      <c r="P898" s="46"/>
      <c r="Q898" s="46"/>
      <c r="R898" s="107"/>
      <c r="W898" s="107"/>
      <c r="X898" s="107"/>
    </row>
    <row r="899" spans="1:24">
      <c r="A899" s="46"/>
      <c r="B899" s="46"/>
      <c r="C899" s="46"/>
      <c r="D899" s="46"/>
      <c r="F899" s="46"/>
      <c r="G899" s="46"/>
      <c r="J899" s="107"/>
      <c r="K899" s="107"/>
      <c r="L899" s="107"/>
      <c r="M899" s="107"/>
      <c r="P899" s="46"/>
      <c r="Q899" s="46"/>
      <c r="R899" s="107"/>
      <c r="W899" s="107"/>
      <c r="X899" s="107"/>
    </row>
    <row r="900" spans="1:24">
      <c r="A900" s="46"/>
      <c r="B900" s="46"/>
      <c r="C900" s="46"/>
      <c r="D900" s="46"/>
      <c r="F900" s="46"/>
      <c r="G900" s="46"/>
      <c r="J900" s="107"/>
      <c r="K900" s="107"/>
      <c r="L900" s="107"/>
      <c r="M900" s="107"/>
      <c r="P900" s="46"/>
      <c r="Q900" s="46"/>
      <c r="R900" s="107"/>
      <c r="W900" s="107"/>
      <c r="X900" s="107"/>
    </row>
    <row r="901" spans="1:24">
      <c r="A901" s="46"/>
      <c r="B901" s="46"/>
      <c r="C901" s="46"/>
      <c r="D901" s="46"/>
      <c r="F901" s="46"/>
      <c r="G901" s="46"/>
      <c r="J901" s="107"/>
      <c r="K901" s="107"/>
      <c r="L901" s="107"/>
      <c r="M901" s="107"/>
      <c r="P901" s="46"/>
      <c r="Q901" s="46"/>
      <c r="R901" s="107"/>
      <c r="W901" s="107"/>
      <c r="X901" s="107"/>
    </row>
    <row r="902" spans="1:24">
      <c r="A902" s="46"/>
      <c r="B902" s="46"/>
      <c r="C902" s="46"/>
      <c r="D902" s="46"/>
      <c r="F902" s="46"/>
      <c r="G902" s="46"/>
      <c r="J902" s="107"/>
      <c r="K902" s="107"/>
      <c r="L902" s="107"/>
      <c r="M902" s="107"/>
      <c r="P902" s="46"/>
      <c r="Q902" s="46"/>
      <c r="R902" s="107"/>
      <c r="W902" s="107"/>
      <c r="X902" s="107"/>
    </row>
    <row r="903" spans="1:24">
      <c r="A903" s="46"/>
      <c r="B903" s="46"/>
      <c r="C903" s="46"/>
      <c r="D903" s="46"/>
      <c r="F903" s="46"/>
      <c r="G903" s="46"/>
      <c r="J903" s="107"/>
      <c r="K903" s="107"/>
      <c r="L903" s="107"/>
      <c r="M903" s="107"/>
      <c r="P903" s="46"/>
      <c r="Q903" s="46"/>
      <c r="R903" s="107"/>
      <c r="W903" s="107"/>
      <c r="X903" s="107"/>
    </row>
    <row r="904" spans="1:24">
      <c r="A904" s="46"/>
      <c r="B904" s="46"/>
      <c r="C904" s="46"/>
      <c r="D904" s="46"/>
      <c r="F904" s="46"/>
      <c r="G904" s="46"/>
      <c r="J904" s="107"/>
      <c r="K904" s="107"/>
      <c r="L904" s="107"/>
      <c r="M904" s="107"/>
      <c r="P904" s="46"/>
      <c r="Q904" s="46"/>
      <c r="R904" s="107"/>
      <c r="W904" s="107"/>
      <c r="X904" s="107"/>
    </row>
    <row r="905" spans="1:24">
      <c r="A905" s="46"/>
      <c r="B905" s="46"/>
      <c r="C905" s="46"/>
      <c r="D905" s="46"/>
      <c r="F905" s="46"/>
      <c r="G905" s="46"/>
      <c r="J905" s="107"/>
      <c r="K905" s="107"/>
      <c r="L905" s="107"/>
      <c r="M905" s="107"/>
      <c r="P905" s="46"/>
      <c r="Q905" s="46"/>
      <c r="R905" s="107"/>
      <c r="W905" s="107"/>
      <c r="X905" s="107"/>
    </row>
    <row r="906" spans="1:24">
      <c r="A906" s="46"/>
      <c r="B906" s="46"/>
      <c r="C906" s="46"/>
      <c r="D906" s="46"/>
      <c r="F906" s="46"/>
      <c r="G906" s="46"/>
      <c r="J906" s="107"/>
      <c r="K906" s="107"/>
      <c r="L906" s="107"/>
      <c r="M906" s="107"/>
      <c r="P906" s="46"/>
      <c r="Q906" s="46"/>
      <c r="R906" s="107"/>
      <c r="W906" s="107"/>
      <c r="X906" s="107"/>
    </row>
    <row r="907" spans="1:24">
      <c r="A907" s="46"/>
      <c r="B907" s="46"/>
      <c r="C907" s="46"/>
      <c r="D907" s="46"/>
      <c r="F907" s="46"/>
      <c r="G907" s="46"/>
      <c r="J907" s="107"/>
      <c r="K907" s="107"/>
      <c r="L907" s="107"/>
      <c r="M907" s="107"/>
      <c r="P907" s="46"/>
      <c r="Q907" s="46"/>
      <c r="R907" s="107"/>
      <c r="W907" s="107"/>
      <c r="X907" s="107"/>
    </row>
    <row r="908" spans="1:24">
      <c r="A908" s="46"/>
      <c r="B908" s="46"/>
      <c r="C908" s="46"/>
      <c r="D908" s="46"/>
      <c r="F908" s="46"/>
      <c r="G908" s="46"/>
      <c r="J908" s="107"/>
      <c r="K908" s="107"/>
      <c r="L908" s="107"/>
      <c r="M908" s="107"/>
      <c r="P908" s="46"/>
      <c r="Q908" s="46"/>
      <c r="R908" s="107"/>
      <c r="W908" s="107"/>
      <c r="X908" s="107"/>
    </row>
    <row r="909" spans="1:24">
      <c r="A909" s="46"/>
      <c r="B909" s="46"/>
      <c r="C909" s="46"/>
      <c r="D909" s="46"/>
      <c r="F909" s="46"/>
      <c r="G909" s="46"/>
      <c r="J909" s="107"/>
      <c r="K909" s="107"/>
      <c r="L909" s="107"/>
      <c r="M909" s="107"/>
      <c r="P909" s="46"/>
      <c r="Q909" s="46"/>
      <c r="R909" s="107"/>
      <c r="W909" s="107"/>
      <c r="X909" s="107"/>
    </row>
    <row r="910" spans="1:24">
      <c r="A910" s="46"/>
      <c r="B910" s="46"/>
      <c r="C910" s="46"/>
      <c r="D910" s="46"/>
      <c r="F910" s="46"/>
      <c r="G910" s="46"/>
      <c r="J910" s="107"/>
      <c r="K910" s="107"/>
      <c r="L910" s="107"/>
      <c r="M910" s="107"/>
      <c r="P910" s="46"/>
      <c r="Q910" s="46"/>
      <c r="R910" s="107"/>
      <c r="W910" s="107"/>
      <c r="X910" s="107"/>
    </row>
    <row r="911" spans="1:24">
      <c r="A911" s="46"/>
      <c r="B911" s="46"/>
      <c r="C911" s="46"/>
      <c r="D911" s="46"/>
      <c r="F911" s="46"/>
      <c r="G911" s="46"/>
      <c r="J911" s="107"/>
      <c r="K911" s="107"/>
      <c r="L911" s="107"/>
      <c r="M911" s="107"/>
      <c r="P911" s="46"/>
      <c r="Q911" s="46"/>
      <c r="R911" s="107"/>
      <c r="W911" s="107"/>
      <c r="X911" s="107"/>
    </row>
    <row r="912" spans="1:24">
      <c r="A912" s="46"/>
      <c r="B912" s="46"/>
      <c r="C912" s="46"/>
      <c r="D912" s="46"/>
      <c r="F912" s="46"/>
      <c r="G912" s="46"/>
      <c r="J912" s="107"/>
      <c r="K912" s="107"/>
      <c r="L912" s="107"/>
      <c r="M912" s="107"/>
      <c r="P912" s="46"/>
      <c r="Q912" s="46"/>
      <c r="R912" s="107"/>
      <c r="W912" s="107"/>
      <c r="X912" s="107"/>
    </row>
    <row r="913" spans="1:24">
      <c r="A913" s="46"/>
      <c r="B913" s="46"/>
      <c r="C913" s="46"/>
      <c r="D913" s="46"/>
      <c r="F913" s="46"/>
      <c r="G913" s="46"/>
      <c r="J913" s="107"/>
      <c r="K913" s="107"/>
      <c r="L913" s="107"/>
      <c r="M913" s="107"/>
      <c r="P913" s="46"/>
      <c r="Q913" s="46"/>
      <c r="R913" s="107"/>
      <c r="W913" s="107"/>
      <c r="X913" s="107"/>
    </row>
    <row r="914" spans="1:24">
      <c r="A914" s="46"/>
      <c r="B914" s="46"/>
      <c r="C914" s="46"/>
      <c r="D914" s="46"/>
      <c r="F914" s="46"/>
      <c r="G914" s="46"/>
      <c r="J914" s="107"/>
      <c r="K914" s="107"/>
      <c r="L914" s="107"/>
      <c r="M914" s="107"/>
      <c r="P914" s="46"/>
      <c r="Q914" s="46"/>
      <c r="R914" s="107"/>
      <c r="W914" s="107"/>
      <c r="X914" s="107"/>
    </row>
    <row r="915" spans="1:24">
      <c r="A915" s="46"/>
      <c r="B915" s="46"/>
      <c r="C915" s="46"/>
      <c r="D915" s="46"/>
      <c r="F915" s="46"/>
      <c r="G915" s="46"/>
      <c r="J915" s="107"/>
      <c r="K915" s="107"/>
      <c r="L915" s="107"/>
      <c r="M915" s="107"/>
      <c r="P915" s="46"/>
      <c r="Q915" s="46"/>
      <c r="R915" s="107"/>
      <c r="W915" s="107"/>
      <c r="X915" s="107"/>
    </row>
    <row r="916" spans="1:24">
      <c r="A916" s="46"/>
      <c r="B916" s="46"/>
      <c r="C916" s="46"/>
      <c r="D916" s="46"/>
      <c r="F916" s="46"/>
      <c r="G916" s="46"/>
      <c r="J916" s="107"/>
      <c r="K916" s="107"/>
      <c r="L916" s="107"/>
      <c r="M916" s="107"/>
      <c r="P916" s="46"/>
      <c r="Q916" s="46"/>
      <c r="R916" s="107"/>
      <c r="W916" s="107"/>
      <c r="X916" s="107"/>
    </row>
    <row r="917" spans="1:24">
      <c r="A917" s="46"/>
      <c r="B917" s="46"/>
      <c r="C917" s="46"/>
      <c r="D917" s="46"/>
      <c r="F917" s="46"/>
      <c r="G917" s="46"/>
      <c r="J917" s="107"/>
      <c r="K917" s="107"/>
      <c r="L917" s="107"/>
      <c r="M917" s="107"/>
      <c r="P917" s="46"/>
      <c r="Q917" s="46"/>
      <c r="R917" s="107"/>
      <c r="W917" s="107"/>
      <c r="X917" s="107"/>
    </row>
    <row r="918" spans="1:24">
      <c r="A918" s="46"/>
      <c r="B918" s="46"/>
      <c r="C918" s="46"/>
      <c r="D918" s="46"/>
      <c r="F918" s="46"/>
      <c r="G918" s="46"/>
      <c r="J918" s="107"/>
      <c r="K918" s="107"/>
      <c r="L918" s="107"/>
      <c r="M918" s="107"/>
      <c r="P918" s="46"/>
      <c r="Q918" s="46"/>
      <c r="R918" s="107"/>
      <c r="W918" s="107"/>
      <c r="X918" s="107"/>
    </row>
    <row r="919" spans="1:24">
      <c r="A919" s="46"/>
      <c r="B919" s="46"/>
      <c r="C919" s="46"/>
      <c r="D919" s="46"/>
      <c r="F919" s="46"/>
      <c r="G919" s="46"/>
      <c r="J919" s="107"/>
      <c r="K919" s="107"/>
      <c r="L919" s="107"/>
      <c r="M919" s="107"/>
      <c r="P919" s="46"/>
      <c r="Q919" s="46"/>
      <c r="R919" s="107"/>
      <c r="W919" s="107"/>
      <c r="X919" s="107"/>
    </row>
    <row r="920" spans="1:24">
      <c r="A920" s="46"/>
      <c r="B920" s="46"/>
      <c r="C920" s="46"/>
      <c r="D920" s="46"/>
      <c r="F920" s="46"/>
      <c r="G920" s="46"/>
      <c r="J920" s="107"/>
      <c r="K920" s="107"/>
      <c r="L920" s="107"/>
      <c r="M920" s="107"/>
      <c r="P920" s="46"/>
      <c r="Q920" s="46"/>
      <c r="R920" s="107"/>
      <c r="W920" s="107"/>
      <c r="X920" s="107"/>
    </row>
    <row r="921" spans="1:24">
      <c r="A921" s="46"/>
      <c r="B921" s="46"/>
      <c r="C921" s="46"/>
      <c r="D921" s="46"/>
      <c r="F921" s="46"/>
      <c r="G921" s="46"/>
      <c r="J921" s="107"/>
      <c r="K921" s="107"/>
      <c r="L921" s="107"/>
      <c r="M921" s="107"/>
      <c r="P921" s="46"/>
      <c r="Q921" s="46"/>
      <c r="R921" s="107"/>
      <c r="W921" s="107"/>
      <c r="X921" s="107"/>
    </row>
    <row r="922" spans="1:24">
      <c r="A922" s="46"/>
      <c r="B922" s="46"/>
      <c r="C922" s="46"/>
      <c r="D922" s="46"/>
      <c r="F922" s="46"/>
      <c r="G922" s="46"/>
      <c r="J922" s="107"/>
      <c r="K922" s="107"/>
      <c r="L922" s="107"/>
      <c r="M922" s="107"/>
      <c r="P922" s="46"/>
      <c r="Q922" s="46"/>
      <c r="R922" s="107"/>
      <c r="W922" s="107"/>
      <c r="X922" s="107"/>
    </row>
    <row r="923" spans="1:24">
      <c r="A923" s="46"/>
      <c r="B923" s="46"/>
      <c r="C923" s="46"/>
      <c r="D923" s="46"/>
      <c r="F923" s="46"/>
      <c r="G923" s="46"/>
      <c r="J923" s="107"/>
      <c r="K923" s="107"/>
      <c r="L923" s="107"/>
      <c r="M923" s="107"/>
      <c r="P923" s="46"/>
      <c r="Q923" s="46"/>
      <c r="R923" s="107"/>
      <c r="W923" s="107"/>
      <c r="X923" s="107"/>
    </row>
    <row r="924" spans="1:24">
      <c r="A924" s="46"/>
      <c r="B924" s="46"/>
      <c r="C924" s="46"/>
      <c r="D924" s="46"/>
      <c r="F924" s="46"/>
      <c r="G924" s="46"/>
      <c r="J924" s="107"/>
      <c r="K924" s="107"/>
      <c r="L924" s="107"/>
      <c r="M924" s="107"/>
      <c r="P924" s="46"/>
      <c r="Q924" s="46"/>
      <c r="R924" s="107"/>
      <c r="W924" s="107"/>
      <c r="X924" s="107"/>
    </row>
    <row r="925" spans="1:24">
      <c r="A925" s="46"/>
      <c r="B925" s="46"/>
      <c r="C925" s="46"/>
      <c r="D925" s="46"/>
      <c r="F925" s="46"/>
      <c r="G925" s="46"/>
      <c r="J925" s="107"/>
      <c r="K925" s="107"/>
      <c r="L925" s="107"/>
      <c r="M925" s="107"/>
      <c r="P925" s="46"/>
      <c r="Q925" s="46"/>
      <c r="R925" s="107"/>
      <c r="W925" s="107"/>
      <c r="X925" s="107"/>
    </row>
    <row r="926" spans="1:24">
      <c r="A926" s="46"/>
      <c r="B926" s="46"/>
      <c r="C926" s="46"/>
      <c r="D926" s="46"/>
      <c r="F926" s="46"/>
      <c r="G926" s="46"/>
      <c r="J926" s="107"/>
      <c r="K926" s="107"/>
      <c r="L926" s="107"/>
      <c r="M926" s="107"/>
      <c r="P926" s="46"/>
      <c r="Q926" s="46"/>
      <c r="R926" s="107"/>
      <c r="W926" s="107"/>
      <c r="X926" s="107"/>
    </row>
    <row r="927" spans="1:24">
      <c r="A927" s="46"/>
      <c r="B927" s="46"/>
      <c r="C927" s="46"/>
      <c r="D927" s="46"/>
      <c r="F927" s="46"/>
      <c r="G927" s="46"/>
      <c r="J927" s="107"/>
      <c r="K927" s="107"/>
      <c r="L927" s="107"/>
      <c r="M927" s="107"/>
      <c r="P927" s="46"/>
      <c r="Q927" s="46"/>
      <c r="R927" s="107"/>
      <c r="W927" s="107"/>
      <c r="X927" s="107"/>
    </row>
    <row r="928" spans="1:24">
      <c r="A928" s="46"/>
      <c r="B928" s="46"/>
      <c r="C928" s="46"/>
      <c r="D928" s="46"/>
      <c r="F928" s="46"/>
      <c r="G928" s="46"/>
      <c r="J928" s="107"/>
      <c r="K928" s="107"/>
      <c r="L928" s="107"/>
      <c r="M928" s="107"/>
      <c r="P928" s="46"/>
      <c r="Q928" s="46"/>
      <c r="R928" s="107"/>
      <c r="W928" s="107"/>
      <c r="X928" s="107"/>
    </row>
    <row r="929" spans="1:24">
      <c r="A929" s="46"/>
      <c r="B929" s="46"/>
      <c r="C929" s="46"/>
      <c r="D929" s="46"/>
      <c r="F929" s="46"/>
      <c r="G929" s="46"/>
      <c r="J929" s="107"/>
      <c r="K929" s="107"/>
      <c r="L929" s="107"/>
      <c r="M929" s="107"/>
      <c r="P929" s="46"/>
      <c r="Q929" s="46"/>
      <c r="R929" s="107"/>
      <c r="W929" s="107"/>
      <c r="X929" s="107"/>
    </row>
    <row r="930" spans="1:24">
      <c r="A930" s="46"/>
      <c r="B930" s="46"/>
      <c r="C930" s="46"/>
      <c r="D930" s="46"/>
      <c r="F930" s="46"/>
      <c r="G930" s="46"/>
      <c r="J930" s="107"/>
      <c r="K930" s="107"/>
      <c r="L930" s="107"/>
      <c r="M930" s="107"/>
      <c r="P930" s="46"/>
      <c r="Q930" s="46"/>
      <c r="R930" s="107"/>
      <c r="W930" s="107"/>
      <c r="X930" s="107"/>
    </row>
    <row r="931" spans="1:24">
      <c r="A931" s="46"/>
      <c r="B931" s="46"/>
      <c r="C931" s="46"/>
      <c r="D931" s="46"/>
      <c r="F931" s="46"/>
      <c r="G931" s="46"/>
      <c r="J931" s="107"/>
      <c r="K931" s="107"/>
      <c r="L931" s="107"/>
      <c r="M931" s="107"/>
      <c r="P931" s="46"/>
      <c r="Q931" s="46"/>
      <c r="R931" s="107"/>
      <c r="W931" s="107"/>
      <c r="X931" s="107"/>
    </row>
    <row r="932" spans="1:24">
      <c r="A932" s="46"/>
      <c r="B932" s="46"/>
      <c r="C932" s="46"/>
      <c r="D932" s="46"/>
      <c r="F932" s="46"/>
      <c r="G932" s="46"/>
      <c r="J932" s="107"/>
      <c r="K932" s="107"/>
      <c r="L932" s="107"/>
      <c r="M932" s="107"/>
      <c r="P932" s="46"/>
      <c r="Q932" s="46"/>
      <c r="R932" s="107"/>
      <c r="W932" s="107"/>
      <c r="X932" s="107"/>
    </row>
    <row r="933" spans="1:24">
      <c r="A933" s="46"/>
      <c r="B933" s="46"/>
      <c r="C933" s="46"/>
      <c r="D933" s="46"/>
      <c r="F933" s="46"/>
      <c r="G933" s="46"/>
      <c r="J933" s="107"/>
      <c r="K933" s="107"/>
      <c r="L933" s="107"/>
      <c r="M933" s="107"/>
      <c r="P933" s="46"/>
      <c r="Q933" s="46"/>
      <c r="R933" s="107"/>
      <c r="W933" s="107"/>
      <c r="X933" s="107"/>
    </row>
    <row r="934" spans="1:24">
      <c r="A934" s="46"/>
      <c r="B934" s="46"/>
      <c r="C934" s="46"/>
      <c r="D934" s="46"/>
      <c r="F934" s="46"/>
      <c r="G934" s="46"/>
      <c r="J934" s="107"/>
      <c r="K934" s="107"/>
      <c r="L934" s="107"/>
      <c r="M934" s="107"/>
      <c r="P934" s="46"/>
      <c r="Q934" s="46"/>
      <c r="R934" s="107"/>
      <c r="W934" s="107"/>
      <c r="X934" s="107"/>
    </row>
    <row r="935" spans="1:24">
      <c r="A935" s="46"/>
      <c r="B935" s="46"/>
      <c r="C935" s="46"/>
      <c r="D935" s="46"/>
      <c r="F935" s="46"/>
      <c r="G935" s="46"/>
      <c r="J935" s="107"/>
      <c r="K935" s="107"/>
      <c r="L935" s="107"/>
      <c r="M935" s="107"/>
      <c r="P935" s="46"/>
      <c r="Q935" s="46"/>
      <c r="R935" s="107"/>
      <c r="W935" s="107"/>
      <c r="X935" s="107"/>
    </row>
    <row r="936" spans="1:24">
      <c r="A936" s="46"/>
      <c r="B936" s="46"/>
      <c r="C936" s="46"/>
      <c r="D936" s="46"/>
      <c r="F936" s="46"/>
      <c r="G936" s="46"/>
      <c r="J936" s="107"/>
      <c r="K936" s="107"/>
      <c r="L936" s="107"/>
      <c r="M936" s="107"/>
      <c r="P936" s="46"/>
      <c r="Q936" s="46"/>
      <c r="R936" s="107"/>
      <c r="W936" s="107"/>
      <c r="X936" s="107"/>
    </row>
    <row r="937" spans="1:24">
      <c r="A937" s="46"/>
      <c r="B937" s="46"/>
      <c r="C937" s="46"/>
      <c r="D937" s="46"/>
      <c r="F937" s="46"/>
      <c r="G937" s="46"/>
      <c r="J937" s="107"/>
      <c r="K937" s="107"/>
      <c r="L937" s="107"/>
      <c r="M937" s="107"/>
      <c r="P937" s="46"/>
      <c r="Q937" s="46"/>
      <c r="R937" s="107"/>
      <c r="W937" s="107"/>
      <c r="X937" s="107"/>
    </row>
    <row r="938" spans="1:24">
      <c r="A938" s="46"/>
      <c r="B938" s="46"/>
      <c r="C938" s="46"/>
      <c r="D938" s="46"/>
      <c r="F938" s="46"/>
      <c r="G938" s="46"/>
      <c r="J938" s="107"/>
      <c r="K938" s="107"/>
      <c r="L938" s="107"/>
      <c r="M938" s="107"/>
      <c r="P938" s="46"/>
      <c r="Q938" s="46"/>
      <c r="R938" s="107"/>
      <c r="W938" s="107"/>
      <c r="X938" s="107"/>
    </row>
    <row r="939" spans="1:24">
      <c r="A939" s="46"/>
      <c r="B939" s="46"/>
      <c r="C939" s="46"/>
      <c r="D939" s="46"/>
      <c r="F939" s="46"/>
      <c r="G939" s="46"/>
      <c r="J939" s="107"/>
      <c r="K939" s="107"/>
      <c r="L939" s="107"/>
      <c r="M939" s="107"/>
      <c r="P939" s="46"/>
      <c r="Q939" s="46"/>
      <c r="R939" s="107"/>
      <c r="W939" s="107"/>
      <c r="X939" s="107"/>
    </row>
    <row r="940" spans="1:24">
      <c r="A940" s="46"/>
      <c r="B940" s="46"/>
      <c r="C940" s="46"/>
      <c r="D940" s="46"/>
      <c r="F940" s="46"/>
      <c r="G940" s="46"/>
      <c r="J940" s="107"/>
      <c r="K940" s="107"/>
      <c r="L940" s="107"/>
      <c r="M940" s="107"/>
      <c r="P940" s="46"/>
      <c r="Q940" s="46"/>
      <c r="R940" s="107"/>
      <c r="W940" s="107"/>
      <c r="X940" s="107"/>
    </row>
    <row r="941" spans="1:24">
      <c r="A941" s="46"/>
      <c r="B941" s="46"/>
      <c r="C941" s="46"/>
      <c r="D941" s="46"/>
      <c r="F941" s="46"/>
      <c r="G941" s="46"/>
      <c r="J941" s="107"/>
      <c r="K941" s="107"/>
      <c r="L941" s="107"/>
      <c r="M941" s="107"/>
      <c r="P941" s="46"/>
      <c r="Q941" s="46"/>
      <c r="R941" s="107"/>
      <c r="W941" s="107"/>
      <c r="X941" s="107"/>
    </row>
    <row r="942" spans="1:24">
      <c r="A942" s="46"/>
      <c r="B942" s="46"/>
      <c r="C942" s="46"/>
      <c r="D942" s="46"/>
      <c r="F942" s="46"/>
      <c r="G942" s="46"/>
      <c r="J942" s="107"/>
      <c r="K942" s="107"/>
      <c r="L942" s="107"/>
      <c r="M942" s="107"/>
      <c r="P942" s="46"/>
      <c r="Q942" s="46"/>
      <c r="R942" s="107"/>
      <c r="W942" s="107"/>
      <c r="X942" s="107"/>
    </row>
    <row r="943" spans="1:24">
      <c r="A943" s="46"/>
      <c r="B943" s="46"/>
      <c r="C943" s="46"/>
      <c r="D943" s="46"/>
      <c r="F943" s="46"/>
      <c r="G943" s="46"/>
      <c r="J943" s="107"/>
      <c r="K943" s="107"/>
      <c r="L943" s="107"/>
      <c r="M943" s="107"/>
      <c r="P943" s="46"/>
      <c r="Q943" s="46"/>
      <c r="R943" s="107"/>
      <c r="W943" s="107"/>
      <c r="X943" s="107"/>
    </row>
    <row r="944" spans="1:24">
      <c r="A944" s="46"/>
      <c r="B944" s="46"/>
      <c r="C944" s="46"/>
      <c r="D944" s="46"/>
      <c r="F944" s="46"/>
      <c r="G944" s="46"/>
      <c r="J944" s="107"/>
      <c r="K944" s="107"/>
      <c r="L944" s="107"/>
      <c r="M944" s="107"/>
      <c r="P944" s="46"/>
      <c r="Q944" s="46"/>
      <c r="R944" s="107"/>
      <c r="W944" s="107"/>
      <c r="X944" s="107"/>
    </row>
    <row r="945" spans="1:24">
      <c r="A945" s="46"/>
      <c r="B945" s="46"/>
      <c r="C945" s="46"/>
      <c r="D945" s="46"/>
      <c r="F945" s="46"/>
      <c r="G945" s="46"/>
      <c r="J945" s="107"/>
      <c r="K945" s="107"/>
      <c r="L945" s="107"/>
      <c r="M945" s="107"/>
      <c r="P945" s="46"/>
      <c r="Q945" s="46"/>
      <c r="R945" s="107"/>
      <c r="W945" s="107"/>
      <c r="X945" s="107"/>
    </row>
    <row r="946" spans="1:24">
      <c r="A946" s="46"/>
      <c r="B946" s="46"/>
      <c r="C946" s="46"/>
      <c r="D946" s="46"/>
      <c r="F946" s="46"/>
      <c r="G946" s="46"/>
      <c r="J946" s="107"/>
      <c r="K946" s="107"/>
      <c r="L946" s="107"/>
      <c r="M946" s="107"/>
      <c r="P946" s="46"/>
      <c r="Q946" s="46"/>
      <c r="R946" s="107"/>
      <c r="W946" s="107"/>
      <c r="X946" s="107"/>
    </row>
    <row r="947" spans="1:24">
      <c r="A947" s="46"/>
      <c r="B947" s="46"/>
      <c r="C947" s="46"/>
      <c r="D947" s="46"/>
      <c r="F947" s="46"/>
      <c r="G947" s="46"/>
      <c r="J947" s="107"/>
      <c r="K947" s="107"/>
      <c r="L947" s="107"/>
      <c r="M947" s="107"/>
      <c r="P947" s="46"/>
      <c r="Q947" s="46"/>
      <c r="R947" s="107"/>
      <c r="W947" s="107"/>
      <c r="X947" s="107"/>
    </row>
    <row r="948" spans="1:24">
      <c r="A948" s="46"/>
      <c r="B948" s="46"/>
      <c r="C948" s="46"/>
      <c r="D948" s="46"/>
      <c r="F948" s="46"/>
      <c r="G948" s="46"/>
      <c r="J948" s="107"/>
      <c r="K948" s="107"/>
      <c r="L948" s="107"/>
      <c r="M948" s="107"/>
      <c r="P948" s="46"/>
      <c r="Q948" s="46"/>
      <c r="R948" s="107"/>
      <c r="W948" s="107"/>
      <c r="X948" s="107"/>
    </row>
    <row r="949" spans="1:24">
      <c r="A949" s="46"/>
      <c r="B949" s="46"/>
      <c r="C949" s="46"/>
      <c r="D949" s="46"/>
      <c r="F949" s="46"/>
      <c r="G949" s="46"/>
      <c r="J949" s="107"/>
      <c r="K949" s="107"/>
      <c r="L949" s="107"/>
      <c r="M949" s="107"/>
      <c r="P949" s="46"/>
      <c r="Q949" s="46"/>
      <c r="R949" s="107"/>
      <c r="W949" s="107"/>
      <c r="X949" s="107"/>
    </row>
    <row r="950" spans="1:24">
      <c r="A950" s="46"/>
      <c r="B950" s="46"/>
      <c r="C950" s="46"/>
      <c r="D950" s="46"/>
      <c r="F950" s="46"/>
      <c r="G950" s="46"/>
      <c r="J950" s="107"/>
      <c r="K950" s="107"/>
      <c r="L950" s="107"/>
      <c r="M950" s="107"/>
      <c r="P950" s="46"/>
      <c r="Q950" s="46"/>
      <c r="R950" s="107"/>
      <c r="W950" s="107"/>
      <c r="X950" s="107"/>
    </row>
    <row r="951" spans="1:24">
      <c r="A951" s="46"/>
      <c r="B951" s="46"/>
      <c r="C951" s="46"/>
      <c r="D951" s="46"/>
      <c r="F951" s="46"/>
      <c r="G951" s="46"/>
      <c r="J951" s="107"/>
      <c r="K951" s="107"/>
      <c r="L951" s="107"/>
      <c r="M951" s="107"/>
      <c r="P951" s="46"/>
      <c r="Q951" s="46"/>
      <c r="R951" s="107"/>
      <c r="W951" s="107"/>
      <c r="X951" s="107"/>
    </row>
    <row r="952" spans="1:24">
      <c r="A952" s="46"/>
      <c r="B952" s="46"/>
      <c r="C952" s="46"/>
      <c r="D952" s="46"/>
      <c r="F952" s="46"/>
      <c r="G952" s="46"/>
      <c r="J952" s="107"/>
      <c r="K952" s="107"/>
      <c r="L952" s="107"/>
      <c r="M952" s="107"/>
      <c r="P952" s="46"/>
      <c r="Q952" s="46"/>
      <c r="R952" s="107"/>
      <c r="W952" s="107"/>
      <c r="X952" s="107"/>
    </row>
    <row r="953" spans="1:24">
      <c r="A953" s="46"/>
      <c r="B953" s="46"/>
      <c r="C953" s="46"/>
      <c r="D953" s="46"/>
      <c r="F953" s="46"/>
      <c r="G953" s="46"/>
      <c r="J953" s="107"/>
      <c r="K953" s="107"/>
      <c r="L953" s="107"/>
      <c r="M953" s="107"/>
      <c r="P953" s="46"/>
      <c r="Q953" s="46"/>
      <c r="R953" s="107"/>
      <c r="W953" s="107"/>
      <c r="X953" s="107"/>
    </row>
    <row r="954" spans="1:24">
      <c r="A954" s="46"/>
      <c r="B954" s="46"/>
      <c r="C954" s="46"/>
      <c r="D954" s="46"/>
      <c r="F954" s="46"/>
      <c r="G954" s="46"/>
      <c r="J954" s="107"/>
      <c r="K954" s="107"/>
      <c r="L954" s="107"/>
      <c r="M954" s="107"/>
      <c r="P954" s="46"/>
      <c r="Q954" s="46"/>
      <c r="R954" s="107"/>
      <c r="W954" s="107"/>
      <c r="X954" s="107"/>
    </row>
    <row r="955" spans="1:24">
      <c r="A955" s="46"/>
      <c r="B955" s="46"/>
      <c r="C955" s="46"/>
      <c r="D955" s="46"/>
      <c r="F955" s="46"/>
      <c r="G955" s="46"/>
      <c r="J955" s="107"/>
      <c r="K955" s="107"/>
      <c r="L955" s="107"/>
      <c r="M955" s="107"/>
      <c r="P955" s="46"/>
      <c r="Q955" s="46"/>
      <c r="R955" s="107"/>
      <c r="W955" s="107"/>
      <c r="X955" s="107"/>
    </row>
    <row r="956" spans="1:24">
      <c r="A956" s="46"/>
      <c r="B956" s="46"/>
      <c r="C956" s="46"/>
      <c r="D956" s="46"/>
      <c r="F956" s="46"/>
      <c r="G956" s="46"/>
      <c r="J956" s="107"/>
      <c r="K956" s="107"/>
      <c r="L956" s="107"/>
      <c r="M956" s="107"/>
      <c r="P956" s="46"/>
      <c r="Q956" s="46"/>
      <c r="R956" s="107"/>
      <c r="W956" s="107"/>
      <c r="X956" s="107"/>
    </row>
    <row r="957" spans="1:24">
      <c r="A957" s="46"/>
      <c r="B957" s="46"/>
      <c r="C957" s="46"/>
      <c r="D957" s="46"/>
      <c r="F957" s="46"/>
      <c r="G957" s="46"/>
      <c r="J957" s="107"/>
      <c r="K957" s="107"/>
      <c r="L957" s="107"/>
      <c r="M957" s="107"/>
      <c r="P957" s="46"/>
      <c r="Q957" s="46"/>
      <c r="R957" s="107"/>
      <c r="W957" s="107"/>
      <c r="X957" s="107"/>
    </row>
    <row r="958" spans="1:24">
      <c r="A958" s="46"/>
      <c r="B958" s="46"/>
      <c r="C958" s="46"/>
      <c r="D958" s="46"/>
      <c r="F958" s="46"/>
      <c r="G958" s="46"/>
      <c r="J958" s="107"/>
      <c r="K958" s="107"/>
      <c r="L958" s="107"/>
      <c r="M958" s="107"/>
      <c r="P958" s="46"/>
      <c r="Q958" s="46"/>
      <c r="R958" s="107"/>
      <c r="W958" s="107"/>
      <c r="X958" s="107"/>
    </row>
    <row r="959" spans="1:24">
      <c r="A959" s="46"/>
      <c r="B959" s="46"/>
      <c r="C959" s="46"/>
      <c r="D959" s="46"/>
      <c r="F959" s="46"/>
      <c r="G959" s="46"/>
      <c r="J959" s="107"/>
      <c r="K959" s="107"/>
      <c r="L959" s="107"/>
      <c r="M959" s="107"/>
      <c r="P959" s="46"/>
      <c r="Q959" s="46"/>
      <c r="R959" s="107"/>
      <c r="W959" s="107"/>
      <c r="X959" s="107"/>
    </row>
    <row r="960" spans="1:24">
      <c r="A960" s="46"/>
      <c r="B960" s="46"/>
      <c r="C960" s="46"/>
      <c r="D960" s="46"/>
      <c r="F960" s="46"/>
      <c r="G960" s="46"/>
      <c r="J960" s="107"/>
      <c r="K960" s="107"/>
      <c r="L960" s="107"/>
      <c r="M960" s="107"/>
      <c r="P960" s="46"/>
      <c r="Q960" s="46"/>
      <c r="R960" s="107"/>
      <c r="W960" s="107"/>
      <c r="X960" s="107"/>
    </row>
    <row r="961" spans="1:24">
      <c r="A961" s="46"/>
      <c r="B961" s="46"/>
      <c r="C961" s="46"/>
      <c r="D961" s="46"/>
      <c r="F961" s="46"/>
      <c r="G961" s="46"/>
      <c r="J961" s="107"/>
      <c r="K961" s="107"/>
      <c r="L961" s="107"/>
      <c r="M961" s="107"/>
      <c r="P961" s="46"/>
      <c r="Q961" s="46"/>
      <c r="R961" s="107"/>
      <c r="W961" s="107"/>
      <c r="X961" s="107"/>
    </row>
    <row r="962" spans="1:24">
      <c r="A962" s="46"/>
      <c r="B962" s="46"/>
      <c r="C962" s="46"/>
      <c r="D962" s="46"/>
      <c r="F962" s="46"/>
      <c r="G962" s="46"/>
      <c r="J962" s="107"/>
      <c r="K962" s="107"/>
      <c r="L962" s="107"/>
      <c r="M962" s="107"/>
      <c r="P962" s="46"/>
      <c r="Q962" s="46"/>
      <c r="R962" s="107"/>
      <c r="W962" s="107"/>
      <c r="X962" s="107"/>
    </row>
    <row r="963" spans="1:24">
      <c r="A963" s="46"/>
      <c r="B963" s="46"/>
      <c r="C963" s="46"/>
      <c r="D963" s="46"/>
      <c r="F963" s="46"/>
      <c r="G963" s="46"/>
      <c r="J963" s="107"/>
      <c r="K963" s="107"/>
      <c r="L963" s="107"/>
      <c r="M963" s="107"/>
      <c r="P963" s="46"/>
      <c r="Q963" s="46"/>
      <c r="R963" s="107"/>
      <c r="W963" s="107"/>
      <c r="X963" s="107"/>
    </row>
    <row r="964" spans="1:24">
      <c r="A964" s="46"/>
      <c r="B964" s="46"/>
      <c r="C964" s="46"/>
      <c r="D964" s="46"/>
      <c r="F964" s="46"/>
      <c r="G964" s="46"/>
      <c r="J964" s="107"/>
      <c r="K964" s="107"/>
      <c r="L964" s="107"/>
      <c r="M964" s="107"/>
      <c r="P964" s="46"/>
      <c r="Q964" s="46"/>
      <c r="R964" s="107"/>
      <c r="W964" s="107"/>
      <c r="X964" s="107"/>
    </row>
    <row r="965" spans="1:24">
      <c r="A965" s="46"/>
      <c r="B965" s="46"/>
      <c r="C965" s="46"/>
      <c r="D965" s="46"/>
      <c r="F965" s="46"/>
      <c r="G965" s="46"/>
      <c r="J965" s="107"/>
      <c r="K965" s="107"/>
      <c r="L965" s="107"/>
      <c r="M965" s="107"/>
      <c r="P965" s="46"/>
      <c r="Q965" s="46"/>
      <c r="R965" s="107"/>
      <c r="W965" s="107"/>
      <c r="X965" s="107"/>
    </row>
    <row r="966" spans="1:24">
      <c r="A966" s="46"/>
      <c r="B966" s="46"/>
      <c r="C966" s="46"/>
      <c r="D966" s="46"/>
      <c r="F966" s="46"/>
      <c r="G966" s="46"/>
      <c r="J966" s="107"/>
      <c r="K966" s="107"/>
      <c r="L966" s="107"/>
      <c r="M966" s="107"/>
      <c r="P966" s="46"/>
      <c r="Q966" s="46"/>
      <c r="R966" s="107"/>
      <c r="W966" s="107"/>
      <c r="X966" s="107"/>
    </row>
    <row r="967" spans="1:24">
      <c r="A967" s="46"/>
      <c r="B967" s="46"/>
      <c r="C967" s="46"/>
      <c r="D967" s="46"/>
      <c r="F967" s="46"/>
      <c r="G967" s="46"/>
      <c r="J967" s="107"/>
      <c r="K967" s="107"/>
      <c r="L967" s="107"/>
      <c r="M967" s="107"/>
      <c r="P967" s="46"/>
      <c r="Q967" s="46"/>
      <c r="R967" s="107"/>
      <c r="W967" s="107"/>
      <c r="X967" s="107"/>
    </row>
    <row r="968" spans="1:24">
      <c r="A968" s="46"/>
      <c r="B968" s="46"/>
      <c r="C968" s="46"/>
      <c r="D968" s="46"/>
      <c r="F968" s="46"/>
      <c r="G968" s="46"/>
      <c r="J968" s="107"/>
      <c r="K968" s="107"/>
      <c r="L968" s="107"/>
      <c r="M968" s="107"/>
      <c r="P968" s="46"/>
      <c r="Q968" s="46"/>
      <c r="R968" s="107"/>
      <c r="W968" s="107"/>
      <c r="X968" s="107"/>
    </row>
    <row r="969" spans="1:24">
      <c r="A969" s="46"/>
      <c r="B969" s="46"/>
      <c r="C969" s="46"/>
      <c r="D969" s="46"/>
      <c r="F969" s="46"/>
      <c r="G969" s="46"/>
      <c r="J969" s="107"/>
      <c r="K969" s="107"/>
      <c r="L969" s="107"/>
      <c r="M969" s="107"/>
      <c r="P969" s="46"/>
      <c r="Q969" s="46"/>
      <c r="R969" s="107"/>
      <c r="W969" s="107"/>
      <c r="X969" s="107"/>
    </row>
    <row r="970" spans="1:24">
      <c r="A970" s="46"/>
      <c r="B970" s="46"/>
      <c r="C970" s="46"/>
      <c r="D970" s="46"/>
      <c r="F970" s="46"/>
      <c r="G970" s="46"/>
      <c r="J970" s="107"/>
      <c r="K970" s="107"/>
      <c r="L970" s="107"/>
      <c r="M970" s="107"/>
      <c r="P970" s="46"/>
      <c r="Q970" s="46"/>
      <c r="R970" s="107"/>
      <c r="W970" s="107"/>
      <c r="X970" s="107"/>
    </row>
    <row r="971" spans="1:24">
      <c r="A971" s="46"/>
      <c r="B971" s="46"/>
      <c r="C971" s="46"/>
      <c r="D971" s="46"/>
      <c r="F971" s="46"/>
      <c r="G971" s="46"/>
      <c r="J971" s="107"/>
      <c r="K971" s="107"/>
      <c r="L971" s="107"/>
      <c r="M971" s="107"/>
      <c r="P971" s="46"/>
      <c r="Q971" s="46"/>
      <c r="R971" s="107"/>
      <c r="W971" s="107"/>
      <c r="X971" s="107"/>
    </row>
    <row r="972" spans="1:24">
      <c r="A972" s="46"/>
      <c r="B972" s="46"/>
      <c r="C972" s="46"/>
      <c r="D972" s="46"/>
      <c r="F972" s="46"/>
      <c r="G972" s="46"/>
      <c r="J972" s="107"/>
      <c r="K972" s="107"/>
      <c r="L972" s="107"/>
      <c r="M972" s="107"/>
      <c r="P972" s="46"/>
      <c r="Q972" s="46"/>
      <c r="R972" s="107"/>
      <c r="W972" s="107"/>
      <c r="X972" s="107"/>
    </row>
    <row r="973" spans="1:24">
      <c r="A973" s="46"/>
      <c r="B973" s="46"/>
      <c r="C973" s="46"/>
      <c r="D973" s="46"/>
      <c r="F973" s="46"/>
      <c r="G973" s="46"/>
      <c r="J973" s="107"/>
      <c r="K973" s="107"/>
      <c r="L973" s="107"/>
      <c r="M973" s="107"/>
      <c r="P973" s="46"/>
      <c r="Q973" s="46"/>
      <c r="R973" s="107"/>
      <c r="W973" s="107"/>
      <c r="X973" s="107"/>
    </row>
    <row r="974" spans="1:24">
      <c r="A974" s="46"/>
      <c r="B974" s="46"/>
      <c r="C974" s="46"/>
      <c r="D974" s="46"/>
      <c r="F974" s="46"/>
      <c r="G974" s="46"/>
      <c r="J974" s="107"/>
      <c r="K974" s="107"/>
      <c r="L974" s="107"/>
      <c r="M974" s="107"/>
      <c r="P974" s="46"/>
      <c r="Q974" s="46"/>
      <c r="R974" s="107"/>
      <c r="W974" s="107"/>
      <c r="X974" s="107"/>
    </row>
    <row r="975" spans="1:24">
      <c r="A975" s="46"/>
      <c r="B975" s="46"/>
      <c r="C975" s="46"/>
      <c r="D975" s="46"/>
      <c r="F975" s="46"/>
      <c r="G975" s="46"/>
      <c r="J975" s="107"/>
      <c r="K975" s="107"/>
      <c r="L975" s="107"/>
      <c r="M975" s="107"/>
      <c r="P975" s="46"/>
      <c r="Q975" s="46"/>
      <c r="R975" s="107"/>
      <c r="W975" s="107"/>
      <c r="X975" s="107"/>
    </row>
    <row r="976" spans="1:24">
      <c r="A976" s="46"/>
      <c r="B976" s="46"/>
      <c r="C976" s="46"/>
      <c r="D976" s="46"/>
      <c r="F976" s="46"/>
      <c r="G976" s="46"/>
      <c r="J976" s="107"/>
      <c r="K976" s="107"/>
      <c r="L976" s="107"/>
      <c r="M976" s="107"/>
      <c r="P976" s="46"/>
      <c r="Q976" s="46"/>
      <c r="R976" s="107"/>
      <c r="W976" s="107"/>
      <c r="X976" s="107"/>
    </row>
    <row r="977" spans="1:24">
      <c r="A977" s="46"/>
      <c r="B977" s="46"/>
      <c r="C977" s="46"/>
      <c r="D977" s="46"/>
      <c r="F977" s="46"/>
      <c r="G977" s="46"/>
      <c r="J977" s="107"/>
      <c r="K977" s="107"/>
      <c r="L977" s="107"/>
      <c r="M977" s="107"/>
      <c r="P977" s="46"/>
      <c r="Q977" s="46"/>
      <c r="R977" s="107"/>
      <c r="W977" s="107"/>
      <c r="X977" s="107"/>
    </row>
    <row r="978" spans="1:24">
      <c r="A978" s="46"/>
      <c r="B978" s="46"/>
      <c r="C978" s="46"/>
      <c r="D978" s="46"/>
      <c r="F978" s="46"/>
      <c r="G978" s="46"/>
      <c r="J978" s="107"/>
      <c r="K978" s="107"/>
      <c r="L978" s="107"/>
      <c r="M978" s="107"/>
      <c r="P978" s="46"/>
      <c r="Q978" s="46"/>
      <c r="R978" s="107"/>
      <c r="W978" s="107"/>
      <c r="X978" s="107"/>
    </row>
    <row r="979" spans="1:24">
      <c r="A979" s="46"/>
      <c r="B979" s="46"/>
      <c r="C979" s="46"/>
      <c r="D979" s="46"/>
      <c r="F979" s="46"/>
      <c r="G979" s="46"/>
      <c r="J979" s="107"/>
      <c r="K979" s="107"/>
      <c r="L979" s="107"/>
      <c r="M979" s="107"/>
      <c r="P979" s="46"/>
      <c r="Q979" s="46"/>
      <c r="R979" s="107"/>
      <c r="W979" s="107"/>
      <c r="X979" s="107"/>
    </row>
    <row r="980" spans="1:24">
      <c r="A980" s="46"/>
      <c r="B980" s="46"/>
      <c r="C980" s="46"/>
      <c r="D980" s="46"/>
      <c r="F980" s="46"/>
      <c r="G980" s="46"/>
      <c r="J980" s="107"/>
      <c r="K980" s="107"/>
      <c r="L980" s="107"/>
      <c r="M980" s="107"/>
      <c r="P980" s="46"/>
      <c r="Q980" s="46"/>
      <c r="R980" s="107"/>
      <c r="W980" s="107"/>
      <c r="X980" s="107"/>
    </row>
    <row r="981" spans="1:24">
      <c r="A981" s="46"/>
      <c r="B981" s="46"/>
      <c r="C981" s="46"/>
      <c r="D981" s="46"/>
      <c r="F981" s="46"/>
      <c r="G981" s="46"/>
      <c r="J981" s="107"/>
      <c r="K981" s="107"/>
      <c r="L981" s="107"/>
      <c r="M981" s="107"/>
      <c r="P981" s="46"/>
      <c r="Q981" s="46"/>
      <c r="R981" s="107"/>
      <c r="W981" s="107"/>
      <c r="X981" s="107"/>
    </row>
    <row r="982" spans="1:24">
      <c r="A982" s="46"/>
      <c r="B982" s="46"/>
      <c r="C982" s="46"/>
      <c r="D982" s="46"/>
      <c r="F982" s="46"/>
      <c r="G982" s="46"/>
      <c r="J982" s="107"/>
      <c r="K982" s="107"/>
      <c r="L982" s="107"/>
      <c r="M982" s="107"/>
      <c r="P982" s="46"/>
      <c r="Q982" s="46"/>
      <c r="R982" s="107"/>
      <c r="W982" s="107"/>
      <c r="X982" s="107"/>
    </row>
    <row r="983" spans="1:24">
      <c r="A983" s="46"/>
      <c r="B983" s="46"/>
      <c r="C983" s="46"/>
      <c r="D983" s="46"/>
      <c r="F983" s="46"/>
      <c r="G983" s="46"/>
      <c r="J983" s="107"/>
      <c r="K983" s="107"/>
      <c r="L983" s="107"/>
      <c r="M983" s="107"/>
      <c r="P983" s="46"/>
      <c r="Q983" s="46"/>
      <c r="R983" s="107"/>
      <c r="W983" s="107"/>
      <c r="X983" s="107"/>
    </row>
    <row r="984" spans="1:24">
      <c r="A984" s="46"/>
      <c r="B984" s="46"/>
      <c r="C984" s="46"/>
      <c r="D984" s="46"/>
      <c r="F984" s="46"/>
      <c r="G984" s="46"/>
      <c r="J984" s="107"/>
      <c r="K984" s="107"/>
      <c r="L984" s="107"/>
      <c r="M984" s="107"/>
      <c r="P984" s="46"/>
      <c r="Q984" s="46"/>
      <c r="R984" s="107"/>
      <c r="W984" s="107"/>
      <c r="X984" s="107"/>
    </row>
    <row r="985" spans="1:24">
      <c r="A985" s="46"/>
      <c r="B985" s="46"/>
      <c r="C985" s="46"/>
      <c r="D985" s="46"/>
      <c r="F985" s="46"/>
      <c r="G985" s="46"/>
      <c r="J985" s="107"/>
      <c r="K985" s="107"/>
      <c r="L985" s="107"/>
      <c r="M985" s="107"/>
      <c r="P985" s="46"/>
      <c r="Q985" s="46"/>
      <c r="R985" s="107"/>
      <c r="W985" s="107"/>
      <c r="X985" s="107"/>
    </row>
    <row r="986" spans="1:24">
      <c r="A986" s="46"/>
      <c r="B986" s="46"/>
      <c r="C986" s="46"/>
      <c r="D986" s="46"/>
      <c r="F986" s="46"/>
      <c r="G986" s="46"/>
      <c r="J986" s="107"/>
      <c r="K986" s="107"/>
      <c r="L986" s="107"/>
      <c r="M986" s="107"/>
      <c r="P986" s="46"/>
      <c r="Q986" s="46"/>
      <c r="R986" s="107"/>
      <c r="W986" s="107"/>
      <c r="X986" s="107"/>
    </row>
    <row r="987" spans="1:24">
      <c r="A987" s="46"/>
      <c r="B987" s="46"/>
      <c r="C987" s="46"/>
      <c r="D987" s="46"/>
      <c r="F987" s="46"/>
      <c r="G987" s="46"/>
      <c r="J987" s="107"/>
      <c r="K987" s="107"/>
      <c r="L987" s="107"/>
      <c r="M987" s="107"/>
      <c r="P987" s="46"/>
      <c r="Q987" s="46"/>
      <c r="R987" s="107"/>
      <c r="W987" s="107"/>
      <c r="X987" s="107"/>
    </row>
    <row r="988" spans="1:24">
      <c r="A988" s="46"/>
      <c r="B988" s="46"/>
      <c r="C988" s="46"/>
      <c r="D988" s="46"/>
      <c r="F988" s="46"/>
      <c r="G988" s="46"/>
      <c r="J988" s="107"/>
      <c r="K988" s="107"/>
      <c r="L988" s="107"/>
      <c r="M988" s="107"/>
      <c r="P988" s="46"/>
      <c r="Q988" s="46"/>
      <c r="R988" s="107"/>
      <c r="W988" s="107"/>
      <c r="X988" s="107"/>
    </row>
    <row r="989" spans="1:24">
      <c r="A989" s="46"/>
      <c r="B989" s="46"/>
      <c r="C989" s="46"/>
      <c r="D989" s="46"/>
      <c r="F989" s="46"/>
      <c r="G989" s="46"/>
      <c r="J989" s="107"/>
      <c r="K989" s="107"/>
      <c r="L989" s="107"/>
      <c r="M989" s="107"/>
      <c r="P989" s="46"/>
      <c r="Q989" s="46"/>
      <c r="R989" s="107"/>
      <c r="W989" s="107"/>
      <c r="X989" s="107"/>
    </row>
    <row r="990" spans="1:24">
      <c r="A990" s="46"/>
      <c r="B990" s="46"/>
      <c r="C990" s="46"/>
      <c r="D990" s="46"/>
      <c r="F990" s="46"/>
      <c r="G990" s="46"/>
      <c r="J990" s="107"/>
      <c r="K990" s="107"/>
      <c r="L990" s="107"/>
      <c r="M990" s="107"/>
      <c r="P990" s="46"/>
      <c r="Q990" s="46"/>
      <c r="R990" s="107"/>
      <c r="W990" s="107"/>
      <c r="X990" s="107"/>
    </row>
    <row r="991" spans="1:24">
      <c r="A991" s="46"/>
      <c r="B991" s="46"/>
      <c r="C991" s="46"/>
      <c r="D991" s="46"/>
      <c r="F991" s="46"/>
      <c r="G991" s="46"/>
      <c r="J991" s="107"/>
      <c r="K991" s="107"/>
      <c r="L991" s="107"/>
      <c r="M991" s="107"/>
      <c r="P991" s="46"/>
      <c r="Q991" s="46"/>
      <c r="R991" s="107"/>
      <c r="W991" s="107"/>
      <c r="X991" s="107"/>
    </row>
    <row r="992" spans="1:24">
      <c r="A992" s="46"/>
      <c r="B992" s="46"/>
      <c r="C992" s="46"/>
      <c r="D992" s="46"/>
      <c r="F992" s="46"/>
      <c r="G992" s="46"/>
      <c r="J992" s="107"/>
      <c r="K992" s="107"/>
      <c r="L992" s="107"/>
      <c r="M992" s="107"/>
      <c r="P992" s="46"/>
      <c r="Q992" s="46"/>
      <c r="R992" s="107"/>
      <c r="W992" s="107"/>
      <c r="X992" s="107"/>
    </row>
    <row r="993" spans="1:24">
      <c r="A993" s="46"/>
      <c r="B993" s="46"/>
      <c r="C993" s="46"/>
      <c r="D993" s="46"/>
      <c r="F993" s="46"/>
      <c r="G993" s="46"/>
      <c r="J993" s="107"/>
      <c r="K993" s="107"/>
      <c r="L993" s="107"/>
      <c r="M993" s="107"/>
      <c r="P993" s="46"/>
      <c r="Q993" s="46"/>
      <c r="R993" s="107"/>
      <c r="W993" s="107"/>
      <c r="X993" s="107"/>
    </row>
    <row r="994" spans="1:24">
      <c r="A994" s="46"/>
      <c r="B994" s="46"/>
      <c r="C994" s="46"/>
      <c r="D994" s="46"/>
      <c r="F994" s="46"/>
      <c r="G994" s="46"/>
      <c r="J994" s="107"/>
      <c r="K994" s="107"/>
      <c r="L994" s="107"/>
      <c r="M994" s="107"/>
      <c r="P994" s="46"/>
      <c r="Q994" s="46"/>
      <c r="R994" s="107"/>
      <c r="W994" s="107"/>
      <c r="X994" s="107"/>
    </row>
    <row r="995" spans="1:24">
      <c r="A995" s="46"/>
      <c r="B995" s="46"/>
      <c r="C995" s="46"/>
      <c r="D995" s="46"/>
      <c r="F995" s="46"/>
      <c r="G995" s="46"/>
      <c r="J995" s="107"/>
      <c r="K995" s="107"/>
      <c r="L995" s="107"/>
      <c r="M995" s="107"/>
      <c r="P995" s="46"/>
      <c r="Q995" s="46"/>
      <c r="R995" s="107"/>
      <c r="W995" s="107"/>
      <c r="X995" s="107"/>
    </row>
    <row r="996" spans="1:24">
      <c r="A996" s="46"/>
      <c r="B996" s="46"/>
      <c r="C996" s="46"/>
      <c r="D996" s="46"/>
      <c r="F996" s="46"/>
      <c r="G996" s="46"/>
      <c r="J996" s="107"/>
      <c r="K996" s="107"/>
      <c r="L996" s="107"/>
      <c r="M996" s="107"/>
      <c r="P996" s="46"/>
      <c r="Q996" s="46"/>
      <c r="R996" s="107"/>
      <c r="W996" s="107"/>
      <c r="X996" s="107"/>
    </row>
    <row r="997" spans="1:24">
      <c r="A997" s="46"/>
      <c r="B997" s="46"/>
      <c r="C997" s="46"/>
      <c r="D997" s="46"/>
      <c r="F997" s="46"/>
      <c r="G997" s="46"/>
      <c r="J997" s="107"/>
      <c r="K997" s="107"/>
      <c r="L997" s="107"/>
      <c r="M997" s="107"/>
      <c r="P997" s="46"/>
      <c r="Q997" s="46"/>
      <c r="R997" s="107"/>
      <c r="W997" s="107"/>
      <c r="X997" s="107"/>
    </row>
    <row r="998" spans="1:24">
      <c r="A998" s="46"/>
      <c r="B998" s="46"/>
      <c r="C998" s="46"/>
      <c r="D998" s="46"/>
      <c r="F998" s="46"/>
      <c r="G998" s="46"/>
      <c r="J998" s="107"/>
      <c r="K998" s="107"/>
      <c r="L998" s="107"/>
      <c r="M998" s="107"/>
      <c r="P998" s="46"/>
      <c r="Q998" s="46"/>
      <c r="R998" s="107"/>
      <c r="W998" s="107"/>
      <c r="X998" s="107"/>
    </row>
    <row r="999" spans="1:24">
      <c r="A999" s="46"/>
      <c r="B999" s="46"/>
      <c r="C999" s="46"/>
      <c r="D999" s="46"/>
      <c r="F999" s="46"/>
      <c r="G999" s="46"/>
      <c r="J999" s="107"/>
      <c r="K999" s="107"/>
      <c r="L999" s="107"/>
      <c r="M999" s="107"/>
      <c r="P999" s="46"/>
      <c r="Q999" s="46"/>
      <c r="R999" s="107"/>
      <c r="W999" s="107"/>
      <c r="X999" s="107"/>
    </row>
    <row r="1000" spans="1:24">
      <c r="A1000" s="46"/>
      <c r="B1000" s="46"/>
      <c r="C1000" s="46"/>
      <c r="D1000" s="46"/>
      <c r="F1000" s="46"/>
      <c r="G1000" s="46"/>
      <c r="J1000" s="107"/>
      <c r="K1000" s="107"/>
      <c r="L1000" s="107"/>
      <c r="M1000" s="107"/>
      <c r="P1000" s="46"/>
      <c r="Q1000" s="46"/>
      <c r="R1000" s="107"/>
      <c r="W1000" s="107"/>
      <c r="X1000" s="107"/>
    </row>
    <row r="1001" spans="1:24">
      <c r="A1001" s="46"/>
      <c r="B1001" s="46"/>
      <c r="C1001" s="46"/>
      <c r="D1001" s="46"/>
      <c r="F1001" s="46"/>
      <c r="G1001" s="46"/>
      <c r="J1001" s="107"/>
      <c r="K1001" s="107"/>
      <c r="L1001" s="107"/>
      <c r="M1001" s="107"/>
      <c r="P1001" s="46"/>
      <c r="Q1001" s="46"/>
      <c r="R1001" s="107"/>
      <c r="W1001" s="107"/>
      <c r="X1001" s="107"/>
    </row>
    <row r="1002" spans="1:24">
      <c r="A1002" s="46"/>
      <c r="B1002" s="46"/>
      <c r="C1002" s="46"/>
      <c r="D1002" s="46"/>
      <c r="F1002" s="46"/>
      <c r="G1002" s="46"/>
      <c r="J1002" s="107"/>
      <c r="K1002" s="107"/>
      <c r="L1002" s="107"/>
      <c r="M1002" s="107"/>
      <c r="P1002" s="46"/>
      <c r="Q1002" s="46"/>
      <c r="R1002" s="107"/>
      <c r="W1002" s="107"/>
      <c r="X1002" s="107"/>
    </row>
    <row r="1003" spans="1:24">
      <c r="A1003" s="46"/>
      <c r="B1003" s="46"/>
      <c r="C1003" s="46"/>
      <c r="D1003" s="46"/>
      <c r="F1003" s="46"/>
      <c r="G1003" s="46"/>
      <c r="J1003" s="107"/>
      <c r="K1003" s="107"/>
      <c r="L1003" s="107"/>
      <c r="M1003" s="107"/>
      <c r="P1003" s="46"/>
      <c r="Q1003" s="46"/>
      <c r="R1003" s="107"/>
      <c r="W1003" s="107"/>
      <c r="X1003" s="107"/>
    </row>
    <row r="1004" spans="1:24">
      <c r="A1004" s="46"/>
      <c r="B1004" s="46"/>
      <c r="C1004" s="46"/>
      <c r="D1004" s="46"/>
      <c r="F1004" s="46"/>
      <c r="G1004" s="46"/>
      <c r="J1004" s="107"/>
      <c r="K1004" s="107"/>
      <c r="L1004" s="107"/>
      <c r="M1004" s="107"/>
      <c r="P1004" s="46"/>
      <c r="Q1004" s="46"/>
      <c r="R1004" s="107"/>
      <c r="W1004" s="107"/>
      <c r="X1004" s="107"/>
    </row>
    <row r="1005" spans="1:24">
      <c r="A1005" s="46"/>
      <c r="B1005" s="46"/>
      <c r="C1005" s="46"/>
      <c r="D1005" s="46"/>
      <c r="F1005" s="46"/>
      <c r="G1005" s="46"/>
      <c r="J1005" s="107"/>
      <c r="K1005" s="107"/>
      <c r="L1005" s="107"/>
      <c r="M1005" s="107"/>
      <c r="P1005" s="46"/>
      <c r="Q1005" s="46"/>
      <c r="R1005" s="107"/>
      <c r="W1005" s="107"/>
      <c r="X1005" s="107"/>
    </row>
    <row r="1006" spans="1:24">
      <c r="A1006" s="46"/>
      <c r="B1006" s="46"/>
      <c r="C1006" s="46"/>
      <c r="D1006" s="46"/>
      <c r="F1006" s="46"/>
      <c r="G1006" s="46"/>
      <c r="J1006" s="107"/>
      <c r="K1006" s="107"/>
      <c r="L1006" s="107"/>
      <c r="M1006" s="107"/>
      <c r="P1006" s="46"/>
      <c r="Q1006" s="46"/>
      <c r="R1006" s="107"/>
      <c r="W1006" s="107"/>
      <c r="X1006" s="107"/>
    </row>
    <row r="1007" spans="1:24">
      <c r="A1007" s="46"/>
      <c r="B1007" s="46"/>
      <c r="C1007" s="46"/>
      <c r="D1007" s="46"/>
      <c r="F1007" s="46"/>
      <c r="G1007" s="46"/>
      <c r="J1007" s="107"/>
      <c r="K1007" s="107"/>
      <c r="L1007" s="107"/>
      <c r="M1007" s="107"/>
      <c r="P1007" s="46"/>
      <c r="Q1007" s="46"/>
      <c r="R1007" s="107"/>
      <c r="W1007" s="107"/>
      <c r="X1007" s="107"/>
    </row>
    <row r="1008" spans="1:24">
      <c r="A1008" s="46"/>
      <c r="B1008" s="46"/>
      <c r="C1008" s="46"/>
      <c r="D1008" s="46"/>
      <c r="F1008" s="46"/>
      <c r="G1008" s="46"/>
      <c r="J1008" s="107"/>
      <c r="K1008" s="107"/>
      <c r="L1008" s="107"/>
      <c r="M1008" s="107"/>
      <c r="P1008" s="46"/>
      <c r="Q1008" s="46"/>
      <c r="R1008" s="107"/>
      <c r="W1008" s="107"/>
      <c r="X1008" s="107"/>
    </row>
    <row r="1009" spans="1:24">
      <c r="A1009" s="46"/>
      <c r="B1009" s="46"/>
      <c r="C1009" s="46"/>
      <c r="D1009" s="46"/>
      <c r="F1009" s="46"/>
      <c r="G1009" s="46"/>
      <c r="J1009" s="107"/>
      <c r="K1009" s="107"/>
      <c r="L1009" s="107"/>
      <c r="M1009" s="107"/>
      <c r="P1009" s="46"/>
      <c r="Q1009" s="46"/>
      <c r="R1009" s="107"/>
      <c r="W1009" s="107"/>
      <c r="X1009" s="107"/>
    </row>
    <row r="1010" spans="1:24">
      <c r="A1010" s="46"/>
      <c r="B1010" s="46"/>
      <c r="C1010" s="46"/>
      <c r="D1010" s="46"/>
      <c r="F1010" s="46"/>
      <c r="G1010" s="46"/>
      <c r="J1010" s="107"/>
      <c r="K1010" s="107"/>
      <c r="L1010" s="107"/>
      <c r="M1010" s="107"/>
      <c r="P1010" s="46"/>
      <c r="Q1010" s="46"/>
      <c r="R1010" s="107"/>
      <c r="W1010" s="107"/>
      <c r="X1010" s="107"/>
    </row>
    <row r="1011" spans="1:24">
      <c r="A1011" s="46"/>
      <c r="B1011" s="46"/>
      <c r="C1011" s="46"/>
      <c r="D1011" s="46"/>
      <c r="F1011" s="46"/>
      <c r="G1011" s="46"/>
      <c r="J1011" s="107"/>
      <c r="K1011" s="107"/>
      <c r="L1011" s="107"/>
      <c r="M1011" s="107"/>
      <c r="P1011" s="46"/>
      <c r="Q1011" s="46"/>
      <c r="R1011" s="107"/>
      <c r="W1011" s="107"/>
      <c r="X1011" s="107"/>
    </row>
    <row r="1012" spans="1:24">
      <c r="A1012" s="46"/>
      <c r="B1012" s="46"/>
      <c r="C1012" s="46"/>
      <c r="D1012" s="46"/>
      <c r="F1012" s="46"/>
      <c r="G1012" s="46"/>
      <c r="J1012" s="107"/>
      <c r="K1012" s="107"/>
      <c r="L1012" s="107"/>
      <c r="M1012" s="107"/>
      <c r="P1012" s="46"/>
      <c r="Q1012" s="46"/>
      <c r="R1012" s="107"/>
      <c r="W1012" s="107"/>
      <c r="X1012" s="107"/>
    </row>
    <row r="1013" spans="1:24">
      <c r="A1013" s="46"/>
      <c r="B1013" s="46"/>
      <c r="C1013" s="46"/>
      <c r="D1013" s="46"/>
      <c r="F1013" s="46"/>
      <c r="G1013" s="46"/>
      <c r="J1013" s="107"/>
      <c r="K1013" s="107"/>
      <c r="L1013" s="107"/>
      <c r="M1013" s="107"/>
      <c r="P1013" s="46"/>
      <c r="Q1013" s="46"/>
      <c r="R1013" s="107"/>
      <c r="W1013" s="107"/>
      <c r="X1013" s="107"/>
    </row>
    <row r="1014" spans="1:24">
      <c r="A1014" s="46"/>
      <c r="B1014" s="46"/>
      <c r="C1014" s="46"/>
      <c r="D1014" s="46"/>
      <c r="F1014" s="46"/>
      <c r="G1014" s="46"/>
      <c r="J1014" s="107"/>
      <c r="K1014" s="107"/>
      <c r="L1014" s="107"/>
      <c r="M1014" s="107"/>
      <c r="P1014" s="46"/>
      <c r="Q1014" s="46"/>
      <c r="R1014" s="107"/>
      <c r="W1014" s="107"/>
      <c r="X1014" s="107"/>
    </row>
    <row r="1015" spans="1:24">
      <c r="A1015" s="46"/>
      <c r="B1015" s="46"/>
      <c r="C1015" s="46"/>
      <c r="D1015" s="46"/>
      <c r="F1015" s="46"/>
      <c r="G1015" s="46"/>
      <c r="J1015" s="107"/>
      <c r="K1015" s="107"/>
      <c r="L1015" s="107"/>
      <c r="M1015" s="107"/>
      <c r="P1015" s="46"/>
      <c r="Q1015" s="46"/>
      <c r="R1015" s="107"/>
      <c r="W1015" s="107"/>
      <c r="X1015" s="107"/>
    </row>
    <row r="1016" spans="1:24">
      <c r="A1016" s="46"/>
      <c r="B1016" s="46"/>
      <c r="C1016" s="46"/>
      <c r="D1016" s="46"/>
      <c r="F1016" s="46"/>
      <c r="G1016" s="46"/>
      <c r="J1016" s="107"/>
      <c r="K1016" s="107"/>
      <c r="L1016" s="107"/>
      <c r="M1016" s="107"/>
      <c r="P1016" s="46"/>
      <c r="Q1016" s="46"/>
      <c r="R1016" s="107"/>
      <c r="W1016" s="107"/>
      <c r="X1016" s="107"/>
    </row>
    <row r="1017" spans="1:24">
      <c r="A1017" s="46"/>
      <c r="B1017" s="46"/>
      <c r="C1017" s="46"/>
      <c r="D1017" s="46"/>
      <c r="F1017" s="46"/>
      <c r="G1017" s="46"/>
      <c r="J1017" s="107"/>
      <c r="K1017" s="107"/>
      <c r="L1017" s="107"/>
      <c r="M1017" s="107"/>
      <c r="P1017" s="46"/>
      <c r="Q1017" s="46"/>
      <c r="R1017" s="107"/>
      <c r="W1017" s="107"/>
      <c r="X1017" s="107"/>
    </row>
    <row r="1018" spans="1:24">
      <c r="A1018" s="46"/>
      <c r="B1018" s="46"/>
      <c r="C1018" s="46"/>
      <c r="D1018" s="46"/>
      <c r="F1018" s="46"/>
      <c r="G1018" s="46"/>
      <c r="J1018" s="107"/>
      <c r="K1018" s="107"/>
      <c r="L1018" s="107"/>
      <c r="M1018" s="107"/>
      <c r="P1018" s="46"/>
      <c r="Q1018" s="46"/>
      <c r="R1018" s="107"/>
      <c r="W1018" s="107"/>
      <c r="X1018" s="107"/>
    </row>
    <row r="1019" spans="1:24">
      <c r="A1019" s="46"/>
      <c r="B1019" s="46"/>
      <c r="C1019" s="46"/>
      <c r="D1019" s="46"/>
      <c r="F1019" s="46"/>
      <c r="G1019" s="46"/>
      <c r="J1019" s="107"/>
      <c r="K1019" s="107"/>
      <c r="L1019" s="107"/>
      <c r="M1019" s="107"/>
      <c r="P1019" s="46"/>
      <c r="Q1019" s="46"/>
      <c r="R1019" s="107"/>
      <c r="W1019" s="107"/>
      <c r="X1019" s="107"/>
    </row>
    <row r="1020" spans="1:24">
      <c r="A1020" s="46"/>
      <c r="B1020" s="46"/>
      <c r="C1020" s="46"/>
      <c r="D1020" s="46"/>
      <c r="F1020" s="46"/>
      <c r="G1020" s="46"/>
      <c r="J1020" s="107"/>
      <c r="K1020" s="107"/>
      <c r="L1020" s="107"/>
      <c r="M1020" s="107"/>
      <c r="P1020" s="46"/>
      <c r="Q1020" s="46"/>
      <c r="R1020" s="107"/>
      <c r="W1020" s="107"/>
      <c r="X1020" s="107"/>
    </row>
    <row r="1021" spans="1:24">
      <c r="A1021" s="46"/>
      <c r="B1021" s="46"/>
      <c r="C1021" s="46"/>
      <c r="D1021" s="46"/>
      <c r="F1021" s="46"/>
      <c r="G1021" s="46"/>
      <c r="J1021" s="107"/>
      <c r="K1021" s="107"/>
      <c r="L1021" s="107"/>
      <c r="M1021" s="107"/>
      <c r="P1021" s="46"/>
      <c r="Q1021" s="46"/>
      <c r="R1021" s="107"/>
      <c r="W1021" s="107"/>
      <c r="X1021" s="107"/>
    </row>
    <row r="1022" spans="1:24">
      <c r="A1022" s="46"/>
      <c r="B1022" s="46"/>
      <c r="C1022" s="46"/>
      <c r="D1022" s="46"/>
      <c r="F1022" s="46"/>
      <c r="G1022" s="46"/>
      <c r="J1022" s="107"/>
      <c r="K1022" s="107"/>
      <c r="L1022" s="107"/>
      <c r="M1022" s="107"/>
      <c r="P1022" s="46"/>
      <c r="Q1022" s="46"/>
      <c r="R1022" s="107"/>
      <c r="W1022" s="107"/>
      <c r="X1022" s="107"/>
    </row>
    <row r="1023" spans="1:24">
      <c r="A1023" s="46"/>
      <c r="B1023" s="46"/>
      <c r="C1023" s="46"/>
      <c r="D1023" s="46"/>
      <c r="F1023" s="46"/>
      <c r="G1023" s="46"/>
      <c r="J1023" s="107"/>
      <c r="K1023" s="107"/>
      <c r="L1023" s="107"/>
      <c r="M1023" s="107"/>
      <c r="P1023" s="46"/>
      <c r="Q1023" s="46"/>
      <c r="R1023" s="107"/>
      <c r="W1023" s="107"/>
      <c r="X1023" s="107"/>
    </row>
    <row r="1024" spans="1:24">
      <c r="A1024" s="46"/>
      <c r="B1024" s="46"/>
      <c r="C1024" s="46"/>
      <c r="D1024" s="46"/>
      <c r="F1024" s="46"/>
      <c r="G1024" s="46"/>
      <c r="J1024" s="107"/>
      <c r="K1024" s="107"/>
      <c r="L1024" s="107"/>
      <c r="M1024" s="107"/>
      <c r="P1024" s="46"/>
      <c r="Q1024" s="46"/>
      <c r="R1024" s="107"/>
      <c r="W1024" s="107"/>
      <c r="X1024" s="107"/>
    </row>
    <row r="1025" spans="1:24">
      <c r="A1025" s="46"/>
      <c r="B1025" s="46"/>
      <c r="C1025" s="46"/>
      <c r="D1025" s="46"/>
      <c r="F1025" s="46"/>
      <c r="G1025" s="46"/>
      <c r="J1025" s="107"/>
      <c r="K1025" s="107"/>
      <c r="L1025" s="107"/>
      <c r="M1025" s="107"/>
      <c r="P1025" s="46"/>
      <c r="Q1025" s="46"/>
      <c r="R1025" s="107"/>
      <c r="W1025" s="107"/>
      <c r="X1025" s="107"/>
    </row>
    <row r="1026" spans="1:24">
      <c r="A1026" s="46"/>
      <c r="B1026" s="46"/>
      <c r="C1026" s="46"/>
      <c r="D1026" s="46"/>
      <c r="F1026" s="46"/>
      <c r="G1026" s="46"/>
      <c r="J1026" s="107"/>
      <c r="K1026" s="107"/>
      <c r="L1026" s="107"/>
      <c r="M1026" s="107"/>
      <c r="P1026" s="46"/>
      <c r="Q1026" s="46"/>
      <c r="R1026" s="107"/>
      <c r="W1026" s="107"/>
      <c r="X1026" s="107"/>
    </row>
    <row r="1027" spans="1:24">
      <c r="A1027" s="46"/>
      <c r="B1027" s="46"/>
      <c r="C1027" s="46"/>
      <c r="D1027" s="46"/>
      <c r="F1027" s="46"/>
      <c r="G1027" s="46"/>
      <c r="J1027" s="107"/>
      <c r="K1027" s="107"/>
      <c r="L1027" s="107"/>
      <c r="M1027" s="107"/>
      <c r="P1027" s="46"/>
      <c r="Q1027" s="46"/>
      <c r="R1027" s="107"/>
      <c r="W1027" s="107"/>
      <c r="X1027" s="107"/>
    </row>
    <row r="1028" spans="1:24">
      <c r="A1028" s="46"/>
      <c r="B1028" s="46"/>
      <c r="C1028" s="46"/>
      <c r="D1028" s="46"/>
      <c r="F1028" s="46"/>
      <c r="G1028" s="46"/>
      <c r="J1028" s="107"/>
      <c r="K1028" s="107"/>
      <c r="L1028" s="107"/>
      <c r="M1028" s="107"/>
      <c r="P1028" s="46"/>
      <c r="Q1028" s="46"/>
      <c r="R1028" s="107"/>
      <c r="W1028" s="107"/>
      <c r="X1028" s="107"/>
    </row>
    <row r="1029" spans="1:24">
      <c r="A1029" s="46"/>
      <c r="B1029" s="46"/>
      <c r="C1029" s="46"/>
      <c r="D1029" s="46"/>
      <c r="F1029" s="46"/>
      <c r="G1029" s="46"/>
      <c r="J1029" s="107"/>
      <c r="K1029" s="107"/>
      <c r="L1029" s="107"/>
      <c r="M1029" s="107"/>
      <c r="P1029" s="46"/>
      <c r="Q1029" s="46"/>
      <c r="R1029" s="107"/>
      <c r="W1029" s="107"/>
      <c r="X1029" s="107"/>
    </row>
    <row r="1030" spans="1:24">
      <c r="A1030" s="46"/>
      <c r="B1030" s="46"/>
      <c r="C1030" s="46"/>
      <c r="D1030" s="46"/>
      <c r="F1030" s="46"/>
      <c r="G1030" s="46"/>
      <c r="J1030" s="107"/>
      <c r="K1030" s="107"/>
      <c r="L1030" s="107"/>
      <c r="M1030" s="107"/>
      <c r="P1030" s="46"/>
      <c r="Q1030" s="46"/>
      <c r="R1030" s="107"/>
      <c r="W1030" s="107"/>
      <c r="X1030" s="107"/>
    </row>
    <row r="1031" spans="1:24">
      <c r="A1031" s="46"/>
      <c r="B1031" s="46"/>
      <c r="C1031" s="46"/>
      <c r="D1031" s="46"/>
      <c r="F1031" s="46"/>
      <c r="G1031" s="46"/>
      <c r="J1031" s="107"/>
      <c r="K1031" s="107"/>
      <c r="L1031" s="107"/>
      <c r="M1031" s="107"/>
      <c r="P1031" s="46"/>
      <c r="Q1031" s="46"/>
      <c r="R1031" s="107"/>
      <c r="W1031" s="107"/>
      <c r="X1031" s="107"/>
    </row>
    <row r="1032" spans="1:24">
      <c r="A1032" s="46"/>
      <c r="B1032" s="46"/>
      <c r="C1032" s="46"/>
      <c r="D1032" s="46"/>
      <c r="F1032" s="46"/>
      <c r="G1032" s="46"/>
      <c r="J1032" s="107"/>
      <c r="K1032" s="107"/>
      <c r="L1032" s="107"/>
      <c r="M1032" s="107"/>
      <c r="P1032" s="46"/>
      <c r="Q1032" s="46"/>
      <c r="R1032" s="107"/>
      <c r="W1032" s="107"/>
      <c r="X1032" s="107"/>
    </row>
    <row r="1033" spans="1:24">
      <c r="A1033" s="46"/>
      <c r="B1033" s="46"/>
      <c r="C1033" s="46"/>
      <c r="D1033" s="46"/>
      <c r="F1033" s="46"/>
      <c r="G1033" s="46"/>
      <c r="J1033" s="107"/>
      <c r="K1033" s="107"/>
      <c r="L1033" s="107"/>
      <c r="M1033" s="107"/>
      <c r="P1033" s="46"/>
      <c r="Q1033" s="46"/>
      <c r="R1033" s="107"/>
      <c r="W1033" s="107"/>
      <c r="X1033" s="107"/>
    </row>
    <row r="1034" spans="1:24">
      <c r="A1034" s="46"/>
      <c r="B1034" s="46"/>
      <c r="C1034" s="46"/>
      <c r="D1034" s="46"/>
      <c r="F1034" s="46"/>
      <c r="G1034" s="46"/>
      <c r="J1034" s="107"/>
      <c r="K1034" s="107"/>
      <c r="L1034" s="107"/>
      <c r="M1034" s="107"/>
      <c r="P1034" s="46"/>
      <c r="Q1034" s="46"/>
      <c r="R1034" s="107"/>
      <c r="W1034" s="107"/>
      <c r="X1034" s="107"/>
    </row>
    <row r="1035" spans="1:24">
      <c r="A1035" s="46"/>
      <c r="B1035" s="46"/>
      <c r="C1035" s="46"/>
      <c r="D1035" s="46"/>
      <c r="F1035" s="46"/>
      <c r="G1035" s="46"/>
      <c r="J1035" s="107"/>
      <c r="K1035" s="107"/>
      <c r="L1035" s="107"/>
      <c r="M1035" s="107"/>
      <c r="P1035" s="46"/>
      <c r="Q1035" s="46"/>
      <c r="R1035" s="107"/>
      <c r="W1035" s="107"/>
      <c r="X1035" s="107"/>
    </row>
    <row r="1036" spans="1:24">
      <c r="A1036" s="46"/>
      <c r="B1036" s="46"/>
      <c r="C1036" s="46"/>
      <c r="D1036" s="46"/>
      <c r="F1036" s="46"/>
      <c r="G1036" s="46"/>
      <c r="J1036" s="107"/>
      <c r="K1036" s="107"/>
      <c r="L1036" s="107"/>
      <c r="M1036" s="107"/>
      <c r="P1036" s="46"/>
      <c r="Q1036" s="46"/>
      <c r="R1036" s="107"/>
      <c r="W1036" s="107"/>
      <c r="X1036" s="107"/>
    </row>
    <row r="1037" spans="1:24">
      <c r="A1037" s="46"/>
      <c r="B1037" s="46"/>
      <c r="C1037" s="46"/>
      <c r="D1037" s="46"/>
      <c r="F1037" s="46"/>
      <c r="G1037" s="46"/>
      <c r="J1037" s="107"/>
      <c r="K1037" s="107"/>
      <c r="L1037" s="107"/>
      <c r="M1037" s="107"/>
      <c r="P1037" s="46"/>
      <c r="Q1037" s="46"/>
      <c r="R1037" s="107"/>
      <c r="W1037" s="107"/>
      <c r="X1037" s="107"/>
    </row>
    <row r="1038" spans="1:24">
      <c r="A1038" s="46"/>
      <c r="B1038" s="46"/>
      <c r="C1038" s="46"/>
      <c r="D1038" s="46"/>
      <c r="F1038" s="46"/>
      <c r="G1038" s="46"/>
      <c r="J1038" s="107"/>
      <c r="K1038" s="107"/>
      <c r="L1038" s="107"/>
      <c r="M1038" s="107"/>
      <c r="P1038" s="46"/>
      <c r="Q1038" s="46"/>
      <c r="R1038" s="107"/>
      <c r="W1038" s="107"/>
      <c r="X1038" s="107"/>
    </row>
    <row r="1039" spans="1:24">
      <c r="A1039" s="46"/>
      <c r="B1039" s="46"/>
      <c r="C1039" s="46"/>
      <c r="D1039" s="46"/>
      <c r="F1039" s="46"/>
      <c r="G1039" s="46"/>
      <c r="J1039" s="107"/>
      <c r="K1039" s="107"/>
      <c r="L1039" s="107"/>
      <c r="M1039" s="107"/>
      <c r="P1039" s="46"/>
      <c r="Q1039" s="46"/>
      <c r="R1039" s="107"/>
      <c r="W1039" s="107"/>
      <c r="X1039" s="107"/>
    </row>
    <row r="1040" spans="1:24">
      <c r="A1040" s="46"/>
      <c r="B1040" s="46"/>
      <c r="C1040" s="46"/>
      <c r="D1040" s="46"/>
      <c r="F1040" s="46"/>
      <c r="G1040" s="46"/>
      <c r="J1040" s="107"/>
      <c r="K1040" s="107"/>
      <c r="L1040" s="107"/>
      <c r="M1040" s="107"/>
      <c r="P1040" s="46"/>
      <c r="Q1040" s="46"/>
      <c r="R1040" s="107"/>
      <c r="W1040" s="107"/>
      <c r="X1040" s="107"/>
    </row>
    <row r="1041" spans="1:24">
      <c r="A1041" s="46"/>
      <c r="B1041" s="46"/>
      <c r="C1041" s="46"/>
      <c r="D1041" s="46"/>
      <c r="F1041" s="46"/>
      <c r="G1041" s="46"/>
      <c r="J1041" s="107"/>
      <c r="K1041" s="107"/>
      <c r="L1041" s="107"/>
      <c r="M1041" s="107"/>
      <c r="P1041" s="46"/>
      <c r="Q1041" s="46"/>
      <c r="R1041" s="107"/>
      <c r="W1041" s="107"/>
      <c r="X1041" s="107"/>
    </row>
    <row r="1042" spans="1:24">
      <c r="A1042" s="46"/>
      <c r="B1042" s="46"/>
      <c r="C1042" s="46"/>
      <c r="D1042" s="46"/>
      <c r="F1042" s="46"/>
      <c r="G1042" s="46"/>
      <c r="J1042" s="107"/>
      <c r="K1042" s="107"/>
      <c r="L1042" s="107"/>
      <c r="M1042" s="107"/>
      <c r="P1042" s="46"/>
      <c r="Q1042" s="46"/>
      <c r="R1042" s="107"/>
      <c r="W1042" s="107"/>
      <c r="X1042" s="107"/>
    </row>
    <row r="1043" spans="1:24">
      <c r="A1043" s="46"/>
      <c r="B1043" s="46"/>
      <c r="C1043" s="46"/>
      <c r="D1043" s="46"/>
      <c r="F1043" s="46"/>
      <c r="G1043" s="46"/>
      <c r="J1043" s="107"/>
      <c r="K1043" s="107"/>
      <c r="L1043" s="107"/>
      <c r="M1043" s="107"/>
      <c r="P1043" s="46"/>
      <c r="Q1043" s="46"/>
      <c r="R1043" s="107"/>
      <c r="W1043" s="107"/>
      <c r="X1043" s="107"/>
    </row>
    <row r="1044" spans="1:24">
      <c r="A1044" s="46"/>
      <c r="B1044" s="46"/>
      <c r="C1044" s="46"/>
      <c r="D1044" s="46"/>
      <c r="F1044" s="46"/>
      <c r="G1044" s="46"/>
      <c r="J1044" s="107"/>
      <c r="K1044" s="107"/>
      <c r="L1044" s="107"/>
      <c r="M1044" s="107"/>
      <c r="P1044" s="46"/>
      <c r="Q1044" s="46"/>
      <c r="R1044" s="107"/>
      <c r="W1044" s="107"/>
      <c r="X1044" s="107"/>
    </row>
    <row r="1045" spans="1:24">
      <c r="A1045" s="46"/>
      <c r="B1045" s="46"/>
      <c r="C1045" s="46"/>
      <c r="D1045" s="46"/>
      <c r="F1045" s="46"/>
      <c r="G1045" s="46"/>
      <c r="J1045" s="107"/>
      <c r="K1045" s="107"/>
      <c r="L1045" s="107"/>
      <c r="M1045" s="107"/>
      <c r="P1045" s="46"/>
      <c r="Q1045" s="46"/>
      <c r="R1045" s="107"/>
      <c r="W1045" s="107"/>
      <c r="X1045" s="107"/>
    </row>
    <row r="1046" spans="1:24">
      <c r="A1046" s="46"/>
      <c r="B1046" s="46"/>
      <c r="C1046" s="46"/>
      <c r="D1046" s="46"/>
      <c r="F1046" s="46"/>
      <c r="G1046" s="46"/>
      <c r="J1046" s="107"/>
      <c r="K1046" s="107"/>
      <c r="L1046" s="107"/>
      <c r="M1046" s="107"/>
      <c r="P1046" s="46"/>
      <c r="Q1046" s="46"/>
      <c r="R1046" s="107"/>
      <c r="W1046" s="107"/>
      <c r="X1046" s="107"/>
    </row>
    <row r="1047" spans="1:24">
      <c r="A1047" s="46"/>
      <c r="B1047" s="46"/>
      <c r="C1047" s="46"/>
      <c r="D1047" s="46"/>
      <c r="F1047" s="46"/>
      <c r="G1047" s="46"/>
      <c r="J1047" s="107"/>
      <c r="K1047" s="107"/>
      <c r="L1047" s="107"/>
      <c r="M1047" s="107"/>
      <c r="P1047" s="46"/>
      <c r="Q1047" s="46"/>
      <c r="R1047" s="107"/>
      <c r="W1047" s="107"/>
      <c r="X1047" s="107"/>
    </row>
    <row r="1048" spans="1:24">
      <c r="A1048" s="46"/>
      <c r="B1048" s="46"/>
      <c r="C1048" s="46"/>
      <c r="D1048" s="46"/>
      <c r="F1048" s="46"/>
      <c r="G1048" s="46"/>
      <c r="J1048" s="107"/>
      <c r="K1048" s="107"/>
      <c r="L1048" s="107"/>
      <c r="M1048" s="107"/>
      <c r="P1048" s="46"/>
      <c r="Q1048" s="46"/>
      <c r="R1048" s="107"/>
      <c r="W1048" s="107"/>
      <c r="X1048" s="107"/>
    </row>
    <row r="1049" spans="1:24">
      <c r="A1049" s="46"/>
      <c r="B1049" s="46"/>
      <c r="C1049" s="46"/>
      <c r="D1049" s="46"/>
      <c r="F1049" s="46"/>
      <c r="G1049" s="46"/>
      <c r="J1049" s="107"/>
      <c r="K1049" s="107"/>
      <c r="L1049" s="107"/>
      <c r="M1049" s="107"/>
      <c r="P1049" s="46"/>
      <c r="Q1049" s="46"/>
      <c r="R1049" s="107"/>
      <c r="W1049" s="107"/>
      <c r="X1049" s="107"/>
    </row>
    <row r="1050" spans="1:24">
      <c r="A1050" s="46"/>
      <c r="B1050" s="46"/>
      <c r="C1050" s="46"/>
      <c r="D1050" s="46"/>
      <c r="F1050" s="46"/>
      <c r="G1050" s="46"/>
      <c r="J1050" s="107"/>
      <c r="K1050" s="107"/>
      <c r="L1050" s="107"/>
      <c r="M1050" s="107"/>
      <c r="P1050" s="46"/>
      <c r="Q1050" s="46"/>
      <c r="R1050" s="107"/>
      <c r="W1050" s="107"/>
      <c r="X1050" s="107"/>
    </row>
    <row r="1051" spans="1:24">
      <c r="A1051" s="46"/>
      <c r="B1051" s="46"/>
      <c r="C1051" s="46"/>
      <c r="D1051" s="46"/>
      <c r="F1051" s="46"/>
      <c r="G1051" s="46"/>
      <c r="J1051" s="107"/>
      <c r="K1051" s="107"/>
      <c r="L1051" s="107"/>
      <c r="M1051" s="107"/>
      <c r="P1051" s="46"/>
      <c r="Q1051" s="46"/>
      <c r="R1051" s="107"/>
      <c r="W1051" s="107"/>
      <c r="X1051" s="107"/>
    </row>
    <row r="1052" spans="1:24">
      <c r="A1052" s="46"/>
      <c r="B1052" s="46"/>
      <c r="C1052" s="46"/>
      <c r="D1052" s="46"/>
      <c r="F1052" s="46"/>
      <c r="G1052" s="46"/>
      <c r="J1052" s="107"/>
      <c r="K1052" s="107"/>
      <c r="L1052" s="107"/>
      <c r="M1052" s="107"/>
      <c r="P1052" s="46"/>
      <c r="Q1052" s="46"/>
      <c r="R1052" s="107"/>
      <c r="W1052" s="107"/>
      <c r="X1052" s="107"/>
    </row>
    <row r="1053" spans="1:24">
      <c r="A1053" s="46"/>
      <c r="B1053" s="46"/>
      <c r="C1053" s="46"/>
      <c r="D1053" s="46"/>
      <c r="F1053" s="46"/>
      <c r="G1053" s="46"/>
      <c r="J1053" s="107"/>
      <c r="K1053" s="107"/>
      <c r="L1053" s="107"/>
      <c r="M1053" s="107"/>
      <c r="P1053" s="46"/>
      <c r="Q1053" s="46"/>
      <c r="R1053" s="107"/>
      <c r="W1053" s="107"/>
      <c r="X1053" s="107"/>
    </row>
    <row r="1054" spans="1:24">
      <c r="A1054" s="46"/>
      <c r="B1054" s="46"/>
      <c r="C1054" s="46"/>
      <c r="D1054" s="46"/>
      <c r="F1054" s="46"/>
      <c r="G1054" s="46"/>
      <c r="J1054" s="107"/>
      <c r="K1054" s="107"/>
      <c r="L1054" s="107"/>
      <c r="M1054" s="107"/>
      <c r="P1054" s="46"/>
      <c r="Q1054" s="46"/>
      <c r="R1054" s="107"/>
      <c r="W1054" s="107"/>
      <c r="X1054" s="107"/>
    </row>
    <row r="1055" spans="1:24">
      <c r="A1055" s="46"/>
      <c r="B1055" s="46"/>
      <c r="C1055" s="46"/>
      <c r="D1055" s="46"/>
      <c r="F1055" s="46"/>
      <c r="G1055" s="46"/>
      <c r="J1055" s="107"/>
      <c r="K1055" s="107"/>
      <c r="L1055" s="107"/>
      <c r="M1055" s="107"/>
      <c r="P1055" s="46"/>
      <c r="Q1055" s="46"/>
      <c r="R1055" s="107"/>
      <c r="W1055" s="107"/>
      <c r="X1055" s="107"/>
    </row>
    <row r="1056" spans="1:24">
      <c r="A1056" s="46"/>
      <c r="B1056" s="46"/>
      <c r="C1056" s="46"/>
      <c r="D1056" s="46"/>
      <c r="F1056" s="46"/>
      <c r="G1056" s="46"/>
      <c r="J1056" s="107"/>
      <c r="K1056" s="107"/>
      <c r="L1056" s="107"/>
      <c r="M1056" s="107"/>
      <c r="P1056" s="46"/>
      <c r="Q1056" s="46"/>
      <c r="R1056" s="107"/>
      <c r="W1056" s="107"/>
      <c r="X1056" s="107"/>
    </row>
    <row r="1057" spans="1:24">
      <c r="A1057" s="46"/>
      <c r="B1057" s="46"/>
      <c r="C1057" s="46"/>
      <c r="D1057" s="46"/>
      <c r="F1057" s="46"/>
      <c r="G1057" s="46"/>
      <c r="J1057" s="107"/>
      <c r="K1057" s="107"/>
      <c r="L1057" s="107"/>
      <c r="M1057" s="107"/>
      <c r="P1057" s="46"/>
      <c r="Q1057" s="46"/>
      <c r="R1057" s="107"/>
      <c r="W1057" s="107"/>
      <c r="X1057" s="107"/>
    </row>
    <row r="1058" spans="1:24">
      <c r="A1058" s="46"/>
      <c r="B1058" s="46"/>
      <c r="C1058" s="46"/>
      <c r="D1058" s="46"/>
      <c r="F1058" s="46"/>
      <c r="G1058" s="46"/>
      <c r="J1058" s="107"/>
      <c r="K1058" s="107"/>
      <c r="L1058" s="107"/>
      <c r="M1058" s="107"/>
      <c r="P1058" s="46"/>
      <c r="Q1058" s="46"/>
      <c r="R1058" s="107"/>
      <c r="W1058" s="107"/>
      <c r="X1058" s="107"/>
    </row>
    <row r="1059" spans="1:24">
      <c r="A1059" s="46"/>
      <c r="B1059" s="46"/>
      <c r="C1059" s="46"/>
      <c r="D1059" s="46"/>
      <c r="F1059" s="46"/>
      <c r="G1059" s="46"/>
      <c r="J1059" s="107"/>
      <c r="K1059" s="107"/>
      <c r="L1059" s="107"/>
      <c r="M1059" s="107"/>
      <c r="P1059" s="46"/>
      <c r="Q1059" s="46"/>
      <c r="R1059" s="107"/>
      <c r="W1059" s="107"/>
      <c r="X1059" s="107"/>
    </row>
    <row r="1060" spans="1:24">
      <c r="A1060" s="46"/>
      <c r="B1060" s="46"/>
      <c r="C1060" s="46"/>
      <c r="D1060" s="46"/>
      <c r="F1060" s="46"/>
      <c r="G1060" s="46"/>
      <c r="J1060" s="107"/>
      <c r="K1060" s="107"/>
      <c r="L1060" s="107"/>
      <c r="M1060" s="107"/>
      <c r="P1060" s="46"/>
      <c r="Q1060" s="46"/>
      <c r="R1060" s="107"/>
      <c r="W1060" s="107"/>
      <c r="X1060" s="107"/>
    </row>
    <row r="1061" spans="1:24">
      <c r="A1061" s="46"/>
      <c r="B1061" s="46"/>
      <c r="C1061" s="46"/>
      <c r="D1061" s="46"/>
      <c r="F1061" s="46"/>
      <c r="G1061" s="46"/>
      <c r="J1061" s="107"/>
      <c r="K1061" s="107"/>
      <c r="L1061" s="107"/>
      <c r="M1061" s="107"/>
      <c r="P1061" s="46"/>
      <c r="Q1061" s="46"/>
      <c r="R1061" s="107"/>
      <c r="W1061" s="107"/>
      <c r="X1061" s="107"/>
    </row>
    <row r="1062" spans="1:24">
      <c r="A1062" s="46"/>
      <c r="B1062" s="46"/>
      <c r="C1062" s="46"/>
      <c r="D1062" s="46"/>
      <c r="F1062" s="46"/>
      <c r="G1062" s="46"/>
      <c r="J1062" s="107"/>
      <c r="K1062" s="107"/>
      <c r="L1062" s="107"/>
      <c r="M1062" s="107"/>
      <c r="P1062" s="46"/>
      <c r="Q1062" s="46"/>
      <c r="R1062" s="107"/>
      <c r="W1062" s="107"/>
      <c r="X1062" s="107"/>
    </row>
    <row r="1063" spans="1:24">
      <c r="A1063" s="46"/>
      <c r="B1063" s="46"/>
      <c r="C1063" s="46"/>
      <c r="D1063" s="46"/>
      <c r="F1063" s="46"/>
      <c r="G1063" s="46"/>
      <c r="J1063" s="107"/>
      <c r="K1063" s="107"/>
      <c r="L1063" s="107"/>
      <c r="M1063" s="107"/>
      <c r="P1063" s="46"/>
      <c r="Q1063" s="46"/>
      <c r="R1063" s="107"/>
      <c r="W1063" s="107"/>
      <c r="X1063" s="107"/>
    </row>
    <row r="1064" spans="1:24">
      <c r="A1064" s="46"/>
      <c r="B1064" s="46"/>
      <c r="C1064" s="46"/>
      <c r="D1064" s="46"/>
      <c r="F1064" s="46"/>
      <c r="G1064" s="46"/>
      <c r="J1064" s="107"/>
      <c r="K1064" s="107"/>
      <c r="L1064" s="107"/>
      <c r="M1064" s="107"/>
      <c r="P1064" s="46"/>
      <c r="Q1064" s="46"/>
      <c r="R1064" s="107"/>
      <c r="W1064" s="107"/>
      <c r="X1064" s="107"/>
    </row>
    <row r="1065" spans="1:24">
      <c r="A1065" s="46"/>
      <c r="B1065" s="46"/>
      <c r="C1065" s="46"/>
      <c r="D1065" s="46"/>
      <c r="F1065" s="46"/>
      <c r="G1065" s="46"/>
      <c r="J1065" s="107"/>
      <c r="K1065" s="107"/>
      <c r="L1065" s="107"/>
      <c r="M1065" s="107"/>
      <c r="P1065" s="46"/>
      <c r="Q1065" s="46"/>
      <c r="R1065" s="107"/>
      <c r="W1065" s="107"/>
      <c r="X1065" s="107"/>
    </row>
    <row r="1066" spans="1:24">
      <c r="A1066" s="46"/>
      <c r="B1066" s="46"/>
      <c r="C1066" s="46"/>
      <c r="D1066" s="46"/>
      <c r="F1066" s="46"/>
      <c r="G1066" s="46"/>
      <c r="J1066" s="107"/>
      <c r="K1066" s="107"/>
      <c r="L1066" s="107"/>
      <c r="M1066" s="107"/>
      <c r="P1066" s="46"/>
      <c r="Q1066" s="46"/>
      <c r="R1066" s="107"/>
      <c r="W1066" s="107"/>
      <c r="X1066" s="107"/>
    </row>
    <row r="1067" spans="1:24">
      <c r="A1067" s="46"/>
      <c r="B1067" s="46"/>
      <c r="C1067" s="46"/>
      <c r="D1067" s="46"/>
      <c r="F1067" s="46"/>
      <c r="G1067" s="46"/>
      <c r="J1067" s="107"/>
      <c r="K1067" s="107"/>
      <c r="L1067" s="107"/>
      <c r="M1067" s="107"/>
      <c r="P1067" s="46"/>
      <c r="Q1067" s="46"/>
      <c r="R1067" s="107"/>
      <c r="W1067" s="107"/>
      <c r="X1067" s="107"/>
    </row>
    <row r="1068" spans="1:24">
      <c r="A1068" s="46"/>
      <c r="B1068" s="46"/>
      <c r="C1068" s="46"/>
      <c r="D1068" s="46"/>
      <c r="F1068" s="46"/>
      <c r="G1068" s="46"/>
      <c r="J1068" s="107"/>
      <c r="K1068" s="107"/>
      <c r="L1068" s="107"/>
      <c r="M1068" s="107"/>
      <c r="P1068" s="46"/>
      <c r="Q1068" s="46"/>
      <c r="R1068" s="107"/>
      <c r="W1068" s="107"/>
      <c r="X1068" s="107"/>
    </row>
    <row r="1069" spans="1:24">
      <c r="A1069" s="46"/>
      <c r="B1069" s="46"/>
      <c r="C1069" s="46"/>
      <c r="D1069" s="46"/>
      <c r="F1069" s="46"/>
      <c r="G1069" s="46"/>
      <c r="J1069" s="107"/>
      <c r="K1069" s="107"/>
      <c r="L1069" s="107"/>
      <c r="M1069" s="107"/>
      <c r="P1069" s="46"/>
      <c r="Q1069" s="46"/>
      <c r="R1069" s="107"/>
      <c r="W1069" s="107"/>
      <c r="X1069" s="107"/>
    </row>
    <row r="1070" spans="1:24">
      <c r="A1070" s="46"/>
      <c r="B1070" s="46"/>
      <c r="C1070" s="46"/>
      <c r="D1070" s="46"/>
      <c r="F1070" s="46"/>
      <c r="G1070" s="46"/>
      <c r="J1070" s="107"/>
      <c r="K1070" s="107"/>
      <c r="L1070" s="107"/>
      <c r="M1070" s="107"/>
      <c r="P1070" s="46"/>
      <c r="Q1070" s="46"/>
      <c r="R1070" s="107"/>
      <c r="W1070" s="107"/>
      <c r="X1070" s="107"/>
    </row>
    <row r="1071" spans="1:24">
      <c r="A1071" s="46"/>
      <c r="B1071" s="46"/>
      <c r="C1071" s="46"/>
      <c r="D1071" s="46"/>
      <c r="F1071" s="46"/>
      <c r="G1071" s="46"/>
      <c r="J1071" s="107"/>
      <c r="K1071" s="107"/>
      <c r="L1071" s="107"/>
      <c r="M1071" s="107"/>
      <c r="P1071" s="46"/>
      <c r="Q1071" s="46"/>
      <c r="R1071" s="107"/>
      <c r="W1071" s="107"/>
      <c r="X1071" s="107"/>
    </row>
    <row r="1072" spans="1:24">
      <c r="A1072" s="46"/>
      <c r="B1072" s="46"/>
      <c r="C1072" s="46"/>
      <c r="D1072" s="46"/>
      <c r="F1072" s="46"/>
      <c r="G1072" s="46"/>
      <c r="J1072" s="107"/>
      <c r="K1072" s="107"/>
      <c r="L1072" s="107"/>
      <c r="M1072" s="107"/>
      <c r="P1072" s="46"/>
      <c r="Q1072" s="46"/>
      <c r="R1072" s="107"/>
      <c r="W1072" s="107"/>
      <c r="X1072" s="107"/>
    </row>
    <row r="1073" spans="1:24">
      <c r="A1073" s="46"/>
      <c r="B1073" s="46"/>
      <c r="C1073" s="46"/>
      <c r="D1073" s="46"/>
      <c r="F1073" s="46"/>
      <c r="G1073" s="46"/>
      <c r="J1073" s="107"/>
      <c r="K1073" s="107"/>
      <c r="L1073" s="107"/>
      <c r="M1073" s="107"/>
      <c r="P1073" s="46"/>
      <c r="Q1073" s="46"/>
      <c r="R1073" s="107"/>
      <c r="W1073" s="107"/>
      <c r="X1073" s="107"/>
    </row>
    <row r="1074" spans="1:24">
      <c r="A1074" s="46"/>
      <c r="B1074" s="46"/>
      <c r="C1074" s="46"/>
      <c r="D1074" s="46"/>
      <c r="F1074" s="46"/>
      <c r="G1074" s="46"/>
      <c r="J1074" s="107"/>
      <c r="K1074" s="107"/>
      <c r="L1074" s="107"/>
      <c r="M1074" s="107"/>
      <c r="P1074" s="46"/>
      <c r="Q1074" s="46"/>
      <c r="R1074" s="107"/>
      <c r="W1074" s="107"/>
      <c r="X1074" s="107"/>
    </row>
    <row r="1075" spans="1:24">
      <c r="A1075" s="46"/>
      <c r="B1075" s="46"/>
      <c r="C1075" s="46"/>
      <c r="D1075" s="46"/>
      <c r="F1075" s="46"/>
      <c r="G1075" s="46"/>
      <c r="J1075" s="107"/>
      <c r="K1075" s="107"/>
      <c r="L1075" s="107"/>
      <c r="M1075" s="107"/>
      <c r="P1075" s="46"/>
      <c r="Q1075" s="46"/>
      <c r="R1075" s="107"/>
      <c r="W1075" s="107"/>
      <c r="X1075" s="107"/>
    </row>
    <row r="1076" spans="1:24">
      <c r="A1076" s="46"/>
      <c r="B1076" s="46"/>
      <c r="C1076" s="46"/>
      <c r="D1076" s="46"/>
      <c r="F1076" s="46"/>
      <c r="G1076" s="46"/>
      <c r="J1076" s="107"/>
      <c r="K1076" s="107"/>
      <c r="L1076" s="107"/>
      <c r="M1076" s="107"/>
      <c r="P1076" s="46"/>
      <c r="Q1076" s="46"/>
      <c r="R1076" s="107"/>
      <c r="W1076" s="107"/>
      <c r="X1076" s="107"/>
    </row>
    <row r="1077" spans="1:24">
      <c r="A1077" s="46"/>
      <c r="B1077" s="46"/>
      <c r="C1077" s="46"/>
      <c r="D1077" s="46"/>
      <c r="F1077" s="46"/>
      <c r="G1077" s="46"/>
      <c r="J1077" s="107"/>
      <c r="K1077" s="107"/>
      <c r="L1077" s="107"/>
      <c r="M1077" s="107"/>
      <c r="P1077" s="46"/>
      <c r="Q1077" s="46"/>
      <c r="R1077" s="107"/>
      <c r="W1077" s="107"/>
      <c r="X1077" s="107"/>
    </row>
    <row r="1078" spans="1:24">
      <c r="A1078" s="46"/>
      <c r="B1078" s="46"/>
      <c r="C1078" s="46"/>
      <c r="D1078" s="46"/>
      <c r="F1078" s="46"/>
      <c r="G1078" s="46"/>
      <c r="J1078" s="107"/>
      <c r="K1078" s="107"/>
      <c r="L1078" s="107"/>
      <c r="M1078" s="107"/>
      <c r="P1078" s="46"/>
      <c r="Q1078" s="46"/>
      <c r="R1078" s="107"/>
      <c r="W1078" s="107"/>
      <c r="X1078" s="107"/>
    </row>
    <row r="1079" spans="1:24">
      <c r="A1079" s="46"/>
      <c r="B1079" s="46"/>
      <c r="C1079" s="46"/>
      <c r="D1079" s="46"/>
      <c r="F1079" s="46"/>
      <c r="G1079" s="46"/>
      <c r="J1079" s="107"/>
      <c r="K1079" s="107"/>
      <c r="L1079" s="107"/>
      <c r="M1079" s="107"/>
      <c r="P1079" s="46"/>
      <c r="Q1079" s="46"/>
      <c r="R1079" s="107"/>
      <c r="W1079" s="107"/>
      <c r="X1079" s="107"/>
    </row>
    <row r="1080" spans="1:24">
      <c r="A1080" s="46"/>
      <c r="B1080" s="46"/>
      <c r="C1080" s="46"/>
      <c r="D1080" s="46"/>
      <c r="F1080" s="46"/>
      <c r="G1080" s="46"/>
      <c r="J1080" s="107"/>
      <c r="K1080" s="107"/>
      <c r="L1080" s="107"/>
      <c r="M1080" s="107"/>
      <c r="P1080" s="46"/>
      <c r="Q1080" s="46"/>
      <c r="R1080" s="107"/>
      <c r="W1080" s="107"/>
      <c r="X1080" s="107"/>
    </row>
    <row r="1081" spans="1:24">
      <c r="A1081" s="46"/>
      <c r="B1081" s="46"/>
      <c r="C1081" s="46"/>
      <c r="D1081" s="46"/>
      <c r="F1081" s="46"/>
      <c r="G1081" s="46"/>
      <c r="J1081" s="107"/>
      <c r="K1081" s="107"/>
      <c r="L1081" s="107"/>
      <c r="M1081" s="107"/>
      <c r="P1081" s="46"/>
      <c r="Q1081" s="46"/>
      <c r="R1081" s="107"/>
      <c r="W1081" s="107"/>
      <c r="X1081" s="107"/>
    </row>
    <row r="1082" spans="1:24">
      <c r="A1082" s="46"/>
      <c r="B1082" s="46"/>
      <c r="C1082" s="46"/>
      <c r="D1082" s="46"/>
      <c r="F1082" s="46"/>
      <c r="G1082" s="46"/>
      <c r="J1082" s="107"/>
      <c r="K1082" s="107"/>
      <c r="L1082" s="107"/>
      <c r="M1082" s="107"/>
      <c r="P1082" s="46"/>
      <c r="Q1082" s="46"/>
      <c r="R1082" s="107"/>
      <c r="W1082" s="107"/>
      <c r="X1082" s="107"/>
    </row>
    <row r="1083" spans="1:24">
      <c r="A1083" s="46"/>
      <c r="B1083" s="46"/>
      <c r="C1083" s="46"/>
      <c r="D1083" s="46"/>
      <c r="F1083" s="46"/>
      <c r="G1083" s="46"/>
      <c r="J1083" s="107"/>
      <c r="K1083" s="107"/>
      <c r="L1083" s="107"/>
      <c r="M1083" s="107"/>
      <c r="P1083" s="46"/>
      <c r="Q1083" s="46"/>
      <c r="R1083" s="107"/>
      <c r="W1083" s="107"/>
      <c r="X1083" s="107"/>
    </row>
    <row r="1084" spans="1:24">
      <c r="A1084" s="46"/>
      <c r="B1084" s="46"/>
      <c r="C1084" s="46"/>
      <c r="D1084" s="46"/>
      <c r="F1084" s="46"/>
      <c r="G1084" s="46"/>
      <c r="J1084" s="107"/>
      <c r="K1084" s="107"/>
      <c r="L1084" s="107"/>
      <c r="M1084" s="107"/>
      <c r="P1084" s="46"/>
      <c r="Q1084" s="46"/>
      <c r="R1084" s="107"/>
      <c r="W1084" s="107"/>
      <c r="X1084" s="107"/>
    </row>
    <row r="1085" spans="1:24">
      <c r="A1085" s="46"/>
      <c r="B1085" s="46"/>
      <c r="C1085" s="46"/>
      <c r="D1085" s="46"/>
      <c r="F1085" s="46"/>
      <c r="G1085" s="46"/>
      <c r="J1085" s="107"/>
      <c r="K1085" s="107"/>
      <c r="L1085" s="107"/>
      <c r="M1085" s="107"/>
      <c r="P1085" s="46"/>
      <c r="Q1085" s="46"/>
      <c r="R1085" s="107"/>
      <c r="W1085" s="107"/>
      <c r="X1085" s="107"/>
    </row>
    <row r="1086" spans="1:24">
      <c r="A1086" s="46"/>
      <c r="B1086" s="46"/>
      <c r="C1086" s="46"/>
      <c r="D1086" s="46"/>
      <c r="F1086" s="46"/>
      <c r="G1086" s="46"/>
      <c r="J1086" s="107"/>
      <c r="K1086" s="107"/>
      <c r="L1086" s="107"/>
      <c r="M1086" s="107"/>
      <c r="P1086" s="46"/>
      <c r="Q1086" s="46"/>
      <c r="R1086" s="107"/>
      <c r="W1086" s="107"/>
      <c r="X1086" s="107"/>
    </row>
    <row r="1087" spans="1:24">
      <c r="A1087" s="46"/>
      <c r="B1087" s="46"/>
      <c r="C1087" s="46"/>
      <c r="D1087" s="46"/>
      <c r="F1087" s="46"/>
      <c r="G1087" s="46"/>
      <c r="J1087" s="107"/>
      <c r="K1087" s="107"/>
      <c r="L1087" s="107"/>
      <c r="M1087" s="107"/>
      <c r="P1087" s="46"/>
      <c r="Q1087" s="46"/>
      <c r="R1087" s="107"/>
      <c r="W1087" s="107"/>
      <c r="X1087" s="107"/>
    </row>
    <row r="1088" spans="1:24">
      <c r="A1088" s="46"/>
      <c r="B1088" s="46"/>
      <c r="C1088" s="46"/>
      <c r="D1088" s="46"/>
      <c r="F1088" s="46"/>
      <c r="G1088" s="46"/>
      <c r="J1088" s="107"/>
      <c r="K1088" s="107"/>
      <c r="L1088" s="107"/>
      <c r="M1088" s="107"/>
      <c r="P1088" s="46"/>
      <c r="Q1088" s="46"/>
      <c r="R1088" s="107"/>
      <c r="W1088" s="107"/>
      <c r="X1088" s="107"/>
    </row>
    <row r="1089" spans="1:24">
      <c r="A1089" s="46"/>
      <c r="B1089" s="46"/>
      <c r="C1089" s="46"/>
      <c r="D1089" s="46"/>
      <c r="F1089" s="46"/>
      <c r="G1089" s="46"/>
      <c r="J1089" s="107"/>
      <c r="K1089" s="107"/>
      <c r="L1089" s="107"/>
      <c r="M1089" s="107"/>
      <c r="P1089" s="46"/>
      <c r="Q1089" s="46"/>
      <c r="R1089" s="107"/>
      <c r="W1089" s="107"/>
      <c r="X1089" s="107"/>
    </row>
    <row r="1090" spans="1:24">
      <c r="A1090" s="46"/>
      <c r="B1090" s="46"/>
      <c r="C1090" s="46"/>
      <c r="D1090" s="46"/>
      <c r="F1090" s="46"/>
      <c r="G1090" s="46"/>
      <c r="J1090" s="107"/>
      <c r="K1090" s="107"/>
      <c r="L1090" s="107"/>
      <c r="M1090" s="107"/>
      <c r="P1090" s="46"/>
      <c r="Q1090" s="46"/>
      <c r="R1090" s="107"/>
      <c r="W1090" s="107"/>
      <c r="X1090" s="107"/>
    </row>
    <row r="1091" spans="1:24">
      <c r="A1091" s="46"/>
      <c r="B1091" s="46"/>
      <c r="C1091" s="46"/>
      <c r="D1091" s="46"/>
      <c r="F1091" s="46"/>
      <c r="G1091" s="46"/>
      <c r="J1091" s="107"/>
      <c r="K1091" s="107"/>
      <c r="L1091" s="107"/>
      <c r="M1091" s="107"/>
      <c r="P1091" s="46"/>
      <c r="Q1091" s="46"/>
      <c r="R1091" s="107"/>
      <c r="W1091" s="107"/>
      <c r="X1091" s="107"/>
    </row>
    <row r="1092" spans="1:24">
      <c r="A1092" s="46"/>
      <c r="B1092" s="46"/>
      <c r="C1092" s="46"/>
      <c r="D1092" s="46"/>
      <c r="F1092" s="46"/>
      <c r="G1092" s="46"/>
      <c r="J1092" s="107"/>
      <c r="K1092" s="107"/>
      <c r="L1092" s="107"/>
      <c r="M1092" s="107"/>
      <c r="P1092" s="46"/>
      <c r="Q1092" s="46"/>
      <c r="R1092" s="107"/>
      <c r="W1092" s="107"/>
      <c r="X1092" s="107"/>
    </row>
    <row r="1093" spans="1:24">
      <c r="A1093" s="46"/>
      <c r="B1093" s="46"/>
      <c r="C1093" s="46"/>
      <c r="D1093" s="46"/>
      <c r="F1093" s="46"/>
      <c r="G1093" s="46"/>
      <c r="J1093" s="107"/>
      <c r="K1093" s="107"/>
      <c r="L1093" s="107"/>
      <c r="M1093" s="107"/>
      <c r="P1093" s="46"/>
      <c r="Q1093" s="46"/>
      <c r="R1093" s="107"/>
      <c r="W1093" s="107"/>
      <c r="X1093" s="107"/>
    </row>
    <row r="1094" spans="1:24">
      <c r="A1094" s="46"/>
      <c r="B1094" s="46"/>
      <c r="C1094" s="46"/>
      <c r="D1094" s="46"/>
      <c r="F1094" s="46"/>
      <c r="G1094" s="46"/>
      <c r="J1094" s="107"/>
      <c r="K1094" s="107"/>
      <c r="L1094" s="107"/>
      <c r="M1094" s="107"/>
      <c r="P1094" s="46"/>
      <c r="Q1094" s="46"/>
      <c r="R1094" s="107"/>
      <c r="W1094" s="107"/>
      <c r="X1094" s="107"/>
    </row>
    <row r="1095" spans="1:24">
      <c r="A1095" s="46"/>
      <c r="B1095" s="46"/>
      <c r="C1095" s="46"/>
      <c r="D1095" s="46"/>
      <c r="F1095" s="46"/>
      <c r="G1095" s="46"/>
      <c r="J1095" s="107"/>
      <c r="K1095" s="107"/>
      <c r="L1095" s="107"/>
      <c r="M1095" s="107"/>
      <c r="P1095" s="46"/>
      <c r="Q1095" s="46"/>
      <c r="R1095" s="107"/>
      <c r="W1095" s="107"/>
      <c r="X1095" s="107"/>
    </row>
    <row r="1096" spans="1:24">
      <c r="A1096" s="46"/>
      <c r="B1096" s="46"/>
      <c r="C1096" s="46"/>
      <c r="D1096" s="46"/>
      <c r="F1096" s="46"/>
      <c r="G1096" s="46"/>
      <c r="J1096" s="107"/>
      <c r="K1096" s="107"/>
      <c r="L1096" s="107"/>
      <c r="M1096" s="107"/>
      <c r="P1096" s="46"/>
      <c r="Q1096" s="46"/>
      <c r="R1096" s="107"/>
      <c r="W1096" s="107"/>
      <c r="X1096" s="107"/>
    </row>
    <row r="1097" spans="1:24">
      <c r="A1097" s="46"/>
      <c r="B1097" s="46"/>
      <c r="C1097" s="46"/>
      <c r="D1097" s="46"/>
      <c r="F1097" s="46"/>
      <c r="G1097" s="46"/>
      <c r="J1097" s="107"/>
      <c r="K1097" s="107"/>
      <c r="L1097" s="107"/>
      <c r="M1097" s="107"/>
      <c r="P1097" s="46"/>
      <c r="Q1097" s="46"/>
      <c r="R1097" s="107"/>
      <c r="W1097" s="107"/>
      <c r="X1097" s="107"/>
    </row>
    <row r="1098" spans="1:24">
      <c r="A1098" s="46"/>
      <c r="B1098" s="46"/>
      <c r="C1098" s="46"/>
      <c r="D1098" s="46"/>
      <c r="F1098" s="46"/>
      <c r="G1098" s="46"/>
      <c r="J1098" s="107"/>
      <c r="K1098" s="107"/>
      <c r="L1098" s="107"/>
      <c r="M1098" s="107"/>
      <c r="P1098" s="46"/>
      <c r="Q1098" s="46"/>
      <c r="R1098" s="107"/>
      <c r="W1098" s="107"/>
      <c r="X1098" s="107"/>
    </row>
    <row r="1099" spans="1:24">
      <c r="A1099" s="46"/>
      <c r="B1099" s="46"/>
      <c r="C1099" s="46"/>
      <c r="D1099" s="46"/>
      <c r="F1099" s="46"/>
      <c r="G1099" s="46"/>
      <c r="J1099" s="107"/>
      <c r="K1099" s="107"/>
      <c r="L1099" s="107"/>
      <c r="M1099" s="107"/>
      <c r="P1099" s="46"/>
      <c r="Q1099" s="46"/>
      <c r="R1099" s="107"/>
      <c r="W1099" s="107"/>
      <c r="X1099" s="107"/>
    </row>
    <row r="1100" spans="1:24">
      <c r="A1100" s="46"/>
      <c r="B1100" s="46"/>
      <c r="C1100" s="46"/>
      <c r="D1100" s="46"/>
      <c r="F1100" s="46"/>
      <c r="G1100" s="46"/>
      <c r="J1100" s="107"/>
      <c r="K1100" s="107"/>
      <c r="L1100" s="107"/>
      <c r="M1100" s="107"/>
      <c r="P1100" s="46"/>
      <c r="Q1100" s="46"/>
      <c r="R1100" s="107"/>
      <c r="W1100" s="107"/>
      <c r="X1100" s="107"/>
    </row>
    <row r="1101" spans="1:24">
      <c r="A1101" s="46"/>
      <c r="B1101" s="46"/>
      <c r="C1101" s="46"/>
      <c r="D1101" s="46"/>
      <c r="F1101" s="46"/>
      <c r="G1101" s="46"/>
      <c r="J1101" s="107"/>
      <c r="K1101" s="107"/>
      <c r="L1101" s="107"/>
      <c r="M1101" s="107"/>
      <c r="P1101" s="46"/>
      <c r="Q1101" s="46"/>
      <c r="R1101" s="107"/>
      <c r="W1101" s="107"/>
      <c r="X1101" s="107"/>
    </row>
    <row r="1102" spans="1:24">
      <c r="A1102" s="46"/>
      <c r="B1102" s="46"/>
      <c r="C1102" s="46"/>
      <c r="D1102" s="46"/>
      <c r="F1102" s="46"/>
      <c r="G1102" s="46"/>
      <c r="J1102" s="107"/>
      <c r="K1102" s="107"/>
      <c r="L1102" s="107"/>
      <c r="M1102" s="107"/>
      <c r="P1102" s="46"/>
      <c r="Q1102" s="46"/>
      <c r="R1102" s="107"/>
      <c r="W1102" s="107"/>
      <c r="X1102" s="107"/>
    </row>
    <row r="1103" spans="1:24">
      <c r="A1103" s="46"/>
      <c r="B1103" s="46"/>
      <c r="C1103" s="46"/>
      <c r="D1103" s="46"/>
      <c r="F1103" s="46"/>
      <c r="G1103" s="46"/>
      <c r="J1103" s="107"/>
      <c r="K1103" s="107"/>
      <c r="L1103" s="107"/>
      <c r="M1103" s="107"/>
      <c r="P1103" s="46"/>
      <c r="Q1103" s="46"/>
      <c r="R1103" s="107"/>
      <c r="W1103" s="107"/>
      <c r="X1103" s="107"/>
    </row>
    <row r="1104" spans="1:24">
      <c r="A1104" s="46"/>
      <c r="B1104" s="46"/>
      <c r="C1104" s="46"/>
      <c r="D1104" s="46"/>
      <c r="F1104" s="46"/>
      <c r="G1104" s="46"/>
      <c r="J1104" s="107"/>
      <c r="K1104" s="107"/>
      <c r="L1104" s="107"/>
      <c r="M1104" s="107"/>
      <c r="P1104" s="46"/>
      <c r="Q1104" s="46"/>
      <c r="R1104" s="107"/>
      <c r="W1104" s="107"/>
      <c r="X1104" s="107"/>
    </row>
    <row r="1105" spans="1:24">
      <c r="A1105" s="46"/>
      <c r="B1105" s="46"/>
      <c r="C1105" s="46"/>
      <c r="D1105" s="46"/>
      <c r="F1105" s="46"/>
      <c r="G1105" s="46"/>
      <c r="J1105" s="107"/>
      <c r="K1105" s="107"/>
      <c r="L1105" s="107"/>
      <c r="M1105" s="107"/>
      <c r="P1105" s="46"/>
      <c r="Q1105" s="46"/>
      <c r="R1105" s="107"/>
      <c r="W1105" s="107"/>
      <c r="X1105" s="107"/>
    </row>
    <row r="1106" spans="1:24">
      <c r="A1106" s="46"/>
      <c r="B1106" s="46"/>
      <c r="C1106" s="46"/>
      <c r="D1106" s="46"/>
      <c r="F1106" s="46"/>
      <c r="G1106" s="46"/>
      <c r="J1106" s="107"/>
      <c r="K1106" s="107"/>
      <c r="L1106" s="107"/>
      <c r="M1106" s="107"/>
      <c r="P1106" s="46"/>
      <c r="Q1106" s="46"/>
      <c r="R1106" s="107"/>
      <c r="W1106" s="107"/>
      <c r="X1106" s="107"/>
    </row>
    <row r="1107" spans="1:24">
      <c r="A1107" s="46"/>
      <c r="B1107" s="46"/>
      <c r="C1107" s="46"/>
      <c r="D1107" s="46"/>
      <c r="F1107" s="46"/>
      <c r="G1107" s="46"/>
      <c r="J1107" s="107"/>
      <c r="K1107" s="107"/>
      <c r="L1107" s="107"/>
      <c r="M1107" s="107"/>
      <c r="P1107" s="46"/>
      <c r="Q1107" s="46"/>
      <c r="R1107" s="107"/>
      <c r="W1107" s="107"/>
      <c r="X1107" s="107"/>
    </row>
    <row r="1108" spans="1:24">
      <c r="A1108" s="46"/>
      <c r="B1108" s="46"/>
      <c r="C1108" s="46"/>
      <c r="D1108" s="46"/>
      <c r="F1108" s="46"/>
      <c r="G1108" s="46"/>
      <c r="J1108" s="107"/>
      <c r="K1108" s="107"/>
      <c r="L1108" s="107"/>
      <c r="M1108" s="107"/>
      <c r="P1108" s="46"/>
      <c r="Q1108" s="46"/>
      <c r="R1108" s="107"/>
      <c r="W1108" s="107"/>
      <c r="X1108" s="107"/>
    </row>
    <row r="1109" spans="1:24">
      <c r="A1109" s="46"/>
      <c r="B1109" s="46"/>
      <c r="C1109" s="46"/>
      <c r="D1109" s="46"/>
      <c r="F1109" s="46"/>
      <c r="G1109" s="46"/>
      <c r="J1109" s="107"/>
      <c r="K1109" s="107"/>
      <c r="L1109" s="107"/>
      <c r="M1109" s="107"/>
      <c r="P1109" s="46"/>
      <c r="Q1109" s="46"/>
      <c r="R1109" s="107"/>
      <c r="W1109" s="107"/>
      <c r="X1109" s="107"/>
    </row>
    <row r="1110" spans="1:24">
      <c r="A1110" s="46"/>
      <c r="B1110" s="46"/>
      <c r="C1110" s="46"/>
      <c r="D1110" s="46"/>
      <c r="F1110" s="46"/>
      <c r="G1110" s="46"/>
      <c r="J1110" s="107"/>
      <c r="K1110" s="107"/>
      <c r="L1110" s="107"/>
      <c r="M1110" s="107"/>
      <c r="P1110" s="46"/>
      <c r="Q1110" s="46"/>
      <c r="R1110" s="107"/>
      <c r="W1110" s="107"/>
      <c r="X1110" s="107"/>
    </row>
    <row r="1111" spans="1:24">
      <c r="A1111" s="46"/>
      <c r="B1111" s="46"/>
      <c r="C1111" s="46"/>
      <c r="D1111" s="46"/>
      <c r="F1111" s="46"/>
      <c r="G1111" s="46"/>
      <c r="J1111" s="107"/>
      <c r="K1111" s="107"/>
      <c r="L1111" s="107"/>
      <c r="M1111" s="107"/>
      <c r="P1111" s="46"/>
      <c r="Q1111" s="46"/>
      <c r="R1111" s="107"/>
      <c r="W1111" s="107"/>
      <c r="X1111" s="107"/>
    </row>
    <row r="1112" spans="1:24">
      <c r="A1112" s="46"/>
      <c r="B1112" s="46"/>
      <c r="C1112" s="46"/>
      <c r="D1112" s="46"/>
      <c r="F1112" s="46"/>
      <c r="G1112" s="46"/>
      <c r="J1112" s="107"/>
      <c r="K1112" s="107"/>
      <c r="L1112" s="107"/>
      <c r="M1112" s="107"/>
      <c r="P1112" s="46"/>
      <c r="Q1112" s="46"/>
      <c r="R1112" s="107"/>
      <c r="W1112" s="107"/>
      <c r="X1112" s="107"/>
    </row>
    <row r="1113" spans="1:24">
      <c r="A1113" s="46"/>
      <c r="B1113" s="46"/>
      <c r="C1113" s="46"/>
      <c r="D1113" s="46"/>
      <c r="F1113" s="46"/>
      <c r="G1113" s="46"/>
      <c r="J1113" s="107"/>
      <c r="K1113" s="107"/>
      <c r="L1113" s="107"/>
      <c r="M1113" s="107"/>
      <c r="P1113" s="46"/>
      <c r="Q1113" s="46"/>
      <c r="R1113" s="107"/>
      <c r="W1113" s="107"/>
      <c r="X1113" s="107"/>
    </row>
    <row r="1114" spans="1:24">
      <c r="A1114" s="46"/>
      <c r="B1114" s="46"/>
      <c r="C1114" s="46"/>
      <c r="D1114" s="46"/>
      <c r="F1114" s="46"/>
      <c r="G1114" s="46"/>
      <c r="J1114" s="107"/>
      <c r="K1114" s="107"/>
      <c r="L1114" s="107"/>
      <c r="M1114" s="107"/>
      <c r="P1114" s="46"/>
      <c r="Q1114" s="46"/>
      <c r="R1114" s="107"/>
      <c r="W1114" s="107"/>
      <c r="X1114" s="107"/>
    </row>
    <row r="1115" spans="1:24">
      <c r="A1115" s="46"/>
      <c r="B1115" s="46"/>
      <c r="C1115" s="46"/>
      <c r="D1115" s="46"/>
      <c r="F1115" s="46"/>
      <c r="G1115" s="46"/>
      <c r="J1115" s="107"/>
      <c r="K1115" s="107"/>
      <c r="L1115" s="107"/>
      <c r="M1115" s="107"/>
      <c r="P1115" s="46"/>
      <c r="Q1115" s="46"/>
      <c r="R1115" s="107"/>
      <c r="W1115" s="107"/>
      <c r="X1115" s="107"/>
    </row>
    <row r="1116" spans="1:24">
      <c r="A1116" s="46"/>
      <c r="B1116" s="46"/>
      <c r="C1116" s="46"/>
      <c r="D1116" s="46"/>
      <c r="F1116" s="46"/>
      <c r="G1116" s="46"/>
      <c r="J1116" s="107"/>
      <c r="K1116" s="107"/>
      <c r="L1116" s="107"/>
      <c r="M1116" s="107"/>
      <c r="P1116" s="46"/>
      <c r="Q1116" s="46"/>
      <c r="R1116" s="107"/>
      <c r="W1116" s="107"/>
      <c r="X1116" s="107"/>
    </row>
    <row r="1117" spans="1:24">
      <c r="A1117" s="46"/>
      <c r="B1117" s="46"/>
      <c r="C1117" s="46"/>
      <c r="D1117" s="46"/>
      <c r="F1117" s="46"/>
      <c r="G1117" s="46"/>
      <c r="J1117" s="107"/>
      <c r="K1117" s="107"/>
      <c r="L1117" s="107"/>
      <c r="M1117" s="107"/>
      <c r="P1117" s="46"/>
      <c r="Q1117" s="46"/>
      <c r="R1117" s="107"/>
      <c r="W1117" s="107"/>
      <c r="X1117" s="107"/>
    </row>
    <row r="1118" spans="1:24">
      <c r="A1118" s="46"/>
      <c r="B1118" s="46"/>
      <c r="C1118" s="46"/>
      <c r="D1118" s="46"/>
      <c r="F1118" s="46"/>
      <c r="G1118" s="46"/>
      <c r="J1118" s="107"/>
      <c r="K1118" s="107"/>
      <c r="L1118" s="107"/>
      <c r="M1118" s="107"/>
      <c r="P1118" s="46"/>
      <c r="Q1118" s="46"/>
      <c r="R1118" s="107"/>
      <c r="W1118" s="107"/>
      <c r="X1118" s="107"/>
    </row>
    <row r="1119" spans="1:24">
      <c r="A1119" s="46"/>
      <c r="B1119" s="46"/>
      <c r="C1119" s="46"/>
      <c r="D1119" s="46"/>
      <c r="F1119" s="46"/>
      <c r="G1119" s="46"/>
      <c r="J1119" s="107"/>
      <c r="K1119" s="107"/>
      <c r="L1119" s="107"/>
      <c r="M1119" s="107"/>
      <c r="P1119" s="46"/>
      <c r="Q1119" s="46"/>
      <c r="R1119" s="107"/>
      <c r="W1119" s="107"/>
      <c r="X1119" s="107"/>
    </row>
    <row r="1120" spans="1:24">
      <c r="A1120" s="46"/>
      <c r="B1120" s="46"/>
      <c r="C1120" s="46"/>
      <c r="D1120" s="46"/>
      <c r="F1120" s="46"/>
      <c r="G1120" s="46"/>
      <c r="J1120" s="107"/>
      <c r="K1120" s="107"/>
      <c r="L1120" s="107"/>
      <c r="M1120" s="107"/>
      <c r="P1120" s="46"/>
      <c r="Q1120" s="46"/>
      <c r="R1120" s="107"/>
      <c r="W1120" s="107"/>
      <c r="X1120" s="107"/>
    </row>
    <row r="1121" spans="1:24">
      <c r="A1121" s="46"/>
      <c r="B1121" s="46"/>
      <c r="C1121" s="46"/>
      <c r="D1121" s="46"/>
      <c r="F1121" s="46"/>
      <c r="G1121" s="46"/>
      <c r="J1121" s="107"/>
      <c r="K1121" s="107"/>
      <c r="L1121" s="107"/>
      <c r="M1121" s="107"/>
      <c r="P1121" s="46"/>
      <c r="Q1121" s="46"/>
      <c r="R1121" s="107"/>
      <c r="W1121" s="107"/>
      <c r="X1121" s="107"/>
    </row>
    <row r="1122" spans="1:24">
      <c r="A1122" s="46"/>
      <c r="B1122" s="46"/>
      <c r="C1122" s="46"/>
      <c r="D1122" s="46"/>
      <c r="F1122" s="46"/>
      <c r="G1122" s="46"/>
      <c r="J1122" s="107"/>
      <c r="K1122" s="107"/>
      <c r="L1122" s="107"/>
      <c r="M1122" s="107"/>
      <c r="P1122" s="46"/>
      <c r="Q1122" s="46"/>
      <c r="R1122" s="107"/>
      <c r="W1122" s="107"/>
      <c r="X1122" s="107"/>
    </row>
    <row r="1123" spans="1:24">
      <c r="A1123" s="46"/>
      <c r="B1123" s="46"/>
      <c r="C1123" s="46"/>
      <c r="D1123" s="46"/>
      <c r="F1123" s="46"/>
      <c r="G1123" s="46"/>
      <c r="J1123" s="107"/>
      <c r="K1123" s="107"/>
      <c r="L1123" s="107"/>
      <c r="M1123" s="107"/>
      <c r="P1123" s="46"/>
      <c r="Q1123" s="46"/>
      <c r="R1123" s="107"/>
      <c r="W1123" s="107"/>
      <c r="X1123" s="107"/>
    </row>
    <row r="1124" spans="1:24">
      <c r="A1124" s="46"/>
      <c r="B1124" s="46"/>
      <c r="C1124" s="46"/>
      <c r="D1124" s="46"/>
      <c r="F1124" s="46"/>
      <c r="G1124" s="46"/>
      <c r="J1124" s="107"/>
      <c r="K1124" s="107"/>
      <c r="L1124" s="107"/>
      <c r="M1124" s="107"/>
      <c r="P1124" s="46"/>
      <c r="Q1124" s="46"/>
      <c r="R1124" s="107"/>
      <c r="W1124" s="107"/>
      <c r="X1124" s="107"/>
    </row>
    <row r="1125" spans="1:24">
      <c r="A1125" s="46"/>
      <c r="B1125" s="46"/>
      <c r="C1125" s="46"/>
      <c r="D1125" s="46"/>
      <c r="F1125" s="46"/>
      <c r="G1125" s="46"/>
      <c r="J1125" s="107"/>
      <c r="K1125" s="107"/>
      <c r="L1125" s="107"/>
      <c r="M1125" s="107"/>
      <c r="P1125" s="46"/>
      <c r="Q1125" s="46"/>
      <c r="R1125" s="107"/>
      <c r="W1125" s="107"/>
      <c r="X1125" s="107"/>
    </row>
    <row r="1126" spans="1:24">
      <c r="A1126" s="46"/>
      <c r="B1126" s="46"/>
      <c r="C1126" s="46"/>
      <c r="D1126" s="46"/>
      <c r="F1126" s="46"/>
      <c r="G1126" s="46"/>
      <c r="J1126" s="107"/>
      <c r="K1126" s="107"/>
      <c r="L1126" s="107"/>
      <c r="M1126" s="107"/>
      <c r="P1126" s="46"/>
      <c r="Q1126" s="46"/>
      <c r="R1126" s="107"/>
      <c r="W1126" s="107"/>
      <c r="X1126" s="107"/>
    </row>
    <row r="1127" spans="1:24">
      <c r="A1127" s="46"/>
      <c r="B1127" s="46"/>
      <c r="C1127" s="46"/>
      <c r="D1127" s="46"/>
      <c r="F1127" s="46"/>
      <c r="G1127" s="46"/>
      <c r="J1127" s="107"/>
      <c r="K1127" s="107"/>
      <c r="L1127" s="107"/>
      <c r="M1127" s="107"/>
      <c r="P1127" s="46"/>
      <c r="Q1127" s="46"/>
      <c r="R1127" s="107"/>
      <c r="W1127" s="107"/>
      <c r="X1127" s="107"/>
    </row>
    <row r="1128" spans="1:24">
      <c r="A1128" s="46"/>
      <c r="B1128" s="46"/>
      <c r="C1128" s="46"/>
      <c r="D1128" s="46"/>
      <c r="F1128" s="46"/>
      <c r="G1128" s="46"/>
      <c r="J1128" s="107"/>
      <c r="K1128" s="107"/>
      <c r="L1128" s="107"/>
      <c r="M1128" s="107"/>
      <c r="P1128" s="46"/>
      <c r="Q1128" s="46"/>
      <c r="R1128" s="107"/>
      <c r="W1128" s="107"/>
      <c r="X1128" s="107"/>
    </row>
    <row r="1129" spans="1:24">
      <c r="A1129" s="46"/>
      <c r="B1129" s="46"/>
      <c r="C1129" s="46"/>
      <c r="D1129" s="46"/>
      <c r="F1129" s="46"/>
      <c r="G1129" s="46"/>
      <c r="J1129" s="107"/>
      <c r="K1129" s="107"/>
      <c r="L1129" s="107"/>
      <c r="M1129" s="107"/>
      <c r="P1129" s="46"/>
      <c r="Q1129" s="46"/>
      <c r="R1129" s="107"/>
      <c r="W1129" s="107"/>
      <c r="X1129" s="107"/>
    </row>
    <row r="1130" spans="1:24">
      <c r="A1130" s="46"/>
      <c r="B1130" s="46"/>
      <c r="C1130" s="46"/>
      <c r="D1130" s="46"/>
      <c r="F1130" s="46"/>
      <c r="G1130" s="46"/>
      <c r="J1130" s="107"/>
      <c r="K1130" s="107"/>
      <c r="L1130" s="107"/>
      <c r="M1130" s="107"/>
      <c r="P1130" s="46"/>
      <c r="Q1130" s="46"/>
      <c r="R1130" s="107"/>
      <c r="W1130" s="107"/>
      <c r="X1130" s="107"/>
    </row>
    <row r="1131" spans="1:24">
      <c r="A1131" s="46"/>
      <c r="B1131" s="46"/>
      <c r="C1131" s="46"/>
      <c r="D1131" s="46"/>
      <c r="F1131" s="46"/>
      <c r="G1131" s="46"/>
      <c r="J1131" s="107"/>
      <c r="K1131" s="107"/>
      <c r="L1131" s="107"/>
      <c r="M1131" s="107"/>
      <c r="P1131" s="46"/>
      <c r="Q1131" s="46"/>
      <c r="R1131" s="107"/>
      <c r="W1131" s="107"/>
      <c r="X1131" s="107"/>
    </row>
    <row r="1132" spans="1:24">
      <c r="A1132" s="46"/>
      <c r="B1132" s="46"/>
      <c r="C1132" s="46"/>
      <c r="D1132" s="46"/>
      <c r="F1132" s="46"/>
      <c r="G1132" s="46"/>
      <c r="J1132" s="107"/>
      <c r="K1132" s="107"/>
      <c r="L1132" s="107"/>
      <c r="M1132" s="107"/>
      <c r="P1132" s="46"/>
      <c r="Q1132" s="46"/>
      <c r="R1132" s="107"/>
      <c r="W1132" s="107"/>
      <c r="X1132" s="107"/>
    </row>
    <row r="1133" spans="1:24">
      <c r="A1133" s="46"/>
      <c r="B1133" s="46"/>
      <c r="C1133" s="46"/>
      <c r="D1133" s="46"/>
      <c r="F1133" s="46"/>
      <c r="G1133" s="46"/>
      <c r="J1133" s="107"/>
      <c r="K1133" s="107"/>
      <c r="L1133" s="107"/>
      <c r="M1133" s="107"/>
      <c r="P1133" s="46"/>
      <c r="Q1133" s="46"/>
      <c r="R1133" s="107"/>
      <c r="W1133" s="107"/>
      <c r="X1133" s="107"/>
    </row>
    <row r="1134" spans="1:24">
      <c r="A1134" s="46"/>
      <c r="B1134" s="46"/>
      <c r="C1134" s="46"/>
      <c r="D1134" s="46"/>
      <c r="F1134" s="46"/>
      <c r="G1134" s="46"/>
      <c r="J1134" s="107"/>
      <c r="K1134" s="107"/>
      <c r="L1134" s="107"/>
      <c r="M1134" s="107"/>
      <c r="P1134" s="46"/>
      <c r="Q1134" s="46"/>
      <c r="R1134" s="107"/>
      <c r="W1134" s="107"/>
      <c r="X1134" s="107"/>
    </row>
    <row r="1135" spans="1:24">
      <c r="A1135" s="46"/>
      <c r="B1135" s="46"/>
      <c r="C1135" s="46"/>
      <c r="D1135" s="46"/>
      <c r="F1135" s="46"/>
      <c r="G1135" s="46"/>
      <c r="J1135" s="107"/>
      <c r="K1135" s="107"/>
      <c r="L1135" s="107"/>
      <c r="M1135" s="107"/>
      <c r="P1135" s="46"/>
      <c r="Q1135" s="46"/>
      <c r="R1135" s="107"/>
      <c r="W1135" s="107"/>
      <c r="X1135" s="107"/>
    </row>
    <row r="1136" spans="1:24">
      <c r="A1136" s="46"/>
      <c r="B1136" s="46"/>
      <c r="C1136" s="46"/>
      <c r="D1136" s="46"/>
      <c r="F1136" s="46"/>
      <c r="G1136" s="46"/>
      <c r="J1136" s="107"/>
      <c r="K1136" s="107"/>
      <c r="L1136" s="107"/>
      <c r="M1136" s="107"/>
      <c r="P1136" s="46"/>
      <c r="Q1136" s="46"/>
      <c r="R1136" s="107"/>
      <c r="W1136" s="107"/>
      <c r="X1136" s="107"/>
    </row>
    <row r="1137" spans="1:24">
      <c r="A1137" s="46"/>
      <c r="B1137" s="46"/>
      <c r="C1137" s="46"/>
      <c r="D1137" s="46"/>
      <c r="F1137" s="46"/>
      <c r="G1137" s="46"/>
      <c r="J1137" s="107"/>
      <c r="K1137" s="107"/>
      <c r="L1137" s="107"/>
      <c r="M1137" s="107"/>
      <c r="P1137" s="46"/>
      <c r="Q1137" s="46"/>
      <c r="R1137" s="107"/>
      <c r="W1137" s="107"/>
      <c r="X1137" s="107"/>
    </row>
    <row r="1138" spans="1:24">
      <c r="A1138" s="46"/>
      <c r="B1138" s="46"/>
      <c r="C1138" s="46"/>
      <c r="D1138" s="46"/>
      <c r="F1138" s="46"/>
      <c r="G1138" s="46"/>
      <c r="J1138" s="107"/>
      <c r="K1138" s="107"/>
      <c r="L1138" s="107"/>
      <c r="M1138" s="107"/>
      <c r="P1138" s="46"/>
      <c r="Q1138" s="46"/>
      <c r="R1138" s="107"/>
      <c r="W1138" s="107"/>
      <c r="X1138" s="107"/>
    </row>
    <row r="1139" spans="1:24">
      <c r="A1139" s="46"/>
      <c r="B1139" s="46"/>
      <c r="C1139" s="46"/>
      <c r="D1139" s="46"/>
      <c r="F1139" s="46"/>
      <c r="G1139" s="46"/>
      <c r="J1139" s="107"/>
      <c r="K1139" s="107"/>
      <c r="L1139" s="107"/>
      <c r="M1139" s="107"/>
      <c r="P1139" s="46"/>
      <c r="Q1139" s="46"/>
      <c r="R1139" s="107"/>
      <c r="W1139" s="107"/>
      <c r="X1139" s="107"/>
    </row>
    <row r="1140" spans="1:24">
      <c r="A1140" s="46"/>
      <c r="B1140" s="46"/>
      <c r="C1140" s="46"/>
      <c r="D1140" s="46"/>
      <c r="F1140" s="46"/>
      <c r="G1140" s="46"/>
      <c r="J1140" s="107"/>
      <c r="K1140" s="107"/>
      <c r="L1140" s="107"/>
      <c r="M1140" s="107"/>
      <c r="P1140" s="46"/>
      <c r="Q1140" s="46"/>
      <c r="R1140" s="107"/>
      <c r="W1140" s="107"/>
      <c r="X1140" s="107"/>
    </row>
    <row r="1141" spans="1:24">
      <c r="A1141" s="46"/>
      <c r="B1141" s="46"/>
      <c r="C1141" s="46"/>
      <c r="D1141" s="46"/>
      <c r="F1141" s="46"/>
      <c r="G1141" s="46"/>
      <c r="J1141" s="107"/>
      <c r="K1141" s="107"/>
      <c r="L1141" s="107"/>
      <c r="M1141" s="107"/>
      <c r="P1141" s="46"/>
      <c r="Q1141" s="46"/>
      <c r="R1141" s="107"/>
      <c r="W1141" s="107"/>
      <c r="X1141" s="107"/>
    </row>
    <row r="1142" spans="1:24">
      <c r="A1142" s="46"/>
      <c r="B1142" s="46"/>
      <c r="C1142" s="46"/>
      <c r="D1142" s="46"/>
      <c r="F1142" s="46"/>
      <c r="G1142" s="46"/>
      <c r="J1142" s="107"/>
      <c r="K1142" s="107"/>
      <c r="L1142" s="107"/>
      <c r="M1142" s="107"/>
      <c r="P1142" s="46"/>
      <c r="Q1142" s="46"/>
      <c r="R1142" s="107"/>
      <c r="W1142" s="107"/>
      <c r="X1142" s="107"/>
    </row>
    <row r="1143" spans="1:24">
      <c r="A1143" s="46"/>
      <c r="B1143" s="46"/>
      <c r="C1143" s="46"/>
      <c r="D1143" s="46"/>
      <c r="F1143" s="46"/>
      <c r="G1143" s="46"/>
      <c r="J1143" s="107"/>
      <c r="K1143" s="107"/>
      <c r="L1143" s="107"/>
      <c r="M1143" s="107"/>
      <c r="P1143" s="46"/>
      <c r="Q1143" s="46"/>
      <c r="R1143" s="107"/>
      <c r="W1143" s="107"/>
      <c r="X1143" s="107"/>
    </row>
    <row r="1144" spans="1:24">
      <c r="A1144" s="46"/>
      <c r="B1144" s="46"/>
      <c r="C1144" s="46"/>
      <c r="D1144" s="46"/>
      <c r="F1144" s="46"/>
      <c r="G1144" s="46"/>
      <c r="J1144" s="107"/>
      <c r="K1144" s="107"/>
      <c r="L1144" s="107"/>
      <c r="M1144" s="107"/>
      <c r="P1144" s="46"/>
      <c r="Q1144" s="46"/>
      <c r="R1144" s="107"/>
      <c r="W1144" s="107"/>
      <c r="X1144" s="107"/>
    </row>
    <row r="1145" spans="1:24">
      <c r="A1145" s="46"/>
      <c r="B1145" s="46"/>
      <c r="C1145" s="46"/>
      <c r="D1145" s="46"/>
      <c r="F1145" s="46"/>
      <c r="G1145" s="46"/>
      <c r="J1145" s="107"/>
      <c r="K1145" s="107"/>
      <c r="L1145" s="107"/>
      <c r="M1145" s="107"/>
      <c r="P1145" s="46"/>
      <c r="Q1145" s="46"/>
      <c r="R1145" s="107"/>
      <c r="W1145" s="107"/>
      <c r="X1145" s="107"/>
    </row>
    <row r="1146" spans="1:24">
      <c r="A1146" s="46"/>
      <c r="B1146" s="46"/>
      <c r="C1146" s="46"/>
      <c r="D1146" s="46"/>
      <c r="F1146" s="46"/>
      <c r="G1146" s="46"/>
      <c r="J1146" s="107"/>
      <c r="K1146" s="107"/>
      <c r="L1146" s="107"/>
      <c r="M1146" s="107"/>
      <c r="P1146" s="46"/>
      <c r="Q1146" s="46"/>
      <c r="R1146" s="107"/>
      <c r="W1146" s="107"/>
      <c r="X1146" s="107"/>
    </row>
    <row r="1147" spans="1:24">
      <c r="A1147" s="46"/>
      <c r="B1147" s="46"/>
      <c r="C1147" s="46"/>
      <c r="D1147" s="46"/>
      <c r="F1147" s="46"/>
      <c r="G1147" s="46"/>
      <c r="J1147" s="107"/>
      <c r="K1147" s="107"/>
      <c r="L1147" s="107"/>
      <c r="M1147" s="107"/>
      <c r="P1147" s="46"/>
      <c r="Q1147" s="46"/>
      <c r="R1147" s="107"/>
      <c r="W1147" s="107"/>
      <c r="X1147" s="107"/>
    </row>
    <row r="1148" spans="1:24">
      <c r="A1148" s="46"/>
      <c r="B1148" s="46"/>
      <c r="C1148" s="46"/>
      <c r="D1148" s="46"/>
      <c r="F1148" s="46"/>
      <c r="G1148" s="46"/>
      <c r="J1148" s="107"/>
      <c r="K1148" s="107"/>
      <c r="L1148" s="107"/>
      <c r="M1148" s="107"/>
      <c r="P1148" s="46"/>
      <c r="Q1148" s="46"/>
      <c r="R1148" s="107"/>
      <c r="W1148" s="107"/>
      <c r="X1148" s="107"/>
    </row>
    <row r="1149" spans="1:24">
      <c r="A1149" s="46"/>
      <c r="B1149" s="46"/>
      <c r="C1149" s="46"/>
      <c r="D1149" s="46"/>
      <c r="F1149" s="46"/>
      <c r="G1149" s="46"/>
      <c r="J1149" s="107"/>
      <c r="K1149" s="107"/>
      <c r="L1149" s="107"/>
      <c r="M1149" s="107"/>
      <c r="P1149" s="46"/>
      <c r="Q1149" s="46"/>
      <c r="R1149" s="107"/>
      <c r="W1149" s="107"/>
      <c r="X1149" s="107"/>
    </row>
    <row r="1150" spans="1:24">
      <c r="A1150" s="46"/>
      <c r="B1150" s="46"/>
      <c r="C1150" s="46"/>
      <c r="D1150" s="46"/>
      <c r="F1150" s="46"/>
      <c r="G1150" s="46"/>
      <c r="J1150" s="107"/>
      <c r="K1150" s="107"/>
      <c r="L1150" s="107"/>
      <c r="M1150" s="107"/>
      <c r="P1150" s="46"/>
      <c r="Q1150" s="46"/>
      <c r="R1150" s="107"/>
      <c r="W1150" s="107"/>
      <c r="X1150" s="107"/>
    </row>
    <row r="1151" spans="1:24">
      <c r="A1151" s="46"/>
      <c r="B1151" s="46"/>
      <c r="C1151" s="46"/>
      <c r="D1151" s="46"/>
      <c r="F1151" s="46"/>
      <c r="G1151" s="46"/>
      <c r="J1151" s="107"/>
      <c r="K1151" s="107"/>
      <c r="L1151" s="107"/>
      <c r="M1151" s="107"/>
      <c r="P1151" s="46"/>
      <c r="Q1151" s="46"/>
      <c r="R1151" s="107"/>
      <c r="W1151" s="107"/>
      <c r="X1151" s="107"/>
    </row>
    <row r="1152" spans="1:24">
      <c r="A1152" s="46"/>
      <c r="B1152" s="46"/>
      <c r="C1152" s="46"/>
      <c r="D1152" s="46"/>
      <c r="F1152" s="46"/>
      <c r="G1152" s="46"/>
      <c r="J1152" s="107"/>
      <c r="K1152" s="107"/>
      <c r="L1152" s="107"/>
      <c r="M1152" s="107"/>
      <c r="P1152" s="46"/>
      <c r="Q1152" s="46"/>
      <c r="R1152" s="107"/>
      <c r="W1152" s="107"/>
      <c r="X1152" s="107"/>
    </row>
    <row r="1153" spans="1:24">
      <c r="A1153" s="46"/>
      <c r="B1153" s="46"/>
      <c r="C1153" s="46"/>
      <c r="D1153" s="46"/>
      <c r="F1153" s="46"/>
      <c r="G1153" s="46"/>
      <c r="J1153" s="107"/>
      <c r="K1153" s="107"/>
      <c r="L1153" s="107"/>
      <c r="M1153" s="107"/>
      <c r="P1153" s="46"/>
      <c r="Q1153" s="46"/>
      <c r="R1153" s="107"/>
      <c r="W1153" s="107"/>
      <c r="X1153" s="107"/>
    </row>
    <row r="1154" spans="1:24">
      <c r="A1154" s="46"/>
      <c r="B1154" s="46"/>
      <c r="C1154" s="46"/>
      <c r="D1154" s="46"/>
      <c r="F1154" s="46"/>
      <c r="G1154" s="46"/>
      <c r="J1154" s="107"/>
      <c r="K1154" s="107"/>
      <c r="L1154" s="107"/>
      <c r="M1154" s="107"/>
      <c r="P1154" s="46"/>
      <c r="Q1154" s="46"/>
      <c r="R1154" s="107"/>
      <c r="W1154" s="107"/>
      <c r="X1154" s="107"/>
    </row>
    <row r="1155" spans="1:24">
      <c r="A1155" s="46"/>
      <c r="B1155" s="46"/>
      <c r="C1155" s="46"/>
      <c r="D1155" s="46"/>
      <c r="F1155" s="46"/>
      <c r="G1155" s="46"/>
      <c r="J1155" s="107"/>
      <c r="K1155" s="107"/>
      <c r="L1155" s="107"/>
      <c r="M1155" s="107"/>
      <c r="P1155" s="46"/>
      <c r="Q1155" s="46"/>
      <c r="R1155" s="107"/>
      <c r="W1155" s="107"/>
      <c r="X1155" s="107"/>
    </row>
    <row r="1156" spans="1:24">
      <c r="A1156" s="46"/>
      <c r="B1156" s="46"/>
      <c r="C1156" s="46"/>
      <c r="D1156" s="46"/>
      <c r="F1156" s="46"/>
      <c r="G1156" s="46"/>
      <c r="J1156" s="107"/>
      <c r="K1156" s="107"/>
      <c r="L1156" s="107"/>
      <c r="M1156" s="107"/>
      <c r="P1156" s="46"/>
      <c r="Q1156" s="46"/>
      <c r="R1156" s="107"/>
      <c r="W1156" s="107"/>
      <c r="X1156" s="107"/>
    </row>
    <row r="1157" spans="1:24">
      <c r="A1157" s="46"/>
      <c r="B1157" s="46"/>
      <c r="C1157" s="46"/>
      <c r="D1157" s="46"/>
      <c r="F1157" s="46"/>
      <c r="G1157" s="46"/>
      <c r="J1157" s="107"/>
      <c r="K1157" s="107"/>
      <c r="L1157" s="107"/>
      <c r="M1157" s="107"/>
      <c r="P1157" s="46"/>
      <c r="Q1157" s="46"/>
      <c r="R1157" s="107"/>
      <c r="W1157" s="107"/>
      <c r="X1157" s="107"/>
    </row>
    <row r="1158" spans="1:24">
      <c r="A1158" s="46"/>
      <c r="B1158" s="46"/>
      <c r="C1158" s="46"/>
      <c r="D1158" s="46"/>
      <c r="F1158" s="46"/>
      <c r="G1158" s="46"/>
      <c r="J1158" s="107"/>
      <c r="K1158" s="107"/>
      <c r="L1158" s="107"/>
      <c r="M1158" s="107"/>
      <c r="P1158" s="46"/>
      <c r="Q1158" s="46"/>
      <c r="R1158" s="107"/>
      <c r="W1158" s="107"/>
      <c r="X1158" s="107"/>
    </row>
    <row r="1159" spans="1:24">
      <c r="A1159" s="46"/>
      <c r="B1159" s="46"/>
      <c r="C1159" s="46"/>
      <c r="D1159" s="46"/>
      <c r="F1159" s="46"/>
      <c r="G1159" s="46"/>
      <c r="J1159" s="107"/>
      <c r="K1159" s="107"/>
      <c r="L1159" s="107"/>
      <c r="M1159" s="107"/>
      <c r="P1159" s="46"/>
      <c r="Q1159" s="46"/>
      <c r="R1159" s="107"/>
      <c r="W1159" s="107"/>
      <c r="X1159" s="107"/>
    </row>
    <row r="1160" spans="1:24">
      <c r="A1160" s="46"/>
      <c r="B1160" s="46"/>
      <c r="C1160" s="46"/>
      <c r="D1160" s="46"/>
      <c r="F1160" s="46"/>
      <c r="G1160" s="46"/>
      <c r="J1160" s="107"/>
      <c r="K1160" s="107"/>
      <c r="L1160" s="107"/>
      <c r="M1160" s="107"/>
      <c r="P1160" s="46"/>
      <c r="Q1160" s="46"/>
      <c r="R1160" s="107"/>
      <c r="W1160" s="107"/>
      <c r="X1160" s="107"/>
    </row>
    <row r="1161" spans="1:24">
      <c r="A1161" s="46"/>
      <c r="B1161" s="46"/>
      <c r="C1161" s="46"/>
      <c r="D1161" s="46"/>
      <c r="F1161" s="46"/>
      <c r="G1161" s="46"/>
      <c r="J1161" s="107"/>
      <c r="K1161" s="107"/>
      <c r="L1161" s="107"/>
      <c r="M1161" s="107"/>
      <c r="P1161" s="46"/>
      <c r="Q1161" s="46"/>
      <c r="R1161" s="107"/>
      <c r="W1161" s="107"/>
      <c r="X1161" s="107"/>
    </row>
    <row r="1162" spans="1:24">
      <c r="A1162" s="46"/>
      <c r="B1162" s="46"/>
      <c r="C1162" s="46"/>
      <c r="D1162" s="46"/>
      <c r="F1162" s="46"/>
      <c r="G1162" s="46"/>
      <c r="J1162" s="107"/>
      <c r="K1162" s="107"/>
      <c r="L1162" s="107"/>
      <c r="M1162" s="107"/>
      <c r="P1162" s="46"/>
      <c r="Q1162" s="46"/>
      <c r="R1162" s="107"/>
      <c r="W1162" s="107"/>
      <c r="X1162" s="107"/>
    </row>
    <row r="1163" spans="1:24">
      <c r="A1163" s="46"/>
      <c r="B1163" s="46"/>
      <c r="C1163" s="46"/>
      <c r="D1163" s="46"/>
      <c r="F1163" s="46"/>
      <c r="G1163" s="46"/>
      <c r="J1163" s="107"/>
      <c r="K1163" s="107"/>
      <c r="L1163" s="107"/>
      <c r="M1163" s="107"/>
      <c r="P1163" s="46"/>
      <c r="Q1163" s="46"/>
      <c r="R1163" s="107"/>
      <c r="W1163" s="107"/>
      <c r="X1163" s="107"/>
    </row>
    <row r="1164" spans="1:24">
      <c r="A1164" s="46"/>
      <c r="B1164" s="46"/>
      <c r="C1164" s="46"/>
      <c r="D1164" s="46"/>
      <c r="F1164" s="46"/>
      <c r="G1164" s="46"/>
      <c r="J1164" s="107"/>
      <c r="K1164" s="107"/>
      <c r="L1164" s="107"/>
      <c r="M1164" s="107"/>
      <c r="P1164" s="46"/>
      <c r="Q1164" s="46"/>
      <c r="R1164" s="107"/>
      <c r="W1164" s="107"/>
      <c r="X1164" s="107"/>
    </row>
    <row r="1165" spans="1:24">
      <c r="A1165" s="46"/>
      <c r="B1165" s="46"/>
      <c r="C1165" s="46"/>
      <c r="D1165" s="46"/>
      <c r="F1165" s="46"/>
      <c r="G1165" s="46"/>
      <c r="J1165" s="107"/>
      <c r="K1165" s="107"/>
      <c r="L1165" s="107"/>
      <c r="M1165" s="107"/>
      <c r="P1165" s="46"/>
      <c r="Q1165" s="46"/>
      <c r="R1165" s="107"/>
      <c r="W1165" s="107"/>
      <c r="X1165" s="107"/>
    </row>
    <row r="1166" spans="1:24">
      <c r="A1166" s="46"/>
      <c r="B1166" s="46"/>
      <c r="C1166" s="46"/>
      <c r="D1166" s="46"/>
      <c r="F1166" s="46"/>
      <c r="G1166" s="46"/>
      <c r="J1166" s="107"/>
      <c r="K1166" s="107"/>
      <c r="L1166" s="107"/>
      <c r="M1166" s="107"/>
      <c r="P1166" s="46"/>
      <c r="Q1166" s="46"/>
      <c r="R1166" s="107"/>
      <c r="W1166" s="107"/>
      <c r="X1166" s="107"/>
    </row>
    <row r="1167" spans="1:24">
      <c r="A1167" s="46"/>
      <c r="B1167" s="46"/>
      <c r="C1167" s="46"/>
      <c r="D1167" s="46"/>
      <c r="F1167" s="46"/>
      <c r="G1167" s="46"/>
      <c r="J1167" s="107"/>
      <c r="K1167" s="107"/>
      <c r="L1167" s="107"/>
      <c r="M1167" s="107"/>
      <c r="P1167" s="46"/>
      <c r="Q1167" s="46"/>
      <c r="R1167" s="107"/>
      <c r="W1167" s="107"/>
      <c r="X1167" s="107"/>
    </row>
    <row r="1168" spans="1:24">
      <c r="A1168" s="46"/>
      <c r="B1168" s="46"/>
      <c r="C1168" s="46"/>
      <c r="D1168" s="46"/>
      <c r="F1168" s="46"/>
      <c r="G1168" s="46"/>
      <c r="J1168" s="107"/>
      <c r="K1168" s="107"/>
      <c r="L1168" s="107"/>
      <c r="M1168" s="107"/>
      <c r="P1168" s="46"/>
      <c r="Q1168" s="46"/>
      <c r="R1168" s="107"/>
      <c r="W1168" s="107"/>
      <c r="X1168" s="107"/>
    </row>
    <row r="1169" spans="1:24">
      <c r="A1169" s="46"/>
      <c r="B1169" s="46"/>
      <c r="C1169" s="46"/>
      <c r="D1169" s="46"/>
      <c r="F1169" s="46"/>
      <c r="G1169" s="46"/>
      <c r="J1169" s="107"/>
      <c r="K1169" s="107"/>
      <c r="L1169" s="107"/>
      <c r="M1169" s="107"/>
      <c r="P1169" s="46"/>
      <c r="Q1169" s="46"/>
      <c r="R1169" s="107"/>
      <c r="W1169" s="107"/>
      <c r="X1169" s="107"/>
    </row>
    <row r="1170" spans="1:24">
      <c r="A1170" s="46"/>
      <c r="B1170" s="46"/>
      <c r="C1170" s="46"/>
      <c r="D1170" s="46"/>
      <c r="F1170" s="46"/>
      <c r="G1170" s="46"/>
      <c r="J1170" s="107"/>
      <c r="K1170" s="107"/>
      <c r="L1170" s="107"/>
      <c r="M1170" s="107"/>
      <c r="P1170" s="46"/>
      <c r="Q1170" s="46"/>
      <c r="R1170" s="107"/>
      <c r="W1170" s="107"/>
      <c r="X1170" s="107"/>
    </row>
    <row r="1171" spans="1:24">
      <c r="A1171" s="46"/>
      <c r="B1171" s="46"/>
      <c r="C1171" s="46"/>
      <c r="D1171" s="46"/>
      <c r="F1171" s="46"/>
      <c r="G1171" s="46"/>
      <c r="J1171" s="107"/>
      <c r="K1171" s="107"/>
      <c r="L1171" s="107"/>
      <c r="M1171" s="107"/>
      <c r="P1171" s="46"/>
      <c r="Q1171" s="46"/>
      <c r="R1171" s="107"/>
      <c r="W1171" s="107"/>
      <c r="X1171" s="107"/>
    </row>
    <row r="1172" spans="1:24">
      <c r="A1172" s="46"/>
      <c r="B1172" s="46"/>
      <c r="C1172" s="46"/>
      <c r="D1172" s="46"/>
      <c r="F1172" s="46"/>
      <c r="G1172" s="46"/>
      <c r="J1172" s="107"/>
      <c r="K1172" s="107"/>
      <c r="L1172" s="107"/>
      <c r="M1172" s="107"/>
      <c r="P1172" s="46"/>
      <c r="Q1172" s="46"/>
      <c r="R1172" s="107"/>
      <c r="W1172" s="107"/>
      <c r="X1172" s="107"/>
    </row>
    <row r="1173" spans="1:24">
      <c r="A1173" s="46"/>
      <c r="B1173" s="46"/>
      <c r="C1173" s="46"/>
      <c r="D1173" s="46"/>
      <c r="F1173" s="46"/>
      <c r="G1173" s="46"/>
      <c r="J1173" s="107"/>
      <c r="K1173" s="107"/>
      <c r="L1173" s="107"/>
      <c r="M1173" s="107"/>
      <c r="P1173" s="46"/>
      <c r="Q1173" s="46"/>
      <c r="R1173" s="107"/>
      <c r="W1173" s="107"/>
      <c r="X1173" s="107"/>
    </row>
    <row r="1174" spans="1:24">
      <c r="A1174" s="46"/>
      <c r="B1174" s="46"/>
      <c r="C1174" s="46"/>
      <c r="D1174" s="46"/>
      <c r="F1174" s="46"/>
      <c r="G1174" s="46"/>
      <c r="J1174" s="107"/>
      <c r="K1174" s="107"/>
      <c r="L1174" s="107"/>
      <c r="M1174" s="107"/>
      <c r="P1174" s="46"/>
      <c r="Q1174" s="46"/>
      <c r="R1174" s="107"/>
      <c r="W1174" s="107"/>
      <c r="X1174" s="107"/>
    </row>
    <row r="1175" spans="1:24">
      <c r="A1175" s="46"/>
      <c r="B1175" s="46"/>
      <c r="C1175" s="46"/>
      <c r="D1175" s="46"/>
      <c r="F1175" s="46"/>
      <c r="G1175" s="46"/>
      <c r="J1175" s="107"/>
      <c r="K1175" s="107"/>
      <c r="L1175" s="107"/>
      <c r="M1175" s="107"/>
      <c r="P1175" s="46"/>
      <c r="Q1175" s="46"/>
      <c r="R1175" s="107"/>
      <c r="W1175" s="107"/>
      <c r="X1175" s="107"/>
    </row>
    <row r="1176" spans="1:24">
      <c r="A1176" s="46"/>
      <c r="B1176" s="46"/>
      <c r="C1176" s="46"/>
      <c r="D1176" s="46"/>
      <c r="F1176" s="46"/>
      <c r="G1176" s="46"/>
      <c r="J1176" s="107"/>
      <c r="K1176" s="107"/>
      <c r="L1176" s="107"/>
      <c r="M1176" s="107"/>
      <c r="P1176" s="46"/>
      <c r="Q1176" s="46"/>
      <c r="R1176" s="107"/>
      <c r="W1176" s="107"/>
      <c r="X1176" s="107"/>
    </row>
    <row r="1177" spans="1:24">
      <c r="A1177" s="46"/>
      <c r="B1177" s="46"/>
      <c r="C1177" s="46"/>
      <c r="D1177" s="46"/>
      <c r="F1177" s="46"/>
      <c r="G1177" s="46"/>
      <c r="J1177" s="107"/>
      <c r="K1177" s="107"/>
      <c r="L1177" s="107"/>
      <c r="M1177" s="107"/>
      <c r="P1177" s="46"/>
      <c r="Q1177" s="46"/>
      <c r="R1177" s="107"/>
      <c r="W1177" s="107"/>
      <c r="X1177" s="107"/>
    </row>
    <row r="1178" spans="1:24">
      <c r="A1178" s="46"/>
      <c r="B1178" s="46"/>
      <c r="C1178" s="46"/>
      <c r="D1178" s="46"/>
      <c r="F1178" s="46"/>
      <c r="G1178" s="46"/>
      <c r="J1178" s="107"/>
      <c r="K1178" s="107"/>
      <c r="L1178" s="107"/>
      <c r="M1178" s="107"/>
      <c r="P1178" s="46"/>
      <c r="Q1178" s="46"/>
      <c r="R1178" s="107"/>
      <c r="W1178" s="107"/>
      <c r="X1178" s="107"/>
    </row>
    <row r="1179" spans="1:24">
      <c r="A1179" s="46"/>
      <c r="B1179" s="46"/>
      <c r="C1179" s="46"/>
      <c r="D1179" s="46"/>
      <c r="F1179" s="46"/>
      <c r="G1179" s="46"/>
      <c r="J1179" s="107"/>
      <c r="K1179" s="107"/>
      <c r="L1179" s="107"/>
      <c r="M1179" s="107"/>
      <c r="P1179" s="46"/>
      <c r="Q1179" s="46"/>
      <c r="R1179" s="107"/>
      <c r="W1179" s="107"/>
      <c r="X1179" s="107"/>
    </row>
    <row r="1180" spans="1:24">
      <c r="A1180" s="46"/>
      <c r="B1180" s="46"/>
      <c r="C1180" s="46"/>
      <c r="D1180" s="46"/>
      <c r="F1180" s="46"/>
      <c r="G1180" s="46"/>
      <c r="J1180" s="107"/>
      <c r="K1180" s="107"/>
      <c r="L1180" s="107"/>
      <c r="M1180" s="107"/>
      <c r="P1180" s="46"/>
      <c r="Q1180" s="46"/>
      <c r="R1180" s="107"/>
      <c r="W1180" s="107"/>
      <c r="X1180" s="107"/>
    </row>
    <row r="1181" spans="1:24">
      <c r="A1181" s="46"/>
      <c r="B1181" s="46"/>
      <c r="C1181" s="46"/>
      <c r="D1181" s="46"/>
      <c r="F1181" s="46"/>
      <c r="G1181" s="46"/>
      <c r="J1181" s="107"/>
      <c r="K1181" s="107"/>
      <c r="L1181" s="107"/>
      <c r="M1181" s="107"/>
      <c r="P1181" s="46"/>
      <c r="Q1181" s="46"/>
      <c r="R1181" s="107"/>
      <c r="W1181" s="107"/>
      <c r="X1181" s="107"/>
    </row>
    <row r="1182" spans="1:24">
      <c r="A1182" s="46"/>
      <c r="B1182" s="46"/>
      <c r="C1182" s="46"/>
      <c r="D1182" s="46"/>
      <c r="F1182" s="46"/>
      <c r="G1182" s="46"/>
      <c r="J1182" s="107"/>
      <c r="K1182" s="107"/>
      <c r="L1182" s="107"/>
      <c r="M1182" s="107"/>
      <c r="P1182" s="46"/>
      <c r="Q1182" s="46"/>
      <c r="R1182" s="107"/>
      <c r="W1182" s="107"/>
      <c r="X1182" s="107"/>
    </row>
    <row r="1183" spans="1:24">
      <c r="A1183" s="46"/>
      <c r="B1183" s="46"/>
      <c r="C1183" s="46"/>
      <c r="D1183" s="46"/>
      <c r="F1183" s="46"/>
      <c r="G1183" s="46"/>
      <c r="J1183" s="107"/>
      <c r="K1183" s="107"/>
      <c r="L1183" s="107"/>
      <c r="M1183" s="107"/>
      <c r="P1183" s="46"/>
      <c r="Q1183" s="46"/>
      <c r="R1183" s="107"/>
      <c r="W1183" s="107"/>
      <c r="X1183" s="107"/>
    </row>
    <row r="1184" spans="1:24">
      <c r="A1184" s="46"/>
      <c r="B1184" s="46"/>
      <c r="C1184" s="46"/>
      <c r="D1184" s="46"/>
      <c r="F1184" s="46"/>
      <c r="G1184" s="46"/>
      <c r="J1184" s="107"/>
      <c r="K1184" s="107"/>
      <c r="L1184" s="107"/>
      <c r="M1184" s="107"/>
      <c r="P1184" s="46"/>
      <c r="Q1184" s="46"/>
      <c r="R1184" s="107"/>
      <c r="W1184" s="107"/>
      <c r="X1184" s="107"/>
    </row>
    <row r="1185" spans="1:24">
      <c r="A1185" s="46"/>
      <c r="B1185" s="46"/>
      <c r="C1185" s="46"/>
      <c r="D1185" s="46"/>
      <c r="F1185" s="46"/>
      <c r="G1185" s="46"/>
      <c r="J1185" s="107"/>
      <c r="K1185" s="107"/>
      <c r="L1185" s="107"/>
      <c r="M1185" s="107"/>
      <c r="P1185" s="46"/>
      <c r="Q1185" s="46"/>
      <c r="R1185" s="107"/>
      <c r="W1185" s="107"/>
      <c r="X1185" s="107"/>
    </row>
    <row r="1186" spans="1:24">
      <c r="A1186" s="46"/>
      <c r="B1186" s="46"/>
      <c r="C1186" s="46"/>
      <c r="D1186" s="46"/>
      <c r="F1186" s="46"/>
      <c r="G1186" s="46"/>
      <c r="J1186" s="107"/>
      <c r="K1186" s="107"/>
      <c r="L1186" s="107"/>
      <c r="M1186" s="107"/>
      <c r="P1186" s="46"/>
      <c r="Q1186" s="46"/>
      <c r="R1186" s="107"/>
      <c r="W1186" s="107"/>
      <c r="X1186" s="107"/>
    </row>
    <row r="1187" spans="1:24">
      <c r="A1187" s="46"/>
      <c r="B1187" s="46"/>
      <c r="C1187" s="46"/>
      <c r="D1187" s="46"/>
      <c r="F1187" s="46"/>
      <c r="G1187" s="46"/>
      <c r="J1187" s="107"/>
      <c r="K1187" s="107"/>
      <c r="L1187" s="107"/>
      <c r="M1187" s="107"/>
      <c r="P1187" s="46"/>
      <c r="Q1187" s="46"/>
      <c r="R1187" s="107"/>
      <c r="W1187" s="107"/>
      <c r="X1187" s="107"/>
    </row>
    <row r="1188" spans="1:24">
      <c r="A1188" s="46"/>
      <c r="B1188" s="46"/>
      <c r="C1188" s="46"/>
      <c r="D1188" s="46"/>
      <c r="F1188" s="46"/>
      <c r="G1188" s="46"/>
      <c r="J1188" s="107"/>
      <c r="K1188" s="107"/>
      <c r="L1188" s="107"/>
      <c r="M1188" s="107"/>
      <c r="P1188" s="46"/>
      <c r="Q1188" s="46"/>
      <c r="R1188" s="107"/>
      <c r="W1188" s="107"/>
      <c r="X1188" s="107"/>
    </row>
    <row r="1189" spans="1:24">
      <c r="A1189" s="46"/>
      <c r="B1189" s="46"/>
      <c r="C1189" s="46"/>
      <c r="D1189" s="46"/>
      <c r="F1189" s="46"/>
      <c r="G1189" s="46"/>
      <c r="J1189" s="107"/>
      <c r="K1189" s="107"/>
      <c r="L1189" s="107"/>
      <c r="M1189" s="107"/>
      <c r="P1189" s="46"/>
      <c r="Q1189" s="46"/>
      <c r="R1189" s="107"/>
      <c r="W1189" s="107"/>
      <c r="X1189" s="107"/>
    </row>
    <row r="1190" spans="1:24">
      <c r="A1190" s="46"/>
      <c r="B1190" s="46"/>
      <c r="C1190" s="46"/>
      <c r="D1190" s="46"/>
      <c r="F1190" s="46"/>
      <c r="G1190" s="46"/>
      <c r="J1190" s="107"/>
      <c r="K1190" s="107"/>
      <c r="L1190" s="107"/>
      <c r="M1190" s="107"/>
      <c r="P1190" s="46"/>
      <c r="Q1190" s="46"/>
      <c r="R1190" s="107"/>
      <c r="W1190" s="107"/>
      <c r="X1190" s="107"/>
    </row>
    <row r="1191" spans="1:24">
      <c r="A1191" s="46"/>
      <c r="B1191" s="46"/>
      <c r="C1191" s="46"/>
      <c r="D1191" s="46"/>
      <c r="F1191" s="46"/>
      <c r="G1191" s="46"/>
      <c r="J1191" s="107"/>
      <c r="K1191" s="107"/>
      <c r="L1191" s="107"/>
      <c r="M1191" s="107"/>
      <c r="P1191" s="46"/>
      <c r="Q1191" s="46"/>
      <c r="R1191" s="107"/>
      <c r="W1191" s="107"/>
      <c r="X1191" s="107"/>
    </row>
    <row r="1192" spans="1:24">
      <c r="A1192" s="46"/>
      <c r="B1192" s="46"/>
      <c r="C1192" s="46"/>
      <c r="D1192" s="46"/>
      <c r="F1192" s="46"/>
      <c r="G1192" s="46"/>
      <c r="J1192" s="107"/>
      <c r="K1192" s="107"/>
      <c r="L1192" s="107"/>
      <c r="M1192" s="107"/>
      <c r="P1192" s="46"/>
      <c r="Q1192" s="46"/>
      <c r="R1192" s="107"/>
      <c r="W1192" s="107"/>
      <c r="X1192" s="107"/>
    </row>
    <row r="1193" spans="1:24">
      <c r="A1193" s="46"/>
      <c r="B1193" s="46"/>
      <c r="C1193" s="46"/>
      <c r="D1193" s="46"/>
      <c r="F1193" s="46"/>
      <c r="G1193" s="46"/>
      <c r="J1193" s="107"/>
      <c r="K1193" s="107"/>
      <c r="L1193" s="107"/>
      <c r="M1193" s="107"/>
      <c r="P1193" s="46"/>
      <c r="Q1193" s="46"/>
      <c r="R1193" s="107"/>
      <c r="W1193" s="107"/>
      <c r="X1193" s="107"/>
    </row>
    <row r="1194" spans="1:24">
      <c r="A1194" s="46"/>
      <c r="B1194" s="46"/>
      <c r="C1194" s="46"/>
      <c r="D1194" s="46"/>
      <c r="F1194" s="46"/>
      <c r="G1194" s="46"/>
      <c r="J1194" s="107"/>
      <c r="K1194" s="107"/>
      <c r="L1194" s="107"/>
      <c r="M1194" s="107"/>
      <c r="P1194" s="46"/>
      <c r="Q1194" s="46"/>
      <c r="R1194" s="107"/>
      <c r="W1194" s="107"/>
      <c r="X1194" s="107"/>
    </row>
    <row r="1195" spans="1:24">
      <c r="A1195" s="46"/>
      <c r="B1195" s="46"/>
      <c r="C1195" s="46"/>
      <c r="D1195" s="46"/>
      <c r="F1195" s="46"/>
      <c r="G1195" s="46"/>
      <c r="J1195" s="107"/>
      <c r="K1195" s="107"/>
      <c r="L1195" s="107"/>
      <c r="M1195" s="107"/>
      <c r="P1195" s="46"/>
      <c r="Q1195" s="46"/>
      <c r="R1195" s="107"/>
      <c r="W1195" s="107"/>
      <c r="X1195" s="107"/>
    </row>
    <row r="1196" spans="1:24">
      <c r="A1196" s="46"/>
      <c r="B1196" s="46"/>
      <c r="C1196" s="46"/>
      <c r="D1196" s="46"/>
      <c r="F1196" s="46"/>
      <c r="G1196" s="46"/>
      <c r="J1196" s="107"/>
      <c r="K1196" s="107"/>
      <c r="L1196" s="107"/>
      <c r="M1196" s="107"/>
      <c r="P1196" s="46"/>
      <c r="Q1196" s="46"/>
      <c r="R1196" s="107"/>
      <c r="W1196" s="107"/>
      <c r="X1196" s="107"/>
    </row>
    <row r="1197" spans="1:24">
      <c r="A1197" s="46"/>
      <c r="B1197" s="46"/>
      <c r="C1197" s="46"/>
      <c r="D1197" s="46"/>
      <c r="F1197" s="46"/>
      <c r="G1197" s="46"/>
      <c r="J1197" s="107"/>
      <c r="K1197" s="107"/>
      <c r="L1197" s="107"/>
      <c r="M1197" s="107"/>
      <c r="P1197" s="46"/>
      <c r="Q1197" s="46"/>
      <c r="R1197" s="107"/>
      <c r="W1197" s="107"/>
      <c r="X1197" s="107"/>
    </row>
    <row r="1198" spans="1:24">
      <c r="A1198" s="46"/>
      <c r="B1198" s="46"/>
      <c r="C1198" s="46"/>
      <c r="D1198" s="46"/>
      <c r="F1198" s="46"/>
      <c r="G1198" s="46"/>
      <c r="J1198" s="107"/>
      <c r="K1198" s="107"/>
      <c r="L1198" s="107"/>
      <c r="M1198" s="107"/>
      <c r="P1198" s="46"/>
      <c r="Q1198" s="46"/>
      <c r="R1198" s="107"/>
      <c r="W1198" s="107"/>
      <c r="X1198" s="107"/>
    </row>
    <row r="1199" spans="1:24">
      <c r="A1199" s="46"/>
      <c r="B1199" s="46"/>
      <c r="C1199" s="46"/>
      <c r="D1199" s="46"/>
      <c r="F1199" s="46"/>
      <c r="G1199" s="46"/>
      <c r="J1199" s="107"/>
      <c r="K1199" s="107"/>
      <c r="L1199" s="107"/>
      <c r="M1199" s="107"/>
      <c r="P1199" s="46"/>
      <c r="Q1199" s="46"/>
      <c r="R1199" s="107"/>
      <c r="W1199" s="107"/>
      <c r="X1199" s="107"/>
    </row>
    <row r="1200" spans="1:24">
      <c r="A1200" s="46"/>
      <c r="B1200" s="46"/>
      <c r="C1200" s="46"/>
      <c r="D1200" s="46"/>
      <c r="F1200" s="46"/>
      <c r="G1200" s="46"/>
      <c r="J1200" s="107"/>
      <c r="K1200" s="107"/>
      <c r="L1200" s="107"/>
      <c r="M1200" s="107"/>
      <c r="P1200" s="46"/>
      <c r="Q1200" s="46"/>
      <c r="R1200" s="107"/>
      <c r="W1200" s="107"/>
      <c r="X1200" s="107"/>
    </row>
    <row r="1201" spans="1:24">
      <c r="A1201" s="46"/>
      <c r="B1201" s="46"/>
      <c r="C1201" s="46"/>
      <c r="D1201" s="46"/>
      <c r="F1201" s="46"/>
      <c r="G1201" s="46"/>
      <c r="J1201" s="107"/>
      <c r="K1201" s="107"/>
      <c r="L1201" s="107"/>
      <c r="M1201" s="107"/>
      <c r="P1201" s="46"/>
      <c r="Q1201" s="46"/>
      <c r="R1201" s="107"/>
      <c r="W1201" s="107"/>
      <c r="X1201" s="107"/>
    </row>
    <row r="1202" spans="1:24">
      <c r="A1202" s="46"/>
      <c r="B1202" s="46"/>
      <c r="C1202" s="46"/>
      <c r="D1202" s="46"/>
      <c r="F1202" s="46"/>
      <c r="G1202" s="46"/>
      <c r="J1202" s="107"/>
      <c r="K1202" s="107"/>
      <c r="L1202" s="107"/>
      <c r="M1202" s="107"/>
      <c r="P1202" s="46"/>
      <c r="Q1202" s="46"/>
      <c r="R1202" s="107"/>
      <c r="W1202" s="107"/>
      <c r="X1202" s="107"/>
    </row>
    <row r="1203" spans="1:24">
      <c r="A1203" s="46"/>
      <c r="B1203" s="46"/>
      <c r="C1203" s="46"/>
      <c r="D1203" s="46"/>
      <c r="F1203" s="46"/>
      <c r="G1203" s="46"/>
      <c r="J1203" s="107"/>
      <c r="K1203" s="107"/>
      <c r="L1203" s="107"/>
      <c r="M1203" s="107"/>
      <c r="P1203" s="46"/>
      <c r="Q1203" s="46"/>
      <c r="R1203" s="107"/>
      <c r="W1203" s="107"/>
      <c r="X1203" s="107"/>
    </row>
    <row r="1204" spans="1:24">
      <c r="A1204" s="46"/>
      <c r="B1204" s="46"/>
      <c r="C1204" s="46"/>
      <c r="D1204" s="46"/>
      <c r="F1204" s="46"/>
      <c r="G1204" s="46"/>
      <c r="J1204" s="107"/>
      <c r="K1204" s="107"/>
      <c r="L1204" s="107"/>
      <c r="M1204" s="107"/>
      <c r="P1204" s="46"/>
      <c r="Q1204" s="46"/>
      <c r="R1204" s="107"/>
      <c r="W1204" s="107"/>
      <c r="X1204" s="107"/>
    </row>
    <row r="1205" spans="1:24">
      <c r="A1205" s="46"/>
      <c r="B1205" s="46"/>
      <c r="C1205" s="46"/>
      <c r="D1205" s="46"/>
      <c r="F1205" s="46"/>
      <c r="G1205" s="46"/>
      <c r="J1205" s="107"/>
      <c r="K1205" s="107"/>
      <c r="L1205" s="107"/>
      <c r="M1205" s="107"/>
      <c r="P1205" s="46"/>
      <c r="Q1205" s="46"/>
      <c r="R1205" s="107"/>
      <c r="W1205" s="107"/>
      <c r="X1205" s="107"/>
    </row>
    <row r="1206" spans="1:24">
      <c r="A1206" s="46"/>
      <c r="B1206" s="46"/>
      <c r="C1206" s="46"/>
      <c r="D1206" s="46"/>
      <c r="F1206" s="46"/>
      <c r="G1206" s="46"/>
      <c r="J1206" s="107"/>
      <c r="K1206" s="107"/>
      <c r="L1206" s="107"/>
      <c r="M1206" s="107"/>
      <c r="P1206" s="46"/>
      <c r="Q1206" s="46"/>
      <c r="R1206" s="107"/>
      <c r="W1206" s="107"/>
      <c r="X1206" s="107"/>
    </row>
    <row r="1207" spans="1:24">
      <c r="A1207" s="46"/>
      <c r="B1207" s="46"/>
      <c r="C1207" s="46"/>
      <c r="D1207" s="46"/>
      <c r="F1207" s="46"/>
      <c r="G1207" s="46"/>
      <c r="J1207" s="107"/>
      <c r="K1207" s="107"/>
      <c r="L1207" s="107"/>
      <c r="M1207" s="107"/>
      <c r="P1207" s="46"/>
      <c r="Q1207" s="46"/>
      <c r="R1207" s="107"/>
      <c r="W1207" s="107"/>
      <c r="X1207" s="107"/>
    </row>
    <row r="1208" spans="1:24">
      <c r="A1208" s="46"/>
      <c r="B1208" s="46"/>
      <c r="C1208" s="46"/>
      <c r="D1208" s="46"/>
      <c r="F1208" s="46"/>
      <c r="G1208" s="46"/>
      <c r="J1208" s="107"/>
      <c r="K1208" s="107"/>
      <c r="L1208" s="107"/>
      <c r="M1208" s="107"/>
      <c r="P1208" s="46"/>
      <c r="Q1208" s="46"/>
      <c r="R1208" s="107"/>
      <c r="W1208" s="107"/>
      <c r="X1208" s="107"/>
    </row>
    <row r="1209" spans="1:24">
      <c r="A1209" s="46"/>
      <c r="B1209" s="46"/>
      <c r="C1209" s="46"/>
      <c r="D1209" s="46"/>
      <c r="F1209" s="46"/>
      <c r="G1209" s="46"/>
      <c r="J1209" s="107"/>
      <c r="K1209" s="107"/>
      <c r="L1209" s="107"/>
      <c r="M1209" s="107"/>
      <c r="P1209" s="46"/>
      <c r="Q1209" s="46"/>
      <c r="R1209" s="107"/>
      <c r="W1209" s="107"/>
      <c r="X1209" s="107"/>
    </row>
    <row r="1210" spans="1:24">
      <c r="A1210" s="46"/>
      <c r="B1210" s="46"/>
      <c r="C1210" s="46"/>
      <c r="D1210" s="46"/>
      <c r="F1210" s="46"/>
      <c r="G1210" s="46"/>
      <c r="J1210" s="107"/>
      <c r="K1210" s="107"/>
      <c r="L1210" s="107"/>
      <c r="M1210" s="107"/>
      <c r="P1210" s="46"/>
      <c r="Q1210" s="46"/>
      <c r="R1210" s="107"/>
      <c r="W1210" s="107"/>
      <c r="X1210" s="107"/>
    </row>
    <row r="1211" spans="1:24">
      <c r="A1211" s="46"/>
      <c r="B1211" s="46"/>
      <c r="C1211" s="46"/>
      <c r="D1211" s="46"/>
      <c r="F1211" s="46"/>
      <c r="G1211" s="46"/>
      <c r="J1211" s="107"/>
      <c r="K1211" s="107"/>
      <c r="L1211" s="107"/>
      <c r="M1211" s="107"/>
      <c r="P1211" s="46"/>
      <c r="Q1211" s="46"/>
      <c r="R1211" s="107"/>
      <c r="W1211" s="107"/>
      <c r="X1211" s="107"/>
    </row>
    <row r="1212" spans="1:24">
      <c r="A1212" s="46"/>
      <c r="B1212" s="46"/>
      <c r="C1212" s="46"/>
      <c r="D1212" s="46"/>
      <c r="F1212" s="46"/>
      <c r="G1212" s="46"/>
      <c r="J1212" s="107"/>
      <c r="K1212" s="107"/>
      <c r="L1212" s="107"/>
      <c r="M1212" s="107"/>
      <c r="P1212" s="46"/>
      <c r="Q1212" s="46"/>
      <c r="R1212" s="107"/>
      <c r="W1212" s="107"/>
      <c r="X1212" s="107"/>
    </row>
    <row r="1213" spans="1:24">
      <c r="A1213" s="46"/>
      <c r="B1213" s="46"/>
      <c r="C1213" s="46"/>
      <c r="D1213" s="46"/>
      <c r="F1213" s="46"/>
      <c r="G1213" s="46"/>
      <c r="J1213" s="107"/>
      <c r="K1213" s="107"/>
      <c r="L1213" s="107"/>
      <c r="M1213" s="107"/>
      <c r="P1213" s="46"/>
      <c r="Q1213" s="46"/>
      <c r="R1213" s="107"/>
      <c r="W1213" s="107"/>
      <c r="X1213" s="107"/>
    </row>
    <row r="1214" spans="1:24">
      <c r="A1214" s="46"/>
      <c r="B1214" s="46"/>
      <c r="C1214" s="46"/>
      <c r="D1214" s="46"/>
      <c r="F1214" s="46"/>
      <c r="G1214" s="46"/>
      <c r="J1214" s="107"/>
      <c r="K1214" s="107"/>
      <c r="L1214" s="107"/>
      <c r="M1214" s="107"/>
      <c r="P1214" s="46"/>
      <c r="Q1214" s="46"/>
      <c r="R1214" s="107"/>
      <c r="W1214" s="107"/>
      <c r="X1214" s="107"/>
    </row>
    <row r="1215" spans="1:24">
      <c r="A1215" s="46"/>
      <c r="B1215" s="46"/>
      <c r="C1215" s="46"/>
      <c r="D1215" s="46"/>
      <c r="F1215" s="46"/>
      <c r="G1215" s="46"/>
      <c r="J1215" s="107"/>
      <c r="K1215" s="107"/>
      <c r="L1215" s="107"/>
      <c r="M1215" s="107"/>
      <c r="P1215" s="46"/>
      <c r="Q1215" s="46"/>
      <c r="R1215" s="107"/>
      <c r="W1215" s="107"/>
      <c r="X1215" s="107"/>
    </row>
    <row r="1216" spans="1:24">
      <c r="A1216" s="46"/>
      <c r="B1216" s="46"/>
      <c r="C1216" s="46"/>
      <c r="D1216" s="46"/>
      <c r="F1216" s="46"/>
      <c r="G1216" s="46"/>
      <c r="J1216" s="107"/>
      <c r="K1216" s="107"/>
      <c r="L1216" s="107"/>
      <c r="M1216" s="107"/>
      <c r="P1216" s="46"/>
      <c r="Q1216" s="46"/>
      <c r="R1216" s="107"/>
      <c r="W1216" s="107"/>
      <c r="X1216" s="107"/>
    </row>
    <row r="1217" spans="1:24">
      <c r="A1217" s="46"/>
      <c r="B1217" s="46"/>
      <c r="C1217" s="46"/>
      <c r="D1217" s="46"/>
      <c r="F1217" s="46"/>
      <c r="G1217" s="46"/>
      <c r="J1217" s="107"/>
      <c r="K1217" s="107"/>
      <c r="L1217" s="107"/>
      <c r="M1217" s="107"/>
      <c r="P1217" s="46"/>
      <c r="Q1217" s="46"/>
      <c r="R1217" s="107"/>
      <c r="W1217" s="107"/>
      <c r="X1217" s="107"/>
    </row>
    <row r="1218" spans="1:24">
      <c r="A1218" s="46"/>
      <c r="B1218" s="46"/>
      <c r="C1218" s="46"/>
      <c r="D1218" s="46"/>
      <c r="F1218" s="46"/>
      <c r="G1218" s="46"/>
      <c r="J1218" s="107"/>
      <c r="K1218" s="107"/>
      <c r="L1218" s="107"/>
      <c r="M1218" s="107"/>
      <c r="P1218" s="46"/>
      <c r="Q1218" s="46"/>
      <c r="R1218" s="107"/>
      <c r="W1218" s="107"/>
      <c r="X1218" s="107"/>
    </row>
    <row r="1219" spans="1:24">
      <c r="A1219" s="46"/>
      <c r="B1219" s="46"/>
      <c r="C1219" s="46"/>
      <c r="D1219" s="46"/>
      <c r="F1219" s="46"/>
      <c r="G1219" s="46"/>
      <c r="J1219" s="107"/>
      <c r="K1219" s="107"/>
      <c r="L1219" s="107"/>
      <c r="M1219" s="107"/>
      <c r="P1219" s="46"/>
      <c r="Q1219" s="46"/>
      <c r="R1219" s="107"/>
      <c r="W1219" s="107"/>
      <c r="X1219" s="107"/>
    </row>
    <row r="1220" spans="1:24">
      <c r="A1220" s="46"/>
      <c r="B1220" s="46"/>
      <c r="C1220" s="46"/>
      <c r="D1220" s="46"/>
      <c r="F1220" s="46"/>
      <c r="G1220" s="46"/>
      <c r="J1220" s="107"/>
      <c r="K1220" s="107"/>
      <c r="L1220" s="107"/>
      <c r="M1220" s="107"/>
      <c r="P1220" s="46"/>
      <c r="Q1220" s="46"/>
      <c r="R1220" s="107"/>
      <c r="W1220" s="107"/>
      <c r="X1220" s="107"/>
    </row>
    <row r="1221" spans="1:24">
      <c r="A1221" s="46"/>
      <c r="B1221" s="46"/>
      <c r="C1221" s="46"/>
      <c r="D1221" s="46"/>
      <c r="F1221" s="46"/>
      <c r="G1221" s="46"/>
      <c r="J1221" s="107"/>
      <c r="K1221" s="107"/>
      <c r="L1221" s="107"/>
      <c r="M1221" s="107"/>
      <c r="P1221" s="46"/>
      <c r="Q1221" s="46"/>
      <c r="R1221" s="107"/>
      <c r="W1221" s="107"/>
      <c r="X1221" s="107"/>
    </row>
    <row r="1222" spans="1:24">
      <c r="A1222" s="46"/>
      <c r="B1222" s="46"/>
      <c r="C1222" s="46"/>
      <c r="D1222" s="46"/>
      <c r="F1222" s="46"/>
      <c r="G1222" s="46"/>
      <c r="J1222" s="107"/>
      <c r="K1222" s="107"/>
      <c r="L1222" s="107"/>
      <c r="M1222" s="107"/>
      <c r="P1222" s="46"/>
      <c r="Q1222" s="46"/>
      <c r="R1222" s="107"/>
      <c r="W1222" s="107"/>
      <c r="X1222" s="107"/>
    </row>
    <row r="1223" spans="1:24">
      <c r="A1223" s="46"/>
      <c r="B1223" s="46"/>
      <c r="C1223" s="46"/>
      <c r="D1223" s="46"/>
      <c r="F1223" s="46"/>
      <c r="G1223" s="46"/>
      <c r="J1223" s="107"/>
      <c r="K1223" s="107"/>
      <c r="L1223" s="107"/>
      <c r="M1223" s="107"/>
      <c r="P1223" s="46"/>
      <c r="Q1223" s="46"/>
      <c r="R1223" s="107"/>
      <c r="W1223" s="107"/>
      <c r="X1223" s="107"/>
    </row>
    <row r="1224" spans="1:24">
      <c r="A1224" s="46"/>
      <c r="B1224" s="46"/>
      <c r="C1224" s="46"/>
      <c r="D1224" s="46"/>
      <c r="F1224" s="46"/>
      <c r="G1224" s="46"/>
      <c r="J1224" s="107"/>
      <c r="K1224" s="107"/>
      <c r="L1224" s="107"/>
      <c r="M1224" s="107"/>
      <c r="P1224" s="46"/>
      <c r="Q1224" s="46"/>
      <c r="R1224" s="107"/>
      <c r="W1224" s="107"/>
      <c r="X1224" s="107"/>
    </row>
    <row r="1225" spans="1:24">
      <c r="A1225" s="46"/>
      <c r="B1225" s="46"/>
      <c r="C1225" s="46"/>
      <c r="D1225" s="46"/>
      <c r="F1225" s="46"/>
      <c r="G1225" s="46"/>
      <c r="J1225" s="107"/>
      <c r="K1225" s="107"/>
      <c r="L1225" s="107"/>
      <c r="M1225" s="107"/>
      <c r="P1225" s="46"/>
      <c r="Q1225" s="46"/>
      <c r="R1225" s="107"/>
      <c r="W1225" s="107"/>
      <c r="X1225" s="107"/>
    </row>
    <row r="1226" spans="1:24">
      <c r="A1226" s="46"/>
      <c r="B1226" s="46"/>
      <c r="C1226" s="46"/>
      <c r="D1226" s="46"/>
      <c r="F1226" s="46"/>
      <c r="G1226" s="46"/>
      <c r="J1226" s="107"/>
      <c r="K1226" s="107"/>
      <c r="L1226" s="107"/>
      <c r="M1226" s="107"/>
      <c r="P1226" s="46"/>
      <c r="Q1226" s="46"/>
      <c r="R1226" s="107"/>
      <c r="W1226" s="107"/>
      <c r="X1226" s="107"/>
    </row>
    <row r="1227" spans="1:24">
      <c r="A1227" s="46"/>
      <c r="B1227" s="46"/>
      <c r="C1227" s="46"/>
      <c r="D1227" s="46"/>
      <c r="F1227" s="46"/>
      <c r="G1227" s="46"/>
      <c r="J1227" s="107"/>
      <c r="K1227" s="107"/>
      <c r="L1227" s="107"/>
      <c r="M1227" s="107"/>
      <c r="P1227" s="46"/>
      <c r="Q1227" s="46"/>
      <c r="R1227" s="107"/>
      <c r="W1227" s="107"/>
      <c r="X1227" s="107"/>
    </row>
    <row r="1228" spans="1:24">
      <c r="A1228" s="46"/>
      <c r="B1228" s="46"/>
      <c r="C1228" s="46"/>
      <c r="D1228" s="46"/>
      <c r="F1228" s="46"/>
      <c r="G1228" s="46"/>
      <c r="J1228" s="107"/>
      <c r="K1228" s="107"/>
      <c r="L1228" s="107"/>
      <c r="M1228" s="107"/>
      <c r="P1228" s="46"/>
      <c r="Q1228" s="46"/>
      <c r="R1228" s="107"/>
      <c r="W1228" s="107"/>
      <c r="X1228" s="107"/>
    </row>
    <row r="1229" spans="1:24">
      <c r="A1229" s="46"/>
      <c r="B1229" s="46"/>
      <c r="C1229" s="46"/>
      <c r="D1229" s="46"/>
      <c r="F1229" s="46"/>
      <c r="G1229" s="46"/>
      <c r="J1229" s="107"/>
      <c r="K1229" s="107"/>
      <c r="L1229" s="107"/>
      <c r="M1229" s="107"/>
      <c r="P1229" s="46"/>
      <c r="Q1229" s="46"/>
      <c r="R1229" s="107"/>
      <c r="W1229" s="107"/>
      <c r="X1229" s="107"/>
    </row>
    <row r="1230" spans="1:24">
      <c r="A1230" s="46"/>
      <c r="B1230" s="46"/>
      <c r="C1230" s="46"/>
      <c r="D1230" s="46"/>
      <c r="F1230" s="46"/>
      <c r="G1230" s="46"/>
      <c r="J1230" s="107"/>
      <c r="K1230" s="107"/>
      <c r="L1230" s="107"/>
      <c r="M1230" s="107"/>
      <c r="P1230" s="46"/>
      <c r="Q1230" s="46"/>
      <c r="R1230" s="107"/>
      <c r="W1230" s="107"/>
      <c r="X1230" s="107"/>
    </row>
    <row r="1231" spans="1:24">
      <c r="A1231" s="46"/>
      <c r="B1231" s="46"/>
      <c r="C1231" s="46"/>
      <c r="D1231" s="46"/>
      <c r="F1231" s="46"/>
      <c r="G1231" s="46"/>
      <c r="J1231" s="107"/>
      <c r="K1231" s="107"/>
      <c r="L1231" s="107"/>
      <c r="M1231" s="107"/>
      <c r="P1231" s="46"/>
      <c r="Q1231" s="46"/>
      <c r="R1231" s="107"/>
      <c r="W1231" s="107"/>
      <c r="X1231" s="107"/>
    </row>
    <row r="1232" spans="1:24">
      <c r="A1232" s="46"/>
      <c r="B1232" s="46"/>
      <c r="C1232" s="46"/>
      <c r="D1232" s="46"/>
      <c r="F1232" s="46"/>
      <c r="G1232" s="46"/>
      <c r="J1232" s="107"/>
      <c r="K1232" s="107"/>
      <c r="L1232" s="107"/>
      <c r="M1232" s="107"/>
      <c r="P1232" s="46"/>
      <c r="Q1232" s="46"/>
      <c r="R1232" s="107"/>
      <c r="W1232" s="107"/>
      <c r="X1232" s="107"/>
    </row>
    <row r="1233" spans="1:24">
      <c r="A1233" s="46"/>
      <c r="B1233" s="46"/>
      <c r="C1233" s="46"/>
      <c r="D1233" s="46"/>
      <c r="F1233" s="46"/>
      <c r="G1233" s="46"/>
      <c r="J1233" s="107"/>
      <c r="K1233" s="107"/>
      <c r="L1233" s="107"/>
      <c r="M1233" s="107"/>
      <c r="P1233" s="46"/>
      <c r="Q1233" s="46"/>
      <c r="R1233" s="107"/>
      <c r="W1233" s="107"/>
      <c r="X1233" s="107"/>
    </row>
    <row r="1234" spans="1:24">
      <c r="A1234" s="46"/>
      <c r="B1234" s="46"/>
      <c r="C1234" s="46"/>
      <c r="D1234" s="46"/>
      <c r="F1234" s="46"/>
      <c r="G1234" s="46"/>
      <c r="J1234" s="107"/>
      <c r="K1234" s="107"/>
      <c r="L1234" s="107"/>
      <c r="M1234" s="107"/>
      <c r="P1234" s="46"/>
      <c r="Q1234" s="46"/>
      <c r="R1234" s="107"/>
      <c r="W1234" s="107"/>
      <c r="X1234" s="107"/>
    </row>
    <row r="1235" spans="1:24">
      <c r="A1235" s="46"/>
      <c r="B1235" s="46"/>
      <c r="C1235" s="46"/>
      <c r="D1235" s="46"/>
      <c r="F1235" s="46"/>
      <c r="G1235" s="46"/>
      <c r="J1235" s="107"/>
      <c r="K1235" s="107"/>
      <c r="L1235" s="107"/>
      <c r="M1235" s="107"/>
      <c r="P1235" s="46"/>
      <c r="Q1235" s="46"/>
      <c r="R1235" s="107"/>
      <c r="W1235" s="107"/>
      <c r="X1235" s="107"/>
    </row>
    <row r="1236" spans="1:24">
      <c r="A1236" s="46"/>
      <c r="B1236" s="46"/>
      <c r="C1236" s="46"/>
      <c r="D1236" s="46"/>
      <c r="F1236" s="46"/>
      <c r="G1236" s="46"/>
      <c r="J1236" s="107"/>
      <c r="K1236" s="107"/>
      <c r="L1236" s="107"/>
      <c r="M1236" s="107"/>
      <c r="P1236" s="46"/>
      <c r="Q1236" s="46"/>
      <c r="R1236" s="107"/>
      <c r="W1236" s="107"/>
      <c r="X1236" s="107"/>
    </row>
    <row r="1237" spans="1:24">
      <c r="A1237" s="46"/>
      <c r="B1237" s="46"/>
      <c r="C1237" s="46"/>
      <c r="D1237" s="46"/>
      <c r="F1237" s="46"/>
      <c r="G1237" s="46"/>
      <c r="J1237" s="107"/>
      <c r="K1237" s="107"/>
      <c r="L1237" s="107"/>
      <c r="M1237" s="107"/>
      <c r="P1237" s="46"/>
      <c r="Q1237" s="46"/>
      <c r="R1237" s="107"/>
      <c r="W1237" s="107"/>
      <c r="X1237" s="107"/>
    </row>
    <row r="1238" spans="1:24">
      <c r="A1238" s="46"/>
      <c r="B1238" s="46"/>
      <c r="C1238" s="46"/>
      <c r="D1238" s="46"/>
      <c r="F1238" s="46"/>
      <c r="G1238" s="46"/>
      <c r="J1238" s="107"/>
      <c r="K1238" s="107"/>
      <c r="L1238" s="107"/>
      <c r="M1238" s="107"/>
      <c r="P1238" s="46"/>
      <c r="Q1238" s="46"/>
      <c r="R1238" s="107"/>
      <c r="W1238" s="107"/>
      <c r="X1238" s="107"/>
    </row>
    <row r="1239" spans="1:24">
      <c r="A1239" s="46"/>
      <c r="B1239" s="46"/>
      <c r="C1239" s="46"/>
      <c r="D1239" s="46"/>
      <c r="F1239" s="46"/>
      <c r="G1239" s="46"/>
      <c r="J1239" s="107"/>
      <c r="K1239" s="107"/>
      <c r="L1239" s="107"/>
      <c r="M1239" s="107"/>
      <c r="P1239" s="46"/>
      <c r="Q1239" s="46"/>
      <c r="R1239" s="107"/>
      <c r="W1239" s="107"/>
      <c r="X1239" s="107"/>
    </row>
    <row r="1240" spans="1:24">
      <c r="A1240" s="46"/>
      <c r="B1240" s="46"/>
      <c r="C1240" s="46"/>
      <c r="D1240" s="46"/>
      <c r="F1240" s="46"/>
      <c r="G1240" s="46"/>
      <c r="J1240" s="107"/>
      <c r="K1240" s="107"/>
      <c r="L1240" s="107"/>
      <c r="M1240" s="107"/>
      <c r="P1240" s="46"/>
      <c r="Q1240" s="46"/>
      <c r="R1240" s="107"/>
      <c r="W1240" s="107"/>
      <c r="X1240" s="107"/>
    </row>
    <row r="1241" spans="1:24">
      <c r="A1241" s="46"/>
      <c r="B1241" s="46"/>
      <c r="C1241" s="46"/>
      <c r="D1241" s="46"/>
      <c r="F1241" s="46"/>
      <c r="G1241" s="46"/>
      <c r="J1241" s="107"/>
      <c r="K1241" s="107"/>
      <c r="L1241" s="107"/>
      <c r="M1241" s="107"/>
      <c r="P1241" s="46"/>
      <c r="Q1241" s="46"/>
      <c r="R1241" s="107"/>
      <c r="W1241" s="107"/>
      <c r="X1241" s="107"/>
    </row>
    <row r="1242" spans="1:24">
      <c r="A1242" s="46"/>
      <c r="B1242" s="46"/>
      <c r="C1242" s="46"/>
      <c r="D1242" s="46"/>
      <c r="F1242" s="46"/>
      <c r="G1242" s="46"/>
      <c r="J1242" s="107"/>
      <c r="K1242" s="107"/>
      <c r="L1242" s="107"/>
      <c r="M1242" s="107"/>
      <c r="P1242" s="46"/>
      <c r="Q1242" s="46"/>
      <c r="R1242" s="107"/>
      <c r="W1242" s="107"/>
      <c r="X1242" s="107"/>
    </row>
    <row r="1243" spans="1:24">
      <c r="A1243" s="46"/>
      <c r="B1243" s="46"/>
      <c r="C1243" s="46"/>
      <c r="D1243" s="46"/>
      <c r="F1243" s="46"/>
      <c r="G1243" s="46"/>
      <c r="J1243" s="107"/>
      <c r="K1243" s="107"/>
      <c r="L1243" s="107"/>
      <c r="M1243" s="107"/>
      <c r="P1243" s="46"/>
      <c r="Q1243" s="46"/>
      <c r="R1243" s="107"/>
      <c r="W1243" s="107"/>
      <c r="X1243" s="107"/>
    </row>
    <row r="1244" spans="1:24">
      <c r="A1244" s="46"/>
      <c r="B1244" s="46"/>
      <c r="C1244" s="46"/>
      <c r="D1244" s="46"/>
      <c r="F1244" s="46"/>
      <c r="G1244" s="46"/>
      <c r="J1244" s="107"/>
      <c r="K1244" s="107"/>
      <c r="L1244" s="107"/>
      <c r="M1244" s="107"/>
      <c r="P1244" s="46"/>
      <c r="Q1244" s="46"/>
      <c r="R1244" s="107"/>
      <c r="W1244" s="107"/>
      <c r="X1244" s="107"/>
    </row>
    <row r="1245" spans="1:24">
      <c r="A1245" s="46"/>
      <c r="B1245" s="46"/>
      <c r="C1245" s="46"/>
      <c r="D1245" s="46"/>
      <c r="F1245" s="46"/>
      <c r="G1245" s="46"/>
      <c r="J1245" s="107"/>
      <c r="K1245" s="107"/>
      <c r="L1245" s="107"/>
      <c r="M1245" s="107"/>
      <c r="P1245" s="46"/>
      <c r="Q1245" s="46"/>
      <c r="R1245" s="107"/>
      <c r="W1245" s="107"/>
      <c r="X1245" s="107"/>
    </row>
    <row r="1246" spans="1:24">
      <c r="A1246" s="46"/>
      <c r="B1246" s="46"/>
      <c r="C1246" s="46"/>
      <c r="D1246" s="46"/>
      <c r="F1246" s="46"/>
      <c r="G1246" s="46"/>
      <c r="J1246" s="107"/>
      <c r="K1246" s="107"/>
      <c r="L1246" s="107"/>
      <c r="M1246" s="107"/>
      <c r="P1246" s="46"/>
      <c r="Q1246" s="46"/>
      <c r="R1246" s="107"/>
      <c r="W1246" s="107"/>
      <c r="X1246" s="107"/>
    </row>
    <row r="1247" spans="1:24">
      <c r="A1247" s="46"/>
      <c r="B1247" s="46"/>
      <c r="C1247" s="46"/>
      <c r="D1247" s="46"/>
      <c r="F1247" s="46"/>
      <c r="G1247" s="46"/>
      <c r="J1247" s="107"/>
      <c r="K1247" s="107"/>
      <c r="L1247" s="107"/>
      <c r="M1247" s="107"/>
      <c r="P1247" s="46"/>
      <c r="Q1247" s="46"/>
      <c r="R1247" s="107"/>
      <c r="W1247" s="107"/>
      <c r="X1247" s="107"/>
    </row>
    <row r="1248" spans="1:24">
      <c r="A1248" s="46"/>
      <c r="B1248" s="46"/>
      <c r="C1248" s="46"/>
      <c r="D1248" s="46"/>
      <c r="F1248" s="46"/>
      <c r="G1248" s="46"/>
      <c r="J1248" s="107"/>
      <c r="K1248" s="107"/>
      <c r="L1248" s="107"/>
      <c r="M1248" s="107"/>
      <c r="P1248" s="46"/>
      <c r="Q1248" s="46"/>
      <c r="R1248" s="107"/>
      <c r="W1248" s="107"/>
      <c r="X1248" s="107"/>
    </row>
    <row r="1249" spans="1:24">
      <c r="A1249" s="46"/>
      <c r="B1249" s="46"/>
      <c r="C1249" s="46"/>
      <c r="D1249" s="46"/>
      <c r="F1249" s="46"/>
      <c r="G1249" s="46"/>
      <c r="J1249" s="107"/>
      <c r="K1249" s="107"/>
      <c r="L1249" s="107"/>
      <c r="M1249" s="107"/>
      <c r="P1249" s="46"/>
      <c r="Q1249" s="46"/>
      <c r="R1249" s="107"/>
      <c r="W1249" s="107"/>
      <c r="X1249" s="107"/>
    </row>
    <row r="1250" spans="1:24">
      <c r="A1250" s="46"/>
      <c r="B1250" s="46"/>
      <c r="C1250" s="46"/>
      <c r="D1250" s="46"/>
      <c r="F1250" s="46"/>
      <c r="G1250" s="46"/>
      <c r="J1250" s="107"/>
      <c r="K1250" s="107"/>
      <c r="L1250" s="107"/>
      <c r="M1250" s="107"/>
      <c r="P1250" s="46"/>
      <c r="Q1250" s="46"/>
      <c r="R1250" s="107"/>
      <c r="W1250" s="107"/>
      <c r="X1250" s="107"/>
    </row>
    <row r="1251" spans="1:24">
      <c r="A1251" s="46"/>
      <c r="B1251" s="46"/>
      <c r="C1251" s="46"/>
      <c r="D1251" s="46"/>
      <c r="F1251" s="46"/>
      <c r="G1251" s="46"/>
      <c r="J1251" s="107"/>
      <c r="K1251" s="107"/>
      <c r="L1251" s="107"/>
      <c r="M1251" s="107"/>
      <c r="P1251" s="46"/>
      <c r="Q1251" s="46"/>
      <c r="R1251" s="107"/>
      <c r="W1251" s="107"/>
      <c r="X1251" s="107"/>
    </row>
    <row r="1252" spans="1:24">
      <c r="A1252" s="46"/>
      <c r="B1252" s="46"/>
      <c r="C1252" s="46"/>
      <c r="D1252" s="46"/>
      <c r="F1252" s="46"/>
      <c r="G1252" s="46"/>
      <c r="J1252" s="107"/>
      <c r="K1252" s="107"/>
      <c r="L1252" s="107"/>
      <c r="M1252" s="107"/>
      <c r="P1252" s="46"/>
      <c r="Q1252" s="46"/>
      <c r="R1252" s="107"/>
      <c r="W1252" s="107"/>
      <c r="X1252" s="107"/>
    </row>
    <row r="1253" spans="1:24">
      <c r="A1253" s="46"/>
      <c r="B1253" s="46"/>
      <c r="C1253" s="46"/>
      <c r="D1253" s="46"/>
      <c r="F1253" s="46"/>
      <c r="G1253" s="46"/>
      <c r="J1253" s="107"/>
      <c r="K1253" s="107"/>
      <c r="L1253" s="107"/>
      <c r="M1253" s="107"/>
      <c r="P1253" s="46"/>
      <c r="Q1253" s="46"/>
      <c r="R1253" s="107"/>
      <c r="W1253" s="107"/>
      <c r="X1253" s="107"/>
    </row>
    <row r="1254" spans="1:24">
      <c r="A1254" s="46"/>
      <c r="B1254" s="46"/>
      <c r="C1254" s="46"/>
      <c r="D1254" s="46"/>
      <c r="F1254" s="46"/>
      <c r="G1254" s="46"/>
      <c r="J1254" s="107"/>
      <c r="K1254" s="107"/>
      <c r="L1254" s="107"/>
      <c r="M1254" s="107"/>
      <c r="P1254" s="46"/>
      <c r="Q1254" s="46"/>
      <c r="R1254" s="107"/>
      <c r="W1254" s="107"/>
      <c r="X1254" s="107"/>
    </row>
    <row r="1255" spans="1:24">
      <c r="A1255" s="46"/>
      <c r="B1255" s="46"/>
      <c r="C1255" s="46"/>
      <c r="D1255" s="46"/>
      <c r="F1255" s="46"/>
      <c r="G1255" s="46"/>
      <c r="J1255" s="107"/>
      <c r="K1255" s="107"/>
      <c r="L1255" s="107"/>
      <c r="M1255" s="107"/>
      <c r="P1255" s="46"/>
      <c r="Q1255" s="46"/>
      <c r="R1255" s="107"/>
      <c r="W1255" s="107"/>
      <c r="X1255" s="107"/>
    </row>
    <row r="1256" spans="1:24">
      <c r="A1256" s="46"/>
      <c r="B1256" s="46"/>
      <c r="C1256" s="46"/>
      <c r="D1256" s="46"/>
      <c r="F1256" s="46"/>
      <c r="G1256" s="46"/>
      <c r="J1256" s="107"/>
      <c r="K1256" s="107"/>
      <c r="L1256" s="107"/>
      <c r="M1256" s="107"/>
      <c r="P1256" s="46"/>
      <c r="Q1256" s="46"/>
      <c r="R1256" s="107"/>
      <c r="W1256" s="107"/>
      <c r="X1256" s="107"/>
    </row>
    <row r="1257" spans="1:24">
      <c r="A1257" s="46"/>
      <c r="B1257" s="46"/>
      <c r="C1257" s="46"/>
      <c r="D1257" s="46"/>
      <c r="F1257" s="46"/>
      <c r="G1257" s="46"/>
      <c r="J1257" s="107"/>
      <c r="K1257" s="107"/>
      <c r="L1257" s="107"/>
      <c r="M1257" s="107"/>
      <c r="P1257" s="46"/>
      <c r="Q1257" s="46"/>
      <c r="R1257" s="107"/>
      <c r="W1257" s="107"/>
      <c r="X1257" s="107"/>
    </row>
    <row r="1258" spans="1:24">
      <c r="A1258" s="46"/>
      <c r="B1258" s="46"/>
      <c r="C1258" s="46"/>
      <c r="D1258" s="46"/>
      <c r="F1258" s="46"/>
      <c r="G1258" s="46"/>
      <c r="J1258" s="107"/>
      <c r="K1258" s="107"/>
      <c r="L1258" s="107"/>
      <c r="M1258" s="107"/>
      <c r="P1258" s="46"/>
      <c r="Q1258" s="46"/>
      <c r="R1258" s="107"/>
      <c r="W1258" s="107"/>
      <c r="X1258" s="107"/>
    </row>
    <row r="1259" spans="1:24">
      <c r="A1259" s="46"/>
      <c r="B1259" s="46"/>
      <c r="C1259" s="46"/>
      <c r="D1259" s="46"/>
      <c r="F1259" s="46"/>
      <c r="G1259" s="46"/>
      <c r="J1259" s="107"/>
      <c r="K1259" s="107"/>
      <c r="L1259" s="107"/>
      <c r="M1259" s="107"/>
      <c r="P1259" s="46"/>
      <c r="Q1259" s="46"/>
      <c r="R1259" s="107"/>
      <c r="W1259" s="107"/>
      <c r="X1259" s="107"/>
    </row>
    <row r="1260" spans="1:24">
      <c r="A1260" s="46"/>
      <c r="B1260" s="46"/>
      <c r="C1260" s="46"/>
      <c r="D1260" s="46"/>
      <c r="F1260" s="46"/>
      <c r="G1260" s="46"/>
      <c r="J1260" s="107"/>
      <c r="K1260" s="107"/>
      <c r="L1260" s="107"/>
      <c r="M1260" s="107"/>
      <c r="P1260" s="46"/>
      <c r="Q1260" s="46"/>
      <c r="R1260" s="107"/>
      <c r="W1260" s="107"/>
      <c r="X1260" s="107"/>
    </row>
    <row r="1261" spans="1:24">
      <c r="A1261" s="46"/>
      <c r="B1261" s="46"/>
      <c r="C1261" s="46"/>
      <c r="D1261" s="46"/>
      <c r="F1261" s="46"/>
      <c r="G1261" s="46"/>
      <c r="J1261" s="107"/>
      <c r="K1261" s="107"/>
      <c r="L1261" s="107"/>
      <c r="M1261" s="107"/>
      <c r="P1261" s="46"/>
      <c r="Q1261" s="46"/>
      <c r="R1261" s="107"/>
      <c r="W1261" s="107"/>
      <c r="X1261" s="107"/>
    </row>
    <row r="1262" spans="1:24">
      <c r="A1262" s="46"/>
      <c r="B1262" s="46"/>
      <c r="C1262" s="46"/>
      <c r="D1262" s="46"/>
      <c r="F1262" s="46"/>
      <c r="G1262" s="46"/>
      <c r="J1262" s="107"/>
      <c r="K1262" s="107"/>
      <c r="L1262" s="107"/>
      <c r="M1262" s="107"/>
      <c r="P1262" s="46"/>
      <c r="Q1262" s="46"/>
      <c r="R1262" s="107"/>
      <c r="W1262" s="107"/>
      <c r="X1262" s="107"/>
    </row>
    <row r="1263" spans="1:24">
      <c r="A1263" s="46"/>
      <c r="B1263" s="46"/>
      <c r="C1263" s="46"/>
      <c r="D1263" s="46"/>
      <c r="F1263" s="46"/>
      <c r="G1263" s="46"/>
      <c r="J1263" s="107"/>
      <c r="K1263" s="107"/>
      <c r="L1263" s="107"/>
      <c r="M1263" s="107"/>
      <c r="P1263" s="46"/>
      <c r="Q1263" s="46"/>
      <c r="R1263" s="107"/>
      <c r="W1263" s="107"/>
      <c r="X1263" s="107"/>
    </row>
    <row r="1264" spans="1:24">
      <c r="A1264" s="46"/>
      <c r="B1264" s="46"/>
      <c r="C1264" s="46"/>
      <c r="D1264" s="46"/>
      <c r="F1264" s="46"/>
      <c r="G1264" s="46"/>
      <c r="J1264" s="107"/>
      <c r="K1264" s="107"/>
      <c r="L1264" s="107"/>
      <c r="M1264" s="107"/>
      <c r="P1264" s="46"/>
      <c r="Q1264" s="46"/>
      <c r="R1264" s="107"/>
      <c r="W1264" s="107"/>
      <c r="X1264" s="107"/>
    </row>
    <row r="1265" spans="1:24">
      <c r="A1265" s="46"/>
      <c r="B1265" s="46"/>
      <c r="C1265" s="46"/>
      <c r="D1265" s="46"/>
      <c r="F1265" s="46"/>
      <c r="G1265" s="46"/>
      <c r="J1265" s="107"/>
      <c r="K1265" s="107"/>
      <c r="L1265" s="107"/>
      <c r="M1265" s="107"/>
      <c r="P1265" s="46"/>
      <c r="Q1265" s="46"/>
      <c r="R1265" s="107"/>
      <c r="W1265" s="107"/>
      <c r="X1265" s="107"/>
    </row>
    <row r="1266" spans="1:24">
      <c r="A1266" s="46"/>
      <c r="B1266" s="46"/>
      <c r="C1266" s="46"/>
      <c r="D1266" s="46"/>
      <c r="F1266" s="46"/>
      <c r="G1266" s="46"/>
      <c r="J1266" s="107"/>
      <c r="K1266" s="107"/>
      <c r="L1266" s="107"/>
      <c r="M1266" s="107"/>
      <c r="P1266" s="46"/>
      <c r="Q1266" s="46"/>
      <c r="R1266" s="107"/>
      <c r="W1266" s="107"/>
      <c r="X1266" s="107"/>
    </row>
    <row r="1267" spans="1:24">
      <c r="A1267" s="46"/>
      <c r="B1267" s="46"/>
      <c r="C1267" s="46"/>
      <c r="D1267" s="46"/>
      <c r="F1267" s="46"/>
      <c r="G1267" s="46"/>
      <c r="J1267" s="107"/>
      <c r="K1267" s="107"/>
      <c r="L1267" s="107"/>
      <c r="M1267" s="107"/>
      <c r="P1267" s="46"/>
      <c r="Q1267" s="46"/>
      <c r="R1267" s="107"/>
      <c r="W1267" s="107"/>
      <c r="X1267" s="107"/>
    </row>
    <row r="1268" spans="1:24">
      <c r="A1268" s="46"/>
      <c r="B1268" s="46"/>
      <c r="C1268" s="46"/>
      <c r="D1268" s="46"/>
      <c r="F1268" s="46"/>
      <c r="G1268" s="46"/>
      <c r="J1268" s="107"/>
      <c r="K1268" s="107"/>
      <c r="L1268" s="107"/>
      <c r="M1268" s="107"/>
      <c r="P1268" s="46"/>
      <c r="Q1268" s="46"/>
      <c r="R1268" s="107"/>
      <c r="W1268" s="107"/>
      <c r="X1268" s="107"/>
    </row>
    <row r="1269" spans="1:24">
      <c r="A1269" s="46"/>
      <c r="B1269" s="46"/>
      <c r="C1269" s="46"/>
      <c r="D1269" s="46"/>
      <c r="F1269" s="46"/>
      <c r="G1269" s="46"/>
      <c r="J1269" s="107"/>
      <c r="K1269" s="107"/>
      <c r="L1269" s="107"/>
      <c r="M1269" s="107"/>
      <c r="P1269" s="46"/>
      <c r="Q1269" s="46"/>
      <c r="R1269" s="107"/>
      <c r="W1269" s="107"/>
      <c r="X1269" s="107"/>
    </row>
    <row r="1270" spans="1:24">
      <c r="A1270" s="46"/>
      <c r="B1270" s="46"/>
      <c r="C1270" s="46"/>
      <c r="D1270" s="46"/>
      <c r="F1270" s="46"/>
      <c r="G1270" s="46"/>
      <c r="J1270" s="107"/>
      <c r="K1270" s="107"/>
      <c r="L1270" s="107"/>
      <c r="M1270" s="107"/>
      <c r="P1270" s="46"/>
      <c r="Q1270" s="46"/>
      <c r="R1270" s="107"/>
      <c r="W1270" s="107"/>
      <c r="X1270" s="107"/>
    </row>
    <row r="1271" spans="1:24">
      <c r="A1271" s="46"/>
      <c r="B1271" s="46"/>
      <c r="C1271" s="46"/>
      <c r="D1271" s="46"/>
      <c r="F1271" s="46"/>
      <c r="G1271" s="46"/>
      <c r="J1271" s="107"/>
      <c r="K1271" s="107"/>
      <c r="L1271" s="107"/>
      <c r="M1271" s="107"/>
      <c r="P1271" s="46"/>
      <c r="Q1271" s="46"/>
      <c r="R1271" s="107"/>
      <c r="W1271" s="107"/>
      <c r="X1271" s="107"/>
    </row>
    <row r="1272" spans="1:24">
      <c r="A1272" s="46"/>
      <c r="B1272" s="46"/>
      <c r="C1272" s="46"/>
      <c r="D1272" s="46"/>
      <c r="F1272" s="46"/>
      <c r="G1272" s="46"/>
      <c r="J1272" s="107"/>
      <c r="K1272" s="107"/>
      <c r="L1272" s="107"/>
      <c r="M1272" s="107"/>
      <c r="P1272" s="46"/>
      <c r="Q1272" s="46"/>
      <c r="R1272" s="107"/>
      <c r="W1272" s="107"/>
      <c r="X1272" s="107"/>
    </row>
    <row r="1273" spans="1:24">
      <c r="A1273" s="46"/>
      <c r="B1273" s="46"/>
      <c r="C1273" s="46"/>
      <c r="D1273" s="46"/>
      <c r="F1273" s="46"/>
      <c r="G1273" s="46"/>
      <c r="J1273" s="107"/>
      <c r="K1273" s="107"/>
      <c r="L1273" s="107"/>
      <c r="M1273" s="107"/>
      <c r="P1273" s="46"/>
      <c r="Q1273" s="46"/>
      <c r="R1273" s="107"/>
      <c r="W1273" s="107"/>
      <c r="X1273" s="107"/>
    </row>
    <row r="1274" spans="1:24">
      <c r="A1274" s="46"/>
      <c r="B1274" s="46"/>
      <c r="C1274" s="46"/>
      <c r="D1274" s="46"/>
      <c r="F1274" s="46"/>
      <c r="G1274" s="46"/>
      <c r="J1274" s="107"/>
      <c r="K1274" s="107"/>
      <c r="L1274" s="107"/>
      <c r="M1274" s="107"/>
      <c r="P1274" s="46"/>
      <c r="Q1274" s="46"/>
      <c r="R1274" s="107"/>
      <c r="W1274" s="107"/>
      <c r="X1274" s="107"/>
    </row>
    <row r="1275" spans="1:24">
      <c r="A1275" s="46"/>
      <c r="B1275" s="46"/>
      <c r="C1275" s="46"/>
      <c r="D1275" s="46"/>
      <c r="F1275" s="46"/>
      <c r="G1275" s="46"/>
      <c r="J1275" s="107"/>
      <c r="K1275" s="107"/>
      <c r="L1275" s="107"/>
      <c r="M1275" s="107"/>
      <c r="P1275" s="46"/>
      <c r="Q1275" s="46"/>
      <c r="R1275" s="107"/>
      <c r="W1275" s="107"/>
      <c r="X1275" s="107"/>
    </row>
    <row r="1276" spans="1:24">
      <c r="A1276" s="46"/>
      <c r="B1276" s="46"/>
      <c r="C1276" s="46"/>
      <c r="D1276" s="46"/>
      <c r="F1276" s="46"/>
      <c r="G1276" s="46"/>
      <c r="J1276" s="107"/>
      <c r="K1276" s="107"/>
      <c r="L1276" s="107"/>
      <c r="M1276" s="107"/>
      <c r="P1276" s="46"/>
      <c r="Q1276" s="46"/>
      <c r="R1276" s="107"/>
      <c r="W1276" s="107"/>
      <c r="X1276" s="107"/>
    </row>
    <row r="1277" spans="1:24">
      <c r="A1277" s="46"/>
      <c r="B1277" s="46"/>
      <c r="C1277" s="46"/>
      <c r="D1277" s="46"/>
      <c r="F1277" s="46"/>
      <c r="G1277" s="46"/>
      <c r="J1277" s="107"/>
      <c r="K1277" s="107"/>
      <c r="L1277" s="107"/>
      <c r="M1277" s="107"/>
      <c r="P1277" s="46"/>
      <c r="Q1277" s="46"/>
      <c r="R1277" s="107"/>
      <c r="W1277" s="107"/>
      <c r="X1277" s="107"/>
    </row>
    <row r="1278" spans="1:24">
      <c r="A1278" s="46"/>
      <c r="B1278" s="46"/>
      <c r="C1278" s="46"/>
      <c r="D1278" s="46"/>
      <c r="F1278" s="46"/>
      <c r="G1278" s="46"/>
      <c r="J1278" s="107"/>
      <c r="K1278" s="107"/>
      <c r="L1278" s="107"/>
      <c r="M1278" s="107"/>
      <c r="P1278" s="46"/>
      <c r="Q1278" s="46"/>
      <c r="R1278" s="107"/>
      <c r="W1278" s="107"/>
      <c r="X1278" s="107"/>
    </row>
    <row r="1279" spans="1:24">
      <c r="A1279" s="46"/>
      <c r="B1279" s="46"/>
      <c r="C1279" s="46"/>
      <c r="D1279" s="46"/>
      <c r="F1279" s="46"/>
      <c r="G1279" s="46"/>
      <c r="J1279" s="107"/>
      <c r="K1279" s="107"/>
      <c r="L1279" s="107"/>
      <c r="M1279" s="107"/>
      <c r="P1279" s="46"/>
      <c r="Q1279" s="46"/>
      <c r="R1279" s="107"/>
      <c r="W1279" s="107"/>
      <c r="X1279" s="107"/>
    </row>
    <row r="1280" spans="1:24">
      <c r="A1280" s="46"/>
      <c r="B1280" s="46"/>
      <c r="C1280" s="46"/>
      <c r="D1280" s="46"/>
      <c r="F1280" s="46"/>
      <c r="G1280" s="46"/>
      <c r="J1280" s="107"/>
      <c r="K1280" s="107"/>
      <c r="L1280" s="107"/>
      <c r="M1280" s="107"/>
      <c r="P1280" s="46"/>
      <c r="Q1280" s="46"/>
      <c r="R1280" s="107"/>
      <c r="W1280" s="107"/>
      <c r="X1280" s="107"/>
    </row>
    <row r="1281" spans="1:24">
      <c r="A1281" s="46"/>
      <c r="B1281" s="46"/>
      <c r="C1281" s="46"/>
      <c r="D1281" s="46"/>
      <c r="F1281" s="46"/>
      <c r="G1281" s="46"/>
      <c r="J1281" s="107"/>
      <c r="K1281" s="107"/>
      <c r="L1281" s="107"/>
      <c r="M1281" s="107"/>
      <c r="P1281" s="46"/>
      <c r="Q1281" s="46"/>
      <c r="R1281" s="107"/>
      <c r="W1281" s="107"/>
      <c r="X1281" s="107"/>
    </row>
    <row r="1282" spans="1:24">
      <c r="A1282" s="46"/>
      <c r="B1282" s="46"/>
      <c r="C1282" s="46"/>
      <c r="D1282" s="46"/>
      <c r="F1282" s="46"/>
      <c r="G1282" s="46"/>
      <c r="J1282" s="107"/>
      <c r="K1282" s="107"/>
      <c r="L1282" s="107"/>
      <c r="M1282" s="107"/>
      <c r="P1282" s="46"/>
      <c r="Q1282" s="46"/>
      <c r="R1282" s="107"/>
      <c r="W1282" s="107"/>
      <c r="X1282" s="107"/>
    </row>
    <row r="1283" spans="1:24">
      <c r="A1283" s="46"/>
      <c r="B1283" s="46"/>
      <c r="C1283" s="46"/>
      <c r="D1283" s="46"/>
      <c r="F1283" s="46"/>
      <c r="G1283" s="46"/>
      <c r="J1283" s="107"/>
      <c r="K1283" s="107"/>
      <c r="L1283" s="107"/>
      <c r="M1283" s="107"/>
      <c r="P1283" s="46"/>
      <c r="Q1283" s="46"/>
      <c r="R1283" s="107"/>
      <c r="W1283" s="107"/>
      <c r="X1283" s="107"/>
    </row>
    <row r="1284" spans="1:24">
      <c r="A1284" s="46"/>
      <c r="B1284" s="46"/>
      <c r="C1284" s="46"/>
      <c r="D1284" s="46"/>
      <c r="F1284" s="46"/>
      <c r="G1284" s="46"/>
      <c r="J1284" s="107"/>
      <c r="K1284" s="107"/>
      <c r="L1284" s="107"/>
      <c r="M1284" s="107"/>
      <c r="P1284" s="46"/>
      <c r="Q1284" s="46"/>
      <c r="R1284" s="107"/>
      <c r="W1284" s="107"/>
      <c r="X1284" s="107"/>
    </row>
    <row r="1285" spans="1:24">
      <c r="A1285" s="46"/>
      <c r="B1285" s="46"/>
      <c r="C1285" s="46"/>
      <c r="D1285" s="46"/>
      <c r="F1285" s="46"/>
      <c r="G1285" s="46"/>
      <c r="J1285" s="107"/>
      <c r="K1285" s="107"/>
      <c r="L1285" s="107"/>
      <c r="M1285" s="107"/>
      <c r="P1285" s="46"/>
      <c r="Q1285" s="46"/>
      <c r="R1285" s="107"/>
      <c r="W1285" s="107"/>
      <c r="X1285" s="107"/>
    </row>
    <row r="1286" spans="1:24">
      <c r="A1286" s="46"/>
      <c r="B1286" s="46"/>
      <c r="C1286" s="46"/>
      <c r="D1286" s="46"/>
      <c r="F1286" s="46"/>
      <c r="G1286" s="46"/>
      <c r="J1286" s="107"/>
      <c r="K1286" s="107"/>
      <c r="L1286" s="107"/>
      <c r="M1286" s="107"/>
      <c r="P1286" s="46"/>
      <c r="Q1286" s="46"/>
      <c r="R1286" s="107"/>
      <c r="W1286" s="107"/>
      <c r="X1286" s="107"/>
    </row>
    <row r="1287" spans="1:24">
      <c r="A1287" s="46"/>
      <c r="B1287" s="46"/>
      <c r="C1287" s="46"/>
      <c r="D1287" s="46"/>
      <c r="F1287" s="46"/>
      <c r="G1287" s="46"/>
      <c r="J1287" s="107"/>
      <c r="K1287" s="107"/>
      <c r="L1287" s="107"/>
      <c r="M1287" s="107"/>
      <c r="P1287" s="46"/>
      <c r="Q1287" s="46"/>
      <c r="R1287" s="107"/>
      <c r="W1287" s="107"/>
      <c r="X1287" s="107"/>
    </row>
    <row r="1288" spans="1:24">
      <c r="A1288" s="46"/>
      <c r="B1288" s="46"/>
      <c r="C1288" s="46"/>
      <c r="D1288" s="46"/>
      <c r="F1288" s="46"/>
      <c r="G1288" s="46"/>
      <c r="J1288" s="107"/>
      <c r="K1288" s="107"/>
      <c r="L1288" s="107"/>
      <c r="M1288" s="107"/>
      <c r="P1288" s="46"/>
      <c r="Q1288" s="46"/>
      <c r="R1288" s="107"/>
      <c r="W1288" s="107"/>
      <c r="X1288" s="107"/>
    </row>
    <row r="1289" spans="1:24">
      <c r="A1289" s="46"/>
      <c r="B1289" s="46"/>
      <c r="C1289" s="46"/>
      <c r="D1289" s="46"/>
      <c r="F1289" s="46"/>
      <c r="G1289" s="46"/>
      <c r="J1289" s="107"/>
      <c r="K1289" s="107"/>
      <c r="L1289" s="107"/>
      <c r="M1289" s="107"/>
      <c r="P1289" s="46"/>
      <c r="Q1289" s="46"/>
      <c r="R1289" s="107"/>
      <c r="W1289" s="107"/>
      <c r="X1289" s="107"/>
    </row>
    <row r="1290" spans="1:24">
      <c r="A1290" s="46"/>
      <c r="B1290" s="46"/>
      <c r="C1290" s="46"/>
      <c r="D1290" s="46"/>
      <c r="F1290" s="46"/>
      <c r="G1290" s="46"/>
      <c r="J1290" s="107"/>
      <c r="K1290" s="107"/>
      <c r="L1290" s="107"/>
      <c r="M1290" s="107"/>
      <c r="P1290" s="46"/>
      <c r="Q1290" s="46"/>
      <c r="R1290" s="107"/>
      <c r="W1290" s="107"/>
      <c r="X1290" s="107"/>
    </row>
    <row r="1291" spans="1:24">
      <c r="A1291" s="46"/>
      <c r="B1291" s="46"/>
      <c r="C1291" s="46"/>
      <c r="D1291" s="46"/>
      <c r="F1291" s="46"/>
      <c r="G1291" s="46"/>
      <c r="J1291" s="107"/>
      <c r="K1291" s="107"/>
      <c r="L1291" s="107"/>
      <c r="M1291" s="107"/>
      <c r="P1291" s="46"/>
      <c r="Q1291" s="46"/>
      <c r="R1291" s="107"/>
      <c r="W1291" s="107"/>
      <c r="X1291" s="107"/>
    </row>
    <row r="1292" spans="1:24">
      <c r="A1292" s="46"/>
      <c r="B1292" s="46"/>
      <c r="C1292" s="46"/>
      <c r="D1292" s="46"/>
      <c r="F1292" s="46"/>
      <c r="G1292" s="46"/>
      <c r="J1292" s="107"/>
      <c r="K1292" s="107"/>
      <c r="L1292" s="107"/>
      <c r="M1292" s="107"/>
      <c r="P1292" s="46"/>
      <c r="Q1292" s="46"/>
      <c r="R1292" s="107"/>
      <c r="W1292" s="107"/>
      <c r="X1292" s="107"/>
    </row>
    <row r="1293" spans="1:24">
      <c r="A1293" s="46"/>
      <c r="B1293" s="46"/>
      <c r="C1293" s="46"/>
      <c r="D1293" s="46"/>
      <c r="F1293" s="46"/>
      <c r="G1293" s="46"/>
      <c r="J1293" s="107"/>
      <c r="K1293" s="107"/>
      <c r="L1293" s="107"/>
      <c r="M1293" s="107"/>
      <c r="P1293" s="46"/>
      <c r="Q1293" s="46"/>
      <c r="R1293" s="107"/>
      <c r="W1293" s="107"/>
      <c r="X1293" s="107"/>
    </row>
    <row r="1294" spans="1:24">
      <c r="A1294" s="46"/>
      <c r="B1294" s="46"/>
      <c r="C1294" s="46"/>
      <c r="D1294" s="46"/>
      <c r="F1294" s="46"/>
      <c r="G1294" s="46"/>
      <c r="J1294" s="107"/>
      <c r="K1294" s="107"/>
      <c r="L1294" s="107"/>
      <c r="M1294" s="107"/>
      <c r="P1294" s="46"/>
      <c r="Q1294" s="46"/>
      <c r="R1294" s="107"/>
      <c r="W1294" s="107"/>
      <c r="X1294" s="107"/>
    </row>
    <row r="1295" spans="1:24">
      <c r="A1295" s="46"/>
      <c r="B1295" s="46"/>
      <c r="C1295" s="46"/>
      <c r="D1295" s="46"/>
      <c r="F1295" s="46"/>
      <c r="G1295" s="46"/>
      <c r="J1295" s="107"/>
      <c r="K1295" s="107"/>
      <c r="L1295" s="107"/>
      <c r="M1295" s="107"/>
      <c r="P1295" s="46"/>
      <c r="Q1295" s="46"/>
      <c r="R1295" s="107"/>
      <c r="W1295" s="107"/>
      <c r="X1295" s="107"/>
    </row>
    <row r="1296" spans="1:24">
      <c r="A1296" s="46"/>
      <c r="B1296" s="46"/>
      <c r="C1296" s="46"/>
      <c r="D1296" s="46"/>
      <c r="F1296" s="46"/>
      <c r="G1296" s="46"/>
      <c r="J1296" s="107"/>
      <c r="K1296" s="107"/>
      <c r="L1296" s="107"/>
      <c r="M1296" s="107"/>
      <c r="P1296" s="46"/>
      <c r="Q1296" s="46"/>
      <c r="R1296" s="107"/>
      <c r="W1296" s="107"/>
      <c r="X1296" s="107"/>
    </row>
    <row r="1297" spans="1:24">
      <c r="A1297" s="46"/>
      <c r="B1297" s="46"/>
      <c r="C1297" s="46"/>
      <c r="D1297" s="46"/>
      <c r="F1297" s="46"/>
      <c r="G1297" s="46"/>
      <c r="J1297" s="107"/>
      <c r="K1297" s="107"/>
      <c r="L1297" s="107"/>
      <c r="M1297" s="107"/>
      <c r="P1297" s="46"/>
      <c r="Q1297" s="46"/>
      <c r="R1297" s="107"/>
      <c r="W1297" s="107"/>
      <c r="X1297" s="107"/>
    </row>
    <row r="1298" spans="1:24">
      <c r="A1298" s="46"/>
      <c r="B1298" s="46"/>
      <c r="C1298" s="46"/>
      <c r="D1298" s="46"/>
      <c r="F1298" s="46"/>
      <c r="G1298" s="46"/>
      <c r="J1298" s="107"/>
      <c r="K1298" s="107"/>
      <c r="L1298" s="107"/>
      <c r="M1298" s="107"/>
      <c r="P1298" s="46"/>
      <c r="Q1298" s="46"/>
      <c r="R1298" s="107"/>
      <c r="W1298" s="107"/>
      <c r="X1298" s="107"/>
    </row>
    <row r="1299" spans="1:24">
      <c r="A1299" s="46"/>
      <c r="B1299" s="46"/>
      <c r="C1299" s="46"/>
      <c r="D1299" s="46"/>
      <c r="F1299" s="46"/>
      <c r="G1299" s="46"/>
      <c r="J1299" s="107"/>
      <c r="K1299" s="107"/>
      <c r="L1299" s="107"/>
      <c r="M1299" s="107"/>
      <c r="P1299" s="46"/>
      <c r="Q1299" s="46"/>
      <c r="R1299" s="107"/>
      <c r="W1299" s="107"/>
      <c r="X1299" s="107"/>
    </row>
    <row r="1300" spans="1:24">
      <c r="A1300" s="46"/>
      <c r="B1300" s="46"/>
      <c r="C1300" s="46"/>
      <c r="D1300" s="46"/>
      <c r="F1300" s="46"/>
      <c r="G1300" s="46"/>
      <c r="J1300" s="107"/>
      <c r="K1300" s="107"/>
      <c r="L1300" s="107"/>
      <c r="M1300" s="107"/>
      <c r="P1300" s="46"/>
      <c r="Q1300" s="46"/>
      <c r="R1300" s="107"/>
      <c r="W1300" s="107"/>
      <c r="X1300" s="107"/>
    </row>
    <row r="1301" spans="1:24">
      <c r="A1301" s="46"/>
      <c r="B1301" s="46"/>
      <c r="C1301" s="46"/>
      <c r="D1301" s="46"/>
      <c r="F1301" s="46"/>
      <c r="G1301" s="46"/>
      <c r="J1301" s="107"/>
      <c r="K1301" s="107"/>
      <c r="L1301" s="107"/>
      <c r="M1301" s="107"/>
      <c r="P1301" s="46"/>
      <c r="Q1301" s="46"/>
      <c r="R1301" s="107"/>
      <c r="W1301" s="107"/>
      <c r="X1301" s="107"/>
    </row>
    <row r="1302" spans="1:24">
      <c r="A1302" s="46"/>
      <c r="B1302" s="46"/>
      <c r="C1302" s="46"/>
      <c r="D1302" s="46"/>
      <c r="F1302" s="46"/>
      <c r="G1302" s="46"/>
      <c r="J1302" s="107"/>
      <c r="K1302" s="107"/>
      <c r="L1302" s="107"/>
      <c r="M1302" s="107"/>
      <c r="P1302" s="46"/>
      <c r="Q1302" s="46"/>
      <c r="R1302" s="107"/>
      <c r="W1302" s="107"/>
      <c r="X1302" s="107"/>
    </row>
    <row r="1303" spans="1:24">
      <c r="A1303" s="46"/>
      <c r="B1303" s="46"/>
      <c r="C1303" s="46"/>
      <c r="D1303" s="46"/>
      <c r="F1303" s="46"/>
      <c r="G1303" s="46"/>
      <c r="J1303" s="107"/>
      <c r="K1303" s="107"/>
      <c r="L1303" s="107"/>
      <c r="M1303" s="107"/>
      <c r="P1303" s="46"/>
      <c r="Q1303" s="46"/>
      <c r="R1303" s="107"/>
      <c r="W1303" s="107"/>
      <c r="X1303" s="107"/>
    </row>
    <row r="1304" spans="1:24">
      <c r="A1304" s="46"/>
      <c r="B1304" s="46"/>
      <c r="C1304" s="46"/>
      <c r="D1304" s="46"/>
      <c r="F1304" s="46"/>
      <c r="G1304" s="46"/>
      <c r="J1304" s="107"/>
      <c r="K1304" s="107"/>
      <c r="L1304" s="107"/>
      <c r="M1304" s="107"/>
      <c r="P1304" s="46"/>
      <c r="Q1304" s="46"/>
      <c r="R1304" s="107"/>
      <c r="W1304" s="107"/>
      <c r="X1304" s="107"/>
    </row>
    <row r="1305" spans="1:24">
      <c r="A1305" s="46"/>
      <c r="B1305" s="46"/>
      <c r="C1305" s="46"/>
      <c r="D1305" s="46"/>
      <c r="F1305" s="46"/>
      <c r="G1305" s="46"/>
      <c r="J1305" s="107"/>
      <c r="K1305" s="107"/>
      <c r="L1305" s="107"/>
      <c r="M1305" s="107"/>
      <c r="P1305" s="46"/>
      <c r="Q1305" s="46"/>
      <c r="R1305" s="107"/>
      <c r="W1305" s="107"/>
      <c r="X1305" s="107"/>
    </row>
    <row r="1306" spans="1:24">
      <c r="A1306" s="46"/>
      <c r="B1306" s="46"/>
      <c r="C1306" s="46"/>
      <c r="D1306" s="46"/>
      <c r="F1306" s="46"/>
      <c r="G1306" s="46"/>
      <c r="J1306" s="107"/>
      <c r="K1306" s="107"/>
      <c r="L1306" s="107"/>
      <c r="M1306" s="107"/>
      <c r="P1306" s="46"/>
      <c r="Q1306" s="46"/>
      <c r="R1306" s="107"/>
      <c r="W1306" s="107"/>
      <c r="X1306" s="107"/>
    </row>
    <row r="1307" spans="1:24">
      <c r="A1307" s="46"/>
      <c r="B1307" s="46"/>
      <c r="C1307" s="46"/>
      <c r="D1307" s="46"/>
      <c r="F1307" s="46"/>
      <c r="G1307" s="46"/>
      <c r="J1307" s="107"/>
      <c r="K1307" s="107"/>
      <c r="L1307" s="107"/>
      <c r="M1307" s="107"/>
      <c r="P1307" s="46"/>
      <c r="Q1307" s="46"/>
      <c r="R1307" s="107"/>
      <c r="W1307" s="107"/>
      <c r="X1307" s="107"/>
    </row>
    <row r="1308" spans="1:24">
      <c r="A1308" s="46"/>
      <c r="B1308" s="46"/>
      <c r="C1308" s="46"/>
      <c r="D1308" s="46"/>
      <c r="F1308" s="46"/>
      <c r="G1308" s="46"/>
      <c r="J1308" s="107"/>
      <c r="K1308" s="107"/>
      <c r="L1308" s="107"/>
      <c r="M1308" s="107"/>
      <c r="P1308" s="46"/>
      <c r="Q1308" s="46"/>
      <c r="R1308" s="107"/>
      <c r="W1308" s="107"/>
      <c r="X1308" s="107"/>
    </row>
    <row r="1309" spans="1:24">
      <c r="A1309" s="46"/>
      <c r="B1309" s="46"/>
      <c r="C1309" s="46"/>
      <c r="D1309" s="46"/>
      <c r="F1309" s="46"/>
      <c r="G1309" s="46"/>
      <c r="J1309" s="107"/>
      <c r="K1309" s="107"/>
      <c r="L1309" s="107"/>
      <c r="M1309" s="107"/>
      <c r="P1309" s="46"/>
      <c r="Q1309" s="46"/>
      <c r="R1309" s="107"/>
      <c r="W1309" s="107"/>
      <c r="X1309" s="107"/>
    </row>
    <row r="1310" spans="1:24">
      <c r="A1310" s="46"/>
      <c r="B1310" s="46"/>
      <c r="C1310" s="46"/>
      <c r="D1310" s="46"/>
      <c r="F1310" s="46"/>
      <c r="G1310" s="46"/>
      <c r="J1310" s="107"/>
      <c r="K1310" s="107"/>
      <c r="L1310" s="107"/>
      <c r="M1310" s="107"/>
      <c r="P1310" s="46"/>
      <c r="Q1310" s="46"/>
      <c r="R1310" s="107"/>
      <c r="W1310" s="107"/>
      <c r="X1310" s="107"/>
    </row>
    <row r="1311" spans="1:24">
      <c r="A1311" s="46"/>
      <c r="B1311" s="46"/>
      <c r="C1311" s="46"/>
      <c r="D1311" s="46"/>
      <c r="F1311" s="46"/>
      <c r="G1311" s="46"/>
      <c r="J1311" s="107"/>
      <c r="K1311" s="107"/>
      <c r="L1311" s="107"/>
      <c r="M1311" s="107"/>
      <c r="P1311" s="46"/>
      <c r="Q1311" s="46"/>
      <c r="R1311" s="107"/>
      <c r="W1311" s="107"/>
      <c r="X1311" s="107"/>
    </row>
    <row r="1312" spans="1:24">
      <c r="A1312" s="46"/>
      <c r="B1312" s="46"/>
      <c r="C1312" s="46"/>
      <c r="D1312" s="46"/>
      <c r="F1312" s="46"/>
      <c r="G1312" s="46"/>
      <c r="J1312" s="107"/>
      <c r="K1312" s="107"/>
      <c r="L1312" s="107"/>
      <c r="M1312" s="107"/>
      <c r="P1312" s="46"/>
      <c r="Q1312" s="46"/>
      <c r="R1312" s="107"/>
      <c r="W1312" s="107"/>
      <c r="X1312" s="107"/>
    </row>
    <row r="1313" spans="1:24">
      <c r="A1313" s="46"/>
      <c r="B1313" s="46"/>
      <c r="C1313" s="46"/>
      <c r="D1313" s="46"/>
      <c r="F1313" s="46"/>
      <c r="G1313" s="46"/>
      <c r="J1313" s="107"/>
      <c r="K1313" s="107"/>
      <c r="L1313" s="107"/>
      <c r="M1313" s="107"/>
      <c r="P1313" s="46"/>
      <c r="Q1313" s="46"/>
      <c r="R1313" s="107"/>
      <c r="W1313" s="107"/>
      <c r="X1313" s="107"/>
    </row>
    <row r="1314" spans="1:24">
      <c r="A1314" s="46"/>
      <c r="B1314" s="46"/>
      <c r="C1314" s="46"/>
      <c r="D1314" s="46"/>
      <c r="F1314" s="46"/>
      <c r="G1314" s="46"/>
      <c r="J1314" s="107"/>
      <c r="K1314" s="107"/>
      <c r="L1314" s="107"/>
      <c r="M1314" s="107"/>
      <c r="P1314" s="46"/>
      <c r="Q1314" s="46"/>
      <c r="R1314" s="107"/>
      <c r="W1314" s="107"/>
      <c r="X1314" s="107"/>
    </row>
    <row r="1315" spans="1:24">
      <c r="A1315" s="46"/>
      <c r="B1315" s="46"/>
      <c r="C1315" s="46"/>
      <c r="D1315" s="46"/>
      <c r="F1315" s="46"/>
      <c r="G1315" s="46"/>
      <c r="J1315" s="107"/>
      <c r="K1315" s="107"/>
      <c r="L1315" s="107"/>
      <c r="M1315" s="107"/>
      <c r="P1315" s="46"/>
      <c r="Q1315" s="46"/>
      <c r="R1315" s="107"/>
      <c r="W1315" s="107"/>
      <c r="X1315" s="107"/>
    </row>
    <row r="1316" spans="1:24">
      <c r="A1316" s="46"/>
      <c r="B1316" s="46"/>
      <c r="C1316" s="46"/>
      <c r="D1316" s="46"/>
      <c r="F1316" s="46"/>
      <c r="G1316" s="46"/>
      <c r="J1316" s="107"/>
      <c r="K1316" s="107"/>
      <c r="L1316" s="107"/>
      <c r="M1316" s="107"/>
      <c r="P1316" s="46"/>
      <c r="Q1316" s="46"/>
      <c r="R1316" s="107"/>
      <c r="W1316" s="107"/>
      <c r="X1316" s="107"/>
    </row>
    <row r="1317" spans="1:24">
      <c r="A1317" s="46"/>
      <c r="B1317" s="46"/>
      <c r="C1317" s="46"/>
      <c r="D1317" s="46"/>
      <c r="F1317" s="46"/>
      <c r="G1317" s="46"/>
      <c r="J1317" s="107"/>
      <c r="K1317" s="107"/>
      <c r="L1317" s="107"/>
      <c r="M1317" s="107"/>
      <c r="P1317" s="46"/>
      <c r="Q1317" s="46"/>
      <c r="R1317" s="107"/>
      <c r="W1317" s="107"/>
      <c r="X1317" s="107"/>
    </row>
    <row r="1318" spans="1:24">
      <c r="A1318" s="46"/>
      <c r="B1318" s="46"/>
      <c r="C1318" s="46"/>
      <c r="D1318" s="46"/>
      <c r="F1318" s="46"/>
      <c r="G1318" s="46"/>
      <c r="J1318" s="107"/>
      <c r="K1318" s="107"/>
      <c r="L1318" s="107"/>
      <c r="M1318" s="107"/>
      <c r="P1318" s="46"/>
      <c r="Q1318" s="46"/>
      <c r="R1318" s="107"/>
      <c r="W1318" s="107"/>
      <c r="X1318" s="107"/>
    </row>
    <row r="1319" spans="1:24">
      <c r="A1319" s="46"/>
      <c r="B1319" s="46"/>
      <c r="C1319" s="46"/>
      <c r="D1319" s="46"/>
      <c r="F1319" s="46"/>
      <c r="G1319" s="46"/>
      <c r="J1319" s="107"/>
      <c r="K1319" s="107"/>
      <c r="L1319" s="107"/>
      <c r="M1319" s="107"/>
      <c r="P1319" s="46"/>
      <c r="Q1319" s="46"/>
      <c r="R1319" s="107"/>
      <c r="W1319" s="107"/>
      <c r="X1319" s="107"/>
    </row>
    <row r="1320" spans="1:24">
      <c r="A1320" s="46"/>
      <c r="B1320" s="46"/>
      <c r="C1320" s="46"/>
      <c r="D1320" s="46"/>
      <c r="F1320" s="46"/>
      <c r="G1320" s="46"/>
      <c r="J1320" s="107"/>
      <c r="K1320" s="107"/>
      <c r="L1320" s="107"/>
      <c r="M1320" s="107"/>
      <c r="P1320" s="46"/>
      <c r="Q1320" s="46"/>
      <c r="R1320" s="107"/>
      <c r="W1320" s="107"/>
      <c r="X1320" s="107"/>
    </row>
    <row r="1321" spans="1:24">
      <c r="A1321" s="46"/>
      <c r="B1321" s="46"/>
      <c r="C1321" s="46"/>
      <c r="D1321" s="46"/>
      <c r="F1321" s="46"/>
      <c r="G1321" s="46"/>
      <c r="J1321" s="107"/>
      <c r="K1321" s="107"/>
      <c r="L1321" s="107"/>
      <c r="M1321" s="107"/>
      <c r="P1321" s="46"/>
      <c r="Q1321" s="46"/>
      <c r="R1321" s="107"/>
      <c r="W1321" s="107"/>
      <c r="X1321" s="107"/>
    </row>
    <row r="1322" spans="1:24">
      <c r="A1322" s="46"/>
      <c r="B1322" s="46"/>
      <c r="C1322" s="46"/>
      <c r="D1322" s="46"/>
      <c r="F1322" s="46"/>
      <c r="G1322" s="46"/>
      <c r="J1322" s="107"/>
      <c r="K1322" s="107"/>
      <c r="L1322" s="107"/>
      <c r="M1322" s="107"/>
      <c r="P1322" s="46"/>
      <c r="Q1322" s="46"/>
      <c r="R1322" s="107"/>
      <c r="W1322" s="107"/>
      <c r="X1322" s="107"/>
    </row>
    <row r="1323" spans="1:24">
      <c r="A1323" s="46"/>
      <c r="B1323" s="46"/>
      <c r="C1323" s="46"/>
      <c r="D1323" s="46"/>
      <c r="F1323" s="46"/>
      <c r="G1323" s="46"/>
      <c r="J1323" s="107"/>
      <c r="K1323" s="107"/>
      <c r="L1323" s="107"/>
      <c r="M1323" s="107"/>
      <c r="P1323" s="46"/>
      <c r="Q1323" s="46"/>
      <c r="R1323" s="107"/>
      <c r="W1323" s="107"/>
      <c r="X1323" s="107"/>
    </row>
    <row r="1324" spans="1:24">
      <c r="A1324" s="46"/>
      <c r="B1324" s="46"/>
      <c r="C1324" s="46"/>
      <c r="D1324" s="46"/>
      <c r="F1324" s="46"/>
      <c r="G1324" s="46"/>
      <c r="J1324" s="107"/>
      <c r="K1324" s="107"/>
      <c r="L1324" s="107"/>
      <c r="M1324" s="107"/>
      <c r="P1324" s="46"/>
      <c r="Q1324" s="46"/>
      <c r="R1324" s="107"/>
      <c r="W1324" s="107"/>
      <c r="X1324" s="107"/>
    </row>
    <row r="1325" spans="1:24">
      <c r="A1325" s="46"/>
      <c r="B1325" s="46"/>
      <c r="C1325" s="46"/>
      <c r="D1325" s="46"/>
      <c r="F1325" s="46"/>
      <c r="G1325" s="46"/>
      <c r="J1325" s="107"/>
      <c r="K1325" s="107"/>
      <c r="L1325" s="107"/>
      <c r="M1325" s="107"/>
      <c r="P1325" s="46"/>
      <c r="Q1325" s="46"/>
      <c r="R1325" s="107"/>
      <c r="W1325" s="107"/>
      <c r="X1325" s="107"/>
    </row>
    <row r="1326" spans="1:24">
      <c r="A1326" s="46"/>
      <c r="B1326" s="46"/>
      <c r="C1326" s="46"/>
      <c r="D1326" s="46"/>
      <c r="F1326" s="46"/>
      <c r="G1326" s="46"/>
      <c r="J1326" s="107"/>
      <c r="K1326" s="107"/>
      <c r="L1326" s="107"/>
      <c r="M1326" s="107"/>
      <c r="P1326" s="46"/>
      <c r="Q1326" s="46"/>
      <c r="R1326" s="107"/>
      <c r="W1326" s="107"/>
      <c r="X1326" s="107"/>
    </row>
    <row r="1327" spans="1:24">
      <c r="A1327" s="46"/>
      <c r="B1327" s="46"/>
      <c r="C1327" s="46"/>
      <c r="D1327" s="46"/>
      <c r="F1327" s="46"/>
      <c r="G1327" s="46"/>
      <c r="J1327" s="107"/>
      <c r="K1327" s="107"/>
      <c r="L1327" s="107"/>
      <c r="M1327" s="107"/>
      <c r="P1327" s="46"/>
      <c r="Q1327" s="46"/>
      <c r="R1327" s="107"/>
      <c r="W1327" s="107"/>
      <c r="X1327" s="107"/>
    </row>
    <row r="1328" spans="1:24">
      <c r="A1328" s="46"/>
      <c r="B1328" s="46"/>
      <c r="C1328" s="46"/>
      <c r="D1328" s="46"/>
      <c r="F1328" s="46"/>
      <c r="G1328" s="46"/>
      <c r="J1328" s="107"/>
      <c r="K1328" s="107"/>
      <c r="L1328" s="107"/>
      <c r="M1328" s="107"/>
      <c r="P1328" s="46"/>
      <c r="Q1328" s="46"/>
      <c r="R1328" s="107"/>
      <c r="W1328" s="107"/>
      <c r="X1328" s="107"/>
    </row>
    <row r="1329" spans="1:24">
      <c r="A1329" s="46"/>
      <c r="B1329" s="46"/>
      <c r="C1329" s="46"/>
      <c r="D1329" s="46"/>
      <c r="F1329" s="46"/>
      <c r="G1329" s="46"/>
      <c r="J1329" s="107"/>
      <c r="K1329" s="107"/>
      <c r="L1329" s="107"/>
      <c r="M1329" s="107"/>
      <c r="P1329" s="46"/>
      <c r="Q1329" s="46"/>
      <c r="R1329" s="107"/>
      <c r="W1329" s="107"/>
      <c r="X1329" s="107"/>
    </row>
    <row r="1330" spans="1:24">
      <c r="A1330" s="46"/>
      <c r="B1330" s="46"/>
      <c r="C1330" s="46"/>
      <c r="D1330" s="46"/>
      <c r="F1330" s="46"/>
      <c r="G1330" s="46"/>
      <c r="J1330" s="107"/>
      <c r="K1330" s="107"/>
      <c r="L1330" s="107"/>
      <c r="M1330" s="107"/>
      <c r="P1330" s="46"/>
      <c r="Q1330" s="46"/>
      <c r="R1330" s="107"/>
      <c r="W1330" s="107"/>
      <c r="X1330" s="107"/>
    </row>
    <row r="1331" spans="1:24">
      <c r="A1331" s="46"/>
      <c r="B1331" s="46"/>
      <c r="C1331" s="46"/>
      <c r="D1331" s="46"/>
      <c r="F1331" s="46"/>
      <c r="G1331" s="46"/>
      <c r="J1331" s="107"/>
      <c r="K1331" s="107"/>
      <c r="L1331" s="107"/>
      <c r="M1331" s="107"/>
      <c r="P1331" s="46"/>
      <c r="Q1331" s="46"/>
      <c r="R1331" s="107"/>
      <c r="W1331" s="107"/>
      <c r="X1331" s="107"/>
    </row>
    <row r="1332" spans="1:24">
      <c r="A1332" s="46"/>
      <c r="B1332" s="46"/>
      <c r="C1332" s="46"/>
      <c r="D1332" s="46"/>
      <c r="F1332" s="46"/>
      <c r="G1332" s="46"/>
      <c r="J1332" s="107"/>
      <c r="K1332" s="107"/>
      <c r="L1332" s="107"/>
      <c r="M1332" s="107"/>
      <c r="P1332" s="46"/>
      <c r="Q1332" s="46"/>
      <c r="R1332" s="107"/>
      <c r="W1332" s="107"/>
      <c r="X1332" s="107"/>
    </row>
    <row r="1333" spans="1:24">
      <c r="A1333" s="46"/>
      <c r="B1333" s="46"/>
      <c r="C1333" s="46"/>
      <c r="D1333" s="46"/>
      <c r="F1333" s="46"/>
      <c r="G1333" s="46"/>
      <c r="J1333" s="107"/>
      <c r="K1333" s="107"/>
      <c r="L1333" s="107"/>
      <c r="M1333" s="107"/>
      <c r="P1333" s="46"/>
      <c r="Q1333" s="46"/>
      <c r="R1333" s="107"/>
      <c r="W1333" s="107"/>
      <c r="X1333" s="107"/>
    </row>
    <row r="1334" spans="1:24">
      <c r="A1334" s="46"/>
      <c r="B1334" s="46"/>
      <c r="C1334" s="46"/>
      <c r="D1334" s="46"/>
      <c r="F1334" s="46"/>
      <c r="G1334" s="46"/>
      <c r="J1334" s="107"/>
      <c r="K1334" s="107"/>
      <c r="L1334" s="107"/>
      <c r="M1334" s="107"/>
      <c r="P1334" s="46"/>
      <c r="Q1334" s="46"/>
      <c r="R1334" s="107"/>
      <c r="W1334" s="107"/>
      <c r="X1334" s="107"/>
    </row>
    <row r="1335" spans="1:24">
      <c r="A1335" s="46"/>
      <c r="B1335" s="46"/>
      <c r="C1335" s="46"/>
      <c r="D1335" s="46"/>
      <c r="F1335" s="46"/>
      <c r="G1335" s="46"/>
      <c r="J1335" s="107"/>
      <c r="K1335" s="107"/>
      <c r="L1335" s="107"/>
      <c r="M1335" s="107"/>
      <c r="P1335" s="46"/>
      <c r="Q1335" s="46"/>
      <c r="R1335" s="107"/>
      <c r="W1335" s="107"/>
      <c r="X1335" s="107"/>
    </row>
    <row r="1336" spans="1:24">
      <c r="A1336" s="46"/>
      <c r="B1336" s="46"/>
      <c r="C1336" s="46"/>
      <c r="D1336" s="46"/>
      <c r="F1336" s="46"/>
      <c r="G1336" s="46"/>
      <c r="J1336" s="107"/>
      <c r="K1336" s="107"/>
      <c r="L1336" s="107"/>
      <c r="M1336" s="107"/>
      <c r="P1336" s="46"/>
      <c r="Q1336" s="46"/>
      <c r="R1336" s="107"/>
      <c r="W1336" s="107"/>
      <c r="X1336" s="107"/>
    </row>
    <row r="1337" spans="1:24">
      <c r="A1337" s="46"/>
      <c r="B1337" s="46"/>
      <c r="C1337" s="46"/>
      <c r="D1337" s="46"/>
      <c r="F1337" s="46"/>
      <c r="G1337" s="46"/>
      <c r="J1337" s="107"/>
      <c r="K1337" s="107"/>
      <c r="L1337" s="107"/>
      <c r="M1337" s="107"/>
      <c r="P1337" s="46"/>
      <c r="Q1337" s="46"/>
      <c r="R1337" s="107"/>
      <c r="W1337" s="107"/>
      <c r="X1337" s="107"/>
    </row>
    <row r="1338" spans="1:24">
      <c r="A1338" s="46"/>
      <c r="B1338" s="46"/>
      <c r="C1338" s="46"/>
      <c r="D1338" s="46"/>
      <c r="F1338" s="46"/>
      <c r="G1338" s="46"/>
      <c r="J1338" s="107"/>
      <c r="K1338" s="107"/>
      <c r="L1338" s="107"/>
      <c r="M1338" s="107"/>
      <c r="P1338" s="46"/>
      <c r="Q1338" s="46"/>
      <c r="R1338" s="107"/>
      <c r="W1338" s="107"/>
      <c r="X1338" s="107"/>
    </row>
    <row r="1339" spans="1:24">
      <c r="A1339" s="46"/>
      <c r="B1339" s="46"/>
      <c r="C1339" s="46"/>
      <c r="D1339" s="46"/>
      <c r="F1339" s="46"/>
      <c r="G1339" s="46"/>
      <c r="J1339" s="107"/>
      <c r="K1339" s="107"/>
      <c r="L1339" s="107"/>
      <c r="M1339" s="107"/>
      <c r="P1339" s="46"/>
      <c r="Q1339" s="46"/>
      <c r="R1339" s="107"/>
      <c r="W1339" s="107"/>
      <c r="X1339" s="107"/>
    </row>
    <row r="1340" spans="1:24">
      <c r="A1340" s="46"/>
      <c r="B1340" s="46"/>
      <c r="C1340" s="46"/>
      <c r="D1340" s="46"/>
      <c r="F1340" s="46"/>
      <c r="G1340" s="46"/>
      <c r="J1340" s="107"/>
      <c r="K1340" s="107"/>
      <c r="L1340" s="107"/>
      <c r="M1340" s="107"/>
      <c r="P1340" s="46"/>
      <c r="Q1340" s="46"/>
      <c r="R1340" s="107"/>
      <c r="W1340" s="107"/>
      <c r="X1340" s="107"/>
    </row>
    <row r="1341" spans="1:24">
      <c r="A1341" s="46"/>
      <c r="B1341" s="46"/>
      <c r="C1341" s="46"/>
      <c r="D1341" s="46"/>
      <c r="F1341" s="46"/>
      <c r="G1341" s="46"/>
      <c r="J1341" s="107"/>
      <c r="K1341" s="107"/>
      <c r="L1341" s="107"/>
      <c r="M1341" s="107"/>
      <c r="P1341" s="46"/>
      <c r="Q1341" s="46"/>
      <c r="R1341" s="107"/>
      <c r="W1341" s="107"/>
      <c r="X1341" s="107"/>
    </row>
    <row r="1342" spans="1:24">
      <c r="A1342" s="46"/>
      <c r="B1342" s="46"/>
      <c r="C1342" s="46"/>
      <c r="D1342" s="46"/>
      <c r="F1342" s="46"/>
      <c r="G1342" s="46"/>
      <c r="J1342" s="107"/>
      <c r="K1342" s="107"/>
      <c r="L1342" s="107"/>
      <c r="M1342" s="107"/>
      <c r="P1342" s="46"/>
      <c r="Q1342" s="46"/>
      <c r="R1342" s="107"/>
      <c r="W1342" s="107"/>
      <c r="X1342" s="107"/>
    </row>
    <row r="1343" spans="1:24">
      <c r="A1343" s="46"/>
      <c r="B1343" s="46"/>
      <c r="C1343" s="46"/>
      <c r="D1343" s="46"/>
      <c r="F1343" s="46"/>
      <c r="G1343" s="46"/>
      <c r="J1343" s="107"/>
      <c r="K1343" s="107"/>
      <c r="L1343" s="107"/>
      <c r="M1343" s="107"/>
      <c r="P1343" s="46"/>
      <c r="Q1343" s="46"/>
      <c r="R1343" s="107"/>
      <c r="W1343" s="107"/>
      <c r="X1343" s="107"/>
    </row>
    <row r="1344" spans="1:24">
      <c r="A1344" s="46"/>
      <c r="B1344" s="46"/>
      <c r="C1344" s="46"/>
      <c r="D1344" s="46"/>
      <c r="F1344" s="46"/>
      <c r="G1344" s="46"/>
      <c r="J1344" s="107"/>
      <c r="K1344" s="107"/>
      <c r="L1344" s="107"/>
      <c r="M1344" s="107"/>
      <c r="P1344" s="46"/>
      <c r="Q1344" s="46"/>
      <c r="R1344" s="107"/>
      <c r="W1344" s="107"/>
      <c r="X1344" s="107"/>
    </row>
    <row r="1345" spans="1:24">
      <c r="A1345" s="46"/>
      <c r="B1345" s="46"/>
      <c r="C1345" s="46"/>
      <c r="D1345" s="46"/>
      <c r="F1345" s="46"/>
      <c r="G1345" s="46"/>
      <c r="J1345" s="107"/>
      <c r="K1345" s="107"/>
      <c r="L1345" s="107"/>
      <c r="M1345" s="107"/>
      <c r="P1345" s="46"/>
      <c r="Q1345" s="46"/>
      <c r="R1345" s="107"/>
      <c r="W1345" s="107"/>
      <c r="X1345" s="107"/>
    </row>
    <row r="1346" spans="1:24">
      <c r="A1346" s="46"/>
      <c r="B1346" s="46"/>
      <c r="C1346" s="46"/>
      <c r="D1346" s="46"/>
      <c r="F1346" s="46"/>
      <c r="G1346" s="46"/>
      <c r="J1346" s="107"/>
      <c r="K1346" s="107"/>
      <c r="L1346" s="107"/>
      <c r="M1346" s="107"/>
      <c r="P1346" s="46"/>
      <c r="Q1346" s="46"/>
      <c r="R1346" s="107"/>
      <c r="W1346" s="107"/>
      <c r="X1346" s="107"/>
    </row>
    <row r="1347" spans="1:24">
      <c r="A1347" s="46"/>
      <c r="B1347" s="46"/>
      <c r="C1347" s="46"/>
      <c r="D1347" s="46"/>
      <c r="F1347" s="46"/>
      <c r="G1347" s="46"/>
      <c r="J1347" s="107"/>
      <c r="K1347" s="107"/>
      <c r="L1347" s="107"/>
      <c r="M1347" s="107"/>
      <c r="P1347" s="46"/>
      <c r="Q1347" s="46"/>
      <c r="R1347" s="107"/>
      <c r="W1347" s="107"/>
      <c r="X1347" s="107"/>
    </row>
    <row r="1348" spans="1:24">
      <c r="A1348" s="46"/>
      <c r="B1348" s="46"/>
      <c r="C1348" s="46"/>
      <c r="D1348" s="46"/>
      <c r="F1348" s="46"/>
      <c r="G1348" s="46"/>
      <c r="J1348" s="107"/>
      <c r="K1348" s="107"/>
      <c r="L1348" s="107"/>
      <c r="M1348" s="107"/>
      <c r="P1348" s="46"/>
      <c r="Q1348" s="46"/>
      <c r="R1348" s="107"/>
      <c r="W1348" s="107"/>
      <c r="X1348" s="107"/>
    </row>
    <row r="1349" spans="1:24">
      <c r="A1349" s="46"/>
      <c r="B1349" s="46"/>
      <c r="C1349" s="46"/>
      <c r="D1349" s="46"/>
      <c r="F1349" s="46"/>
      <c r="G1349" s="46"/>
      <c r="J1349" s="107"/>
      <c r="K1349" s="107"/>
      <c r="L1349" s="107"/>
      <c r="M1349" s="107"/>
      <c r="P1349" s="46"/>
      <c r="Q1349" s="46"/>
      <c r="R1349" s="107"/>
      <c r="W1349" s="107"/>
      <c r="X1349" s="107"/>
    </row>
    <row r="1350" spans="1:24">
      <c r="A1350" s="46"/>
      <c r="B1350" s="46"/>
      <c r="C1350" s="46"/>
      <c r="D1350" s="46"/>
      <c r="F1350" s="46"/>
      <c r="G1350" s="46"/>
      <c r="J1350" s="107"/>
      <c r="K1350" s="107"/>
      <c r="L1350" s="107"/>
      <c r="M1350" s="107"/>
      <c r="P1350" s="46"/>
      <c r="Q1350" s="46"/>
      <c r="R1350" s="107"/>
      <c r="W1350" s="107"/>
      <c r="X1350" s="107"/>
    </row>
    <row r="1351" spans="1:24">
      <c r="A1351" s="46"/>
      <c r="B1351" s="46"/>
      <c r="C1351" s="46"/>
      <c r="D1351" s="46"/>
      <c r="F1351" s="46"/>
      <c r="G1351" s="46"/>
      <c r="J1351" s="107"/>
      <c r="K1351" s="107"/>
      <c r="L1351" s="107"/>
      <c r="M1351" s="107"/>
      <c r="P1351" s="46"/>
      <c r="Q1351" s="46"/>
      <c r="R1351" s="107"/>
      <c r="W1351" s="107"/>
      <c r="X1351" s="107"/>
    </row>
    <row r="1352" spans="1:24">
      <c r="A1352" s="46"/>
      <c r="B1352" s="46"/>
      <c r="C1352" s="46"/>
      <c r="D1352" s="46"/>
      <c r="F1352" s="46"/>
      <c r="G1352" s="46"/>
      <c r="J1352" s="107"/>
      <c r="K1352" s="107"/>
      <c r="L1352" s="107"/>
      <c r="M1352" s="107"/>
      <c r="P1352" s="46"/>
      <c r="Q1352" s="46"/>
      <c r="R1352" s="107"/>
      <c r="W1352" s="107"/>
      <c r="X1352" s="107"/>
    </row>
    <row r="1353" spans="1:24">
      <c r="A1353" s="46"/>
      <c r="B1353" s="46"/>
      <c r="C1353" s="46"/>
      <c r="D1353" s="46"/>
      <c r="F1353" s="46"/>
      <c r="G1353" s="46"/>
      <c r="J1353" s="107"/>
      <c r="K1353" s="107"/>
      <c r="L1353" s="107"/>
      <c r="M1353" s="107"/>
      <c r="P1353" s="46"/>
      <c r="Q1353" s="46"/>
      <c r="R1353" s="107"/>
      <c r="W1353" s="107"/>
      <c r="X1353" s="107"/>
    </row>
    <row r="1354" spans="1:24">
      <c r="A1354" s="46"/>
      <c r="B1354" s="46"/>
      <c r="C1354" s="46"/>
      <c r="D1354" s="46"/>
      <c r="F1354" s="46"/>
      <c r="G1354" s="46"/>
      <c r="J1354" s="107"/>
      <c r="K1354" s="107"/>
      <c r="L1354" s="107"/>
      <c r="M1354" s="107"/>
      <c r="P1354" s="46"/>
      <c r="Q1354" s="46"/>
      <c r="R1354" s="107"/>
      <c r="W1354" s="107"/>
      <c r="X1354" s="107"/>
    </row>
    <row r="1355" spans="1:24">
      <c r="A1355" s="46"/>
      <c r="B1355" s="46"/>
      <c r="C1355" s="46"/>
      <c r="D1355" s="46"/>
      <c r="F1355" s="46"/>
      <c r="G1355" s="46"/>
      <c r="J1355" s="107"/>
      <c r="K1355" s="107"/>
      <c r="L1355" s="107"/>
      <c r="M1355" s="107"/>
      <c r="P1355" s="46"/>
      <c r="Q1355" s="46"/>
      <c r="R1355" s="107"/>
      <c r="W1355" s="107"/>
      <c r="X1355" s="107"/>
    </row>
    <row r="1356" spans="1:24">
      <c r="A1356" s="46"/>
      <c r="B1356" s="46"/>
      <c r="C1356" s="46"/>
      <c r="D1356" s="46"/>
      <c r="F1356" s="46"/>
      <c r="G1356" s="46"/>
      <c r="J1356" s="107"/>
      <c r="K1356" s="107"/>
      <c r="L1356" s="107"/>
      <c r="M1356" s="107"/>
      <c r="P1356" s="46"/>
      <c r="Q1356" s="46"/>
      <c r="R1356" s="107"/>
      <c r="W1356" s="107"/>
      <c r="X1356" s="107"/>
    </row>
    <row r="1357" spans="1:24">
      <c r="A1357" s="46"/>
      <c r="B1357" s="46"/>
      <c r="C1357" s="46"/>
      <c r="D1357" s="46"/>
      <c r="F1357" s="46"/>
      <c r="G1357" s="46"/>
      <c r="J1357" s="107"/>
      <c r="K1357" s="107"/>
      <c r="L1357" s="107"/>
      <c r="M1357" s="107"/>
      <c r="P1357" s="46"/>
      <c r="Q1357" s="46"/>
      <c r="R1357" s="107"/>
      <c r="W1357" s="107"/>
      <c r="X1357" s="107"/>
    </row>
    <row r="1358" spans="1:24">
      <c r="A1358" s="46"/>
      <c r="B1358" s="46"/>
      <c r="C1358" s="46"/>
      <c r="D1358" s="46"/>
      <c r="F1358" s="46"/>
      <c r="G1358" s="46"/>
      <c r="J1358" s="107"/>
      <c r="K1358" s="107"/>
      <c r="L1358" s="107"/>
      <c r="M1358" s="107"/>
      <c r="P1358" s="46"/>
      <c r="Q1358" s="46"/>
      <c r="R1358" s="107"/>
      <c r="W1358" s="107"/>
      <c r="X1358" s="107"/>
    </row>
    <row r="1359" spans="1:24">
      <c r="A1359" s="46"/>
      <c r="B1359" s="46"/>
      <c r="C1359" s="46"/>
      <c r="D1359" s="46"/>
      <c r="F1359" s="46"/>
      <c r="G1359" s="46"/>
      <c r="J1359" s="107"/>
      <c r="K1359" s="107"/>
      <c r="L1359" s="107"/>
      <c r="M1359" s="107"/>
      <c r="P1359" s="46"/>
      <c r="Q1359" s="46"/>
      <c r="R1359" s="107"/>
      <c r="W1359" s="107"/>
      <c r="X1359" s="107"/>
    </row>
    <row r="1360" spans="1:24">
      <c r="A1360" s="46"/>
      <c r="B1360" s="46"/>
      <c r="C1360" s="46"/>
      <c r="D1360" s="46"/>
      <c r="F1360" s="46"/>
      <c r="G1360" s="46"/>
      <c r="J1360" s="107"/>
      <c r="K1360" s="107"/>
      <c r="L1360" s="107"/>
      <c r="M1360" s="107"/>
      <c r="P1360" s="46"/>
      <c r="Q1360" s="46"/>
      <c r="R1360" s="107"/>
      <c r="W1360" s="107"/>
      <c r="X1360" s="107"/>
    </row>
    <row r="1361" spans="1:24">
      <c r="A1361" s="46"/>
      <c r="B1361" s="46"/>
      <c r="C1361" s="46"/>
      <c r="D1361" s="46"/>
      <c r="F1361" s="46"/>
      <c r="G1361" s="46"/>
      <c r="J1361" s="107"/>
      <c r="K1361" s="107"/>
      <c r="L1361" s="107"/>
      <c r="M1361" s="107"/>
      <c r="P1361" s="46"/>
      <c r="Q1361" s="46"/>
      <c r="R1361" s="107"/>
      <c r="W1361" s="107"/>
      <c r="X1361" s="107"/>
    </row>
    <row r="1362" spans="1:24">
      <c r="A1362" s="46"/>
      <c r="B1362" s="46"/>
      <c r="C1362" s="46"/>
      <c r="D1362" s="46"/>
      <c r="F1362" s="46"/>
      <c r="G1362" s="46"/>
      <c r="J1362" s="107"/>
      <c r="K1362" s="107"/>
      <c r="L1362" s="107"/>
      <c r="M1362" s="107"/>
      <c r="P1362" s="46"/>
      <c r="Q1362" s="46"/>
      <c r="R1362" s="107"/>
      <c r="W1362" s="107"/>
      <c r="X1362" s="107"/>
    </row>
    <row r="1363" spans="1:24">
      <c r="A1363" s="46"/>
      <c r="B1363" s="46"/>
      <c r="C1363" s="46"/>
      <c r="D1363" s="46"/>
      <c r="F1363" s="46"/>
      <c r="G1363" s="46"/>
      <c r="J1363" s="107"/>
      <c r="K1363" s="107"/>
      <c r="L1363" s="107"/>
      <c r="M1363" s="107"/>
      <c r="P1363" s="46"/>
      <c r="Q1363" s="46"/>
      <c r="R1363" s="107"/>
      <c r="W1363" s="107"/>
      <c r="X1363" s="107"/>
    </row>
    <row r="1364" spans="1:24">
      <c r="A1364" s="46"/>
      <c r="B1364" s="46"/>
      <c r="C1364" s="46"/>
      <c r="D1364" s="46"/>
      <c r="F1364" s="46"/>
      <c r="G1364" s="46"/>
      <c r="J1364" s="107"/>
      <c r="K1364" s="107"/>
      <c r="L1364" s="107"/>
      <c r="M1364" s="107"/>
      <c r="P1364" s="46"/>
      <c r="Q1364" s="46"/>
      <c r="R1364" s="107"/>
      <c r="W1364" s="107"/>
      <c r="X1364" s="107"/>
    </row>
    <row r="1365" spans="1:24">
      <c r="A1365" s="46"/>
      <c r="B1365" s="46"/>
      <c r="C1365" s="46"/>
      <c r="D1365" s="46"/>
      <c r="F1365" s="46"/>
      <c r="G1365" s="46"/>
      <c r="J1365" s="107"/>
      <c r="K1365" s="107"/>
      <c r="L1365" s="107"/>
      <c r="M1365" s="107"/>
      <c r="P1365" s="46"/>
      <c r="Q1365" s="46"/>
      <c r="R1365" s="107"/>
      <c r="W1365" s="107"/>
      <c r="X1365" s="107"/>
    </row>
    <row r="1366" spans="1:24">
      <c r="A1366" s="46"/>
      <c r="B1366" s="46"/>
      <c r="C1366" s="46"/>
      <c r="D1366" s="46"/>
      <c r="F1366" s="46"/>
      <c r="G1366" s="46"/>
      <c r="J1366" s="107"/>
      <c r="K1366" s="107"/>
      <c r="L1366" s="107"/>
      <c r="M1366" s="107"/>
      <c r="P1366" s="46"/>
      <c r="Q1366" s="46"/>
      <c r="R1366" s="107"/>
      <c r="W1366" s="107"/>
      <c r="X1366" s="107"/>
    </row>
    <row r="1367" spans="1:24">
      <c r="A1367" s="46"/>
      <c r="B1367" s="46"/>
      <c r="C1367" s="46"/>
      <c r="D1367" s="46"/>
      <c r="F1367" s="46"/>
      <c r="G1367" s="46"/>
      <c r="J1367" s="107"/>
      <c r="K1367" s="107"/>
      <c r="L1367" s="107"/>
      <c r="M1367" s="107"/>
      <c r="P1367" s="46"/>
      <c r="Q1367" s="46"/>
      <c r="R1367" s="107"/>
      <c r="W1367" s="107"/>
      <c r="X1367" s="107"/>
    </row>
    <row r="1368" spans="1:24">
      <c r="A1368" s="46"/>
      <c r="B1368" s="46"/>
      <c r="C1368" s="46"/>
      <c r="D1368" s="46"/>
      <c r="F1368" s="46"/>
      <c r="G1368" s="46"/>
      <c r="J1368" s="107"/>
      <c r="K1368" s="107"/>
      <c r="L1368" s="107"/>
      <c r="M1368" s="107"/>
      <c r="P1368" s="46"/>
      <c r="Q1368" s="46"/>
      <c r="R1368" s="107"/>
      <c r="W1368" s="107"/>
      <c r="X1368" s="107"/>
    </row>
    <row r="1369" spans="1:24">
      <c r="A1369" s="46"/>
      <c r="B1369" s="46"/>
      <c r="C1369" s="46"/>
      <c r="D1369" s="46"/>
      <c r="F1369" s="46"/>
      <c r="G1369" s="46"/>
      <c r="J1369" s="107"/>
      <c r="K1369" s="107"/>
      <c r="L1369" s="107"/>
      <c r="M1369" s="107"/>
      <c r="P1369" s="46"/>
      <c r="Q1369" s="46"/>
      <c r="R1369" s="107"/>
      <c r="W1369" s="107"/>
      <c r="X1369" s="107"/>
    </row>
    <row r="1370" spans="1:24">
      <c r="A1370" s="46"/>
      <c r="B1370" s="46"/>
      <c r="C1370" s="46"/>
      <c r="D1370" s="46"/>
      <c r="F1370" s="46"/>
      <c r="G1370" s="46"/>
      <c r="J1370" s="107"/>
      <c r="K1370" s="107"/>
      <c r="L1370" s="107"/>
      <c r="M1370" s="107"/>
      <c r="P1370" s="46"/>
      <c r="Q1370" s="46"/>
      <c r="R1370" s="107"/>
      <c r="W1370" s="107"/>
      <c r="X1370" s="107"/>
    </row>
    <row r="1371" spans="1:24">
      <c r="A1371" s="46"/>
      <c r="B1371" s="46"/>
      <c r="C1371" s="46"/>
      <c r="D1371" s="46"/>
      <c r="F1371" s="46"/>
      <c r="G1371" s="46"/>
      <c r="J1371" s="107"/>
      <c r="K1371" s="107"/>
      <c r="L1371" s="107"/>
      <c r="M1371" s="107"/>
      <c r="P1371" s="46"/>
      <c r="Q1371" s="46"/>
      <c r="R1371" s="107"/>
      <c r="W1371" s="107"/>
      <c r="X1371" s="107"/>
    </row>
    <row r="1372" spans="1:24">
      <c r="A1372" s="46"/>
      <c r="B1372" s="46"/>
      <c r="C1372" s="46"/>
      <c r="D1372" s="46"/>
      <c r="F1372" s="46"/>
      <c r="G1372" s="46"/>
      <c r="J1372" s="107"/>
      <c r="K1372" s="107"/>
      <c r="L1372" s="107"/>
      <c r="M1372" s="107"/>
      <c r="P1372" s="46"/>
      <c r="Q1372" s="46"/>
      <c r="R1372" s="107"/>
      <c r="W1372" s="107"/>
      <c r="X1372" s="107"/>
    </row>
    <row r="1373" spans="1:24">
      <c r="A1373" s="46"/>
      <c r="B1373" s="46"/>
      <c r="C1373" s="46"/>
      <c r="D1373" s="46"/>
      <c r="F1373" s="46"/>
      <c r="G1373" s="46"/>
      <c r="J1373" s="107"/>
      <c r="K1373" s="107"/>
      <c r="L1373" s="107"/>
      <c r="M1373" s="107"/>
      <c r="P1373" s="46"/>
      <c r="Q1373" s="46"/>
      <c r="R1373" s="107"/>
      <c r="W1373" s="107"/>
      <c r="X1373" s="107"/>
    </row>
    <row r="1374" spans="1:24">
      <c r="A1374" s="46"/>
      <c r="B1374" s="46"/>
      <c r="C1374" s="46"/>
      <c r="D1374" s="46"/>
      <c r="F1374" s="46"/>
      <c r="G1374" s="46"/>
      <c r="J1374" s="107"/>
      <c r="K1374" s="107"/>
      <c r="L1374" s="107"/>
      <c r="M1374" s="107"/>
      <c r="P1374" s="46"/>
      <c r="Q1374" s="46"/>
      <c r="R1374" s="107"/>
      <c r="W1374" s="107"/>
      <c r="X1374" s="107"/>
    </row>
    <row r="1375" spans="1:24">
      <c r="A1375" s="46"/>
      <c r="B1375" s="46"/>
      <c r="C1375" s="46"/>
      <c r="D1375" s="46"/>
      <c r="F1375" s="46"/>
      <c r="G1375" s="46"/>
      <c r="J1375" s="107"/>
      <c r="K1375" s="107"/>
      <c r="L1375" s="107"/>
      <c r="M1375" s="107"/>
      <c r="P1375" s="46"/>
      <c r="Q1375" s="46"/>
      <c r="R1375" s="107"/>
      <c r="W1375" s="107"/>
      <c r="X1375" s="107"/>
    </row>
    <row r="1376" spans="1:24">
      <c r="A1376" s="46"/>
      <c r="B1376" s="46"/>
      <c r="C1376" s="46"/>
      <c r="D1376" s="46"/>
      <c r="F1376" s="46"/>
      <c r="G1376" s="46"/>
      <c r="J1376" s="107"/>
      <c r="K1376" s="107"/>
      <c r="L1376" s="107"/>
      <c r="M1376" s="107"/>
      <c r="P1376" s="46"/>
      <c r="Q1376" s="46"/>
      <c r="R1376" s="107"/>
      <c r="W1376" s="107"/>
      <c r="X1376" s="107"/>
    </row>
    <row r="1377" spans="1:24">
      <c r="A1377" s="46"/>
      <c r="B1377" s="46"/>
      <c r="C1377" s="46"/>
      <c r="D1377" s="46"/>
      <c r="F1377" s="46"/>
      <c r="G1377" s="46"/>
      <c r="J1377" s="107"/>
      <c r="K1377" s="107"/>
      <c r="L1377" s="107"/>
      <c r="M1377" s="107"/>
      <c r="P1377" s="46"/>
      <c r="Q1377" s="46"/>
      <c r="R1377" s="107"/>
      <c r="W1377" s="107"/>
      <c r="X1377" s="107"/>
    </row>
    <row r="1378" spans="1:24">
      <c r="A1378" s="46"/>
      <c r="B1378" s="46"/>
      <c r="C1378" s="46"/>
      <c r="D1378" s="46"/>
      <c r="F1378" s="46"/>
      <c r="G1378" s="46"/>
      <c r="J1378" s="107"/>
      <c r="K1378" s="107"/>
      <c r="L1378" s="107"/>
      <c r="M1378" s="107"/>
      <c r="P1378" s="46"/>
      <c r="Q1378" s="46"/>
      <c r="R1378" s="107"/>
      <c r="W1378" s="107"/>
      <c r="X1378" s="107"/>
    </row>
    <row r="1379" spans="1:24">
      <c r="A1379" s="46"/>
      <c r="B1379" s="46"/>
      <c r="C1379" s="46"/>
      <c r="D1379" s="46"/>
      <c r="F1379" s="46"/>
      <c r="G1379" s="46"/>
      <c r="J1379" s="107"/>
      <c r="K1379" s="107"/>
      <c r="L1379" s="107"/>
      <c r="M1379" s="107"/>
      <c r="P1379" s="46"/>
      <c r="Q1379" s="46"/>
      <c r="R1379" s="107"/>
      <c r="W1379" s="107"/>
      <c r="X1379" s="107"/>
    </row>
    <row r="1380" spans="1:24">
      <c r="A1380" s="46"/>
      <c r="B1380" s="46"/>
      <c r="C1380" s="46"/>
      <c r="D1380" s="46"/>
      <c r="F1380" s="46"/>
      <c r="G1380" s="46"/>
      <c r="J1380" s="107"/>
      <c r="K1380" s="107"/>
      <c r="L1380" s="107"/>
      <c r="M1380" s="107"/>
      <c r="P1380" s="46"/>
      <c r="Q1380" s="46"/>
      <c r="R1380" s="107"/>
      <c r="W1380" s="107"/>
      <c r="X1380" s="107"/>
    </row>
    <row r="1381" spans="1:24">
      <c r="A1381" s="46"/>
      <c r="B1381" s="46"/>
      <c r="C1381" s="46"/>
      <c r="D1381" s="46"/>
      <c r="F1381" s="46"/>
      <c r="G1381" s="46"/>
      <c r="J1381" s="107"/>
      <c r="K1381" s="107"/>
      <c r="L1381" s="107"/>
      <c r="M1381" s="107"/>
      <c r="P1381" s="46"/>
      <c r="Q1381" s="46"/>
      <c r="R1381" s="107"/>
      <c r="W1381" s="107"/>
      <c r="X1381" s="107"/>
    </row>
    <row r="1382" spans="1:24">
      <c r="A1382" s="46"/>
      <c r="B1382" s="46"/>
      <c r="C1382" s="46"/>
      <c r="D1382" s="46"/>
      <c r="F1382" s="46"/>
      <c r="G1382" s="46"/>
      <c r="J1382" s="107"/>
      <c r="K1382" s="107"/>
      <c r="L1382" s="107"/>
      <c r="M1382" s="107"/>
      <c r="P1382" s="46"/>
      <c r="Q1382" s="46"/>
      <c r="R1382" s="107"/>
      <c r="W1382" s="107"/>
      <c r="X1382" s="107"/>
    </row>
    <row r="1383" spans="1:24">
      <c r="A1383" s="46"/>
      <c r="B1383" s="46"/>
      <c r="C1383" s="46"/>
      <c r="D1383" s="46"/>
      <c r="F1383" s="46"/>
      <c r="G1383" s="46"/>
      <c r="J1383" s="107"/>
      <c r="K1383" s="107"/>
      <c r="L1383" s="107"/>
      <c r="M1383" s="107"/>
      <c r="P1383" s="46"/>
      <c r="Q1383" s="46"/>
      <c r="R1383" s="107"/>
      <c r="W1383" s="107"/>
      <c r="X1383" s="107"/>
    </row>
    <row r="1384" spans="1:24">
      <c r="A1384" s="46"/>
      <c r="B1384" s="46"/>
      <c r="C1384" s="46"/>
      <c r="D1384" s="46"/>
      <c r="F1384" s="46"/>
      <c r="G1384" s="46"/>
      <c r="J1384" s="107"/>
      <c r="K1384" s="107"/>
      <c r="L1384" s="107"/>
      <c r="M1384" s="107"/>
      <c r="P1384" s="46"/>
      <c r="Q1384" s="46"/>
      <c r="R1384" s="107"/>
      <c r="W1384" s="107"/>
      <c r="X1384" s="107"/>
    </row>
    <row r="1385" spans="1:24">
      <c r="A1385" s="46"/>
      <c r="B1385" s="46"/>
      <c r="C1385" s="46"/>
      <c r="D1385" s="46"/>
      <c r="F1385" s="46"/>
      <c r="G1385" s="46"/>
      <c r="J1385" s="107"/>
      <c r="K1385" s="107"/>
      <c r="L1385" s="107"/>
      <c r="M1385" s="107"/>
      <c r="P1385" s="46"/>
      <c r="Q1385" s="46"/>
      <c r="R1385" s="107"/>
      <c r="W1385" s="107"/>
      <c r="X1385" s="107"/>
    </row>
    <row r="1386" spans="1:24">
      <c r="A1386" s="46"/>
      <c r="B1386" s="46"/>
      <c r="C1386" s="46"/>
      <c r="D1386" s="46"/>
      <c r="F1386" s="46"/>
      <c r="G1386" s="46"/>
      <c r="J1386" s="107"/>
      <c r="K1386" s="107"/>
      <c r="L1386" s="107"/>
      <c r="M1386" s="107"/>
      <c r="P1386" s="46"/>
      <c r="Q1386" s="46"/>
      <c r="R1386" s="107"/>
      <c r="W1386" s="107"/>
      <c r="X1386" s="107"/>
    </row>
    <row r="1387" spans="1:24">
      <c r="A1387" s="46"/>
      <c r="B1387" s="46"/>
      <c r="C1387" s="46"/>
      <c r="D1387" s="46"/>
      <c r="F1387" s="46"/>
      <c r="G1387" s="46"/>
      <c r="J1387" s="107"/>
      <c r="K1387" s="107"/>
      <c r="L1387" s="107"/>
      <c r="M1387" s="107"/>
      <c r="P1387" s="46"/>
      <c r="Q1387" s="46"/>
      <c r="R1387" s="107"/>
      <c r="W1387" s="107"/>
      <c r="X1387" s="107"/>
    </row>
    <row r="1388" spans="1:24">
      <c r="A1388" s="46"/>
      <c r="B1388" s="46"/>
      <c r="C1388" s="46"/>
      <c r="D1388" s="46"/>
      <c r="F1388" s="46"/>
      <c r="G1388" s="46"/>
      <c r="J1388" s="107"/>
      <c r="K1388" s="107"/>
      <c r="L1388" s="107"/>
      <c r="M1388" s="107"/>
      <c r="P1388" s="46"/>
      <c r="Q1388" s="46"/>
      <c r="R1388" s="107"/>
      <c r="W1388" s="107"/>
      <c r="X1388" s="107"/>
    </row>
    <row r="1389" spans="1:24">
      <c r="A1389" s="46"/>
      <c r="B1389" s="46"/>
      <c r="C1389" s="46"/>
      <c r="D1389" s="46"/>
      <c r="F1389" s="46"/>
      <c r="G1389" s="46"/>
      <c r="J1389" s="107"/>
      <c r="K1389" s="107"/>
      <c r="L1389" s="107"/>
      <c r="M1389" s="107"/>
      <c r="P1389" s="46"/>
      <c r="Q1389" s="46"/>
      <c r="R1389" s="107"/>
      <c r="W1389" s="107"/>
      <c r="X1389" s="107"/>
    </row>
    <row r="1390" spans="1:24">
      <c r="A1390" s="46"/>
      <c r="B1390" s="46"/>
      <c r="C1390" s="46"/>
      <c r="D1390" s="46"/>
      <c r="F1390" s="46"/>
      <c r="G1390" s="46"/>
      <c r="J1390" s="107"/>
      <c r="K1390" s="107"/>
      <c r="L1390" s="107"/>
      <c r="M1390" s="107"/>
      <c r="P1390" s="46"/>
      <c r="Q1390" s="46"/>
      <c r="R1390" s="107"/>
      <c r="W1390" s="107"/>
      <c r="X1390" s="107"/>
    </row>
    <row r="1391" spans="1:24">
      <c r="A1391" s="46"/>
      <c r="B1391" s="46"/>
      <c r="C1391" s="46"/>
      <c r="D1391" s="46"/>
      <c r="F1391" s="46"/>
      <c r="G1391" s="46"/>
      <c r="J1391" s="107"/>
      <c r="K1391" s="107"/>
      <c r="L1391" s="107"/>
      <c r="M1391" s="107"/>
      <c r="P1391" s="46"/>
      <c r="Q1391" s="46"/>
      <c r="R1391" s="107"/>
      <c r="W1391" s="107"/>
      <c r="X1391" s="107"/>
    </row>
    <row r="1392" spans="1:24">
      <c r="A1392" s="46"/>
      <c r="B1392" s="46"/>
      <c r="C1392" s="46"/>
      <c r="D1392" s="46"/>
      <c r="F1392" s="46"/>
      <c r="G1392" s="46"/>
      <c r="J1392" s="107"/>
      <c r="K1392" s="107"/>
      <c r="L1392" s="107"/>
      <c r="M1392" s="107"/>
      <c r="P1392" s="46"/>
      <c r="Q1392" s="46"/>
      <c r="R1392" s="107"/>
      <c r="W1392" s="107"/>
      <c r="X1392" s="107"/>
    </row>
    <row r="1393" spans="1:24">
      <c r="A1393" s="46"/>
      <c r="B1393" s="46"/>
      <c r="C1393" s="46"/>
      <c r="D1393" s="46"/>
      <c r="F1393" s="46"/>
      <c r="G1393" s="46"/>
      <c r="J1393" s="107"/>
      <c r="K1393" s="107"/>
      <c r="L1393" s="107"/>
      <c r="M1393" s="107"/>
      <c r="P1393" s="46"/>
      <c r="Q1393" s="46"/>
      <c r="R1393" s="107"/>
      <c r="W1393" s="107"/>
      <c r="X1393" s="107"/>
    </row>
    <row r="1394" spans="1:24">
      <c r="A1394" s="46"/>
      <c r="B1394" s="46"/>
      <c r="C1394" s="46"/>
      <c r="D1394" s="46"/>
      <c r="F1394" s="46"/>
      <c r="G1394" s="46"/>
      <c r="J1394" s="107"/>
      <c r="K1394" s="107"/>
      <c r="L1394" s="107"/>
      <c r="M1394" s="107"/>
      <c r="P1394" s="46"/>
      <c r="Q1394" s="46"/>
      <c r="R1394" s="107"/>
      <c r="W1394" s="107"/>
      <c r="X1394" s="107"/>
    </row>
    <row r="1395" spans="1:24">
      <c r="A1395" s="46"/>
      <c r="B1395" s="46"/>
      <c r="C1395" s="46"/>
      <c r="D1395" s="46"/>
      <c r="F1395" s="46"/>
      <c r="G1395" s="46"/>
      <c r="J1395" s="107"/>
      <c r="K1395" s="107"/>
      <c r="L1395" s="107"/>
      <c r="M1395" s="107"/>
      <c r="P1395" s="46"/>
      <c r="Q1395" s="46"/>
      <c r="R1395" s="107"/>
      <c r="W1395" s="107"/>
      <c r="X1395" s="107"/>
    </row>
    <row r="1396" spans="1:24">
      <c r="A1396" s="46"/>
      <c r="B1396" s="46"/>
      <c r="C1396" s="46"/>
      <c r="D1396" s="46"/>
      <c r="F1396" s="46"/>
      <c r="G1396" s="46"/>
      <c r="J1396" s="107"/>
      <c r="K1396" s="107"/>
      <c r="L1396" s="107"/>
      <c r="M1396" s="107"/>
      <c r="P1396" s="46"/>
      <c r="Q1396" s="46"/>
      <c r="R1396" s="107"/>
      <c r="W1396" s="107"/>
      <c r="X1396" s="107"/>
    </row>
    <row r="1397" spans="1:24">
      <c r="A1397" s="46"/>
      <c r="B1397" s="46"/>
      <c r="C1397" s="46"/>
      <c r="D1397" s="46"/>
      <c r="F1397" s="46"/>
      <c r="G1397" s="46"/>
      <c r="J1397" s="107"/>
      <c r="K1397" s="107"/>
      <c r="L1397" s="107"/>
      <c r="M1397" s="107"/>
      <c r="P1397" s="46"/>
      <c r="Q1397" s="46"/>
      <c r="R1397" s="107"/>
      <c r="W1397" s="107"/>
      <c r="X1397" s="107"/>
    </row>
    <row r="1398" spans="1:24">
      <c r="A1398" s="46"/>
      <c r="B1398" s="46"/>
      <c r="C1398" s="46"/>
      <c r="D1398" s="46"/>
      <c r="F1398" s="46"/>
      <c r="G1398" s="46"/>
      <c r="J1398" s="107"/>
      <c r="K1398" s="107"/>
      <c r="L1398" s="107"/>
      <c r="M1398" s="107"/>
      <c r="P1398" s="46"/>
      <c r="Q1398" s="46"/>
      <c r="R1398" s="107"/>
      <c r="W1398" s="107"/>
      <c r="X1398" s="107"/>
    </row>
    <row r="1399" spans="1:24">
      <c r="A1399" s="46"/>
      <c r="B1399" s="46"/>
      <c r="C1399" s="46"/>
      <c r="D1399" s="46"/>
      <c r="F1399" s="46"/>
      <c r="G1399" s="46"/>
      <c r="J1399" s="107"/>
      <c r="K1399" s="107"/>
      <c r="L1399" s="107"/>
      <c r="M1399" s="107"/>
      <c r="P1399" s="46"/>
      <c r="Q1399" s="46"/>
      <c r="R1399" s="107"/>
      <c r="W1399" s="107"/>
      <c r="X1399" s="107"/>
    </row>
    <row r="1400" spans="1:24">
      <c r="A1400" s="46"/>
      <c r="B1400" s="46"/>
      <c r="C1400" s="46"/>
      <c r="D1400" s="46"/>
      <c r="F1400" s="46"/>
      <c r="G1400" s="46"/>
      <c r="J1400" s="107"/>
      <c r="K1400" s="107"/>
      <c r="L1400" s="107"/>
      <c r="M1400" s="107"/>
      <c r="P1400" s="46"/>
      <c r="Q1400" s="46"/>
      <c r="R1400" s="107"/>
      <c r="W1400" s="107"/>
      <c r="X1400" s="107"/>
    </row>
    <row r="1401" spans="1:24">
      <c r="A1401" s="46"/>
      <c r="B1401" s="46"/>
      <c r="C1401" s="46"/>
      <c r="D1401" s="46"/>
      <c r="F1401" s="46"/>
      <c r="G1401" s="46"/>
      <c r="J1401" s="107"/>
      <c r="K1401" s="107"/>
      <c r="L1401" s="107"/>
      <c r="M1401" s="107"/>
      <c r="P1401" s="46"/>
      <c r="Q1401" s="46"/>
      <c r="R1401" s="107"/>
      <c r="W1401" s="107"/>
      <c r="X1401" s="107"/>
    </row>
    <row r="1402" spans="1:24">
      <c r="A1402" s="46"/>
      <c r="B1402" s="46"/>
      <c r="C1402" s="46"/>
      <c r="D1402" s="46"/>
      <c r="F1402" s="46"/>
      <c r="G1402" s="46"/>
      <c r="J1402" s="107"/>
      <c r="K1402" s="107"/>
      <c r="L1402" s="107"/>
      <c r="M1402" s="107"/>
      <c r="P1402" s="46"/>
      <c r="Q1402" s="46"/>
      <c r="R1402" s="107"/>
      <c r="W1402" s="107"/>
      <c r="X1402" s="107"/>
    </row>
    <row r="1403" spans="1:24">
      <c r="A1403" s="46"/>
      <c r="B1403" s="46"/>
      <c r="C1403" s="46"/>
      <c r="D1403" s="46"/>
      <c r="F1403" s="46"/>
      <c r="G1403" s="46"/>
      <c r="J1403" s="107"/>
      <c r="K1403" s="107"/>
      <c r="L1403" s="107"/>
      <c r="M1403" s="107"/>
      <c r="P1403" s="46"/>
      <c r="Q1403" s="46"/>
      <c r="R1403" s="107"/>
      <c r="W1403" s="107"/>
      <c r="X1403" s="107"/>
    </row>
    <row r="1404" spans="1:24">
      <c r="A1404" s="46"/>
      <c r="B1404" s="46"/>
      <c r="C1404" s="46"/>
      <c r="D1404" s="46"/>
      <c r="F1404" s="46"/>
      <c r="G1404" s="46"/>
      <c r="J1404" s="107"/>
      <c r="K1404" s="107"/>
      <c r="L1404" s="107"/>
      <c r="M1404" s="107"/>
      <c r="P1404" s="46"/>
      <c r="Q1404" s="46"/>
      <c r="R1404" s="107"/>
      <c r="W1404" s="107"/>
      <c r="X1404" s="107"/>
    </row>
    <row r="1405" spans="1:24">
      <c r="A1405" s="46"/>
      <c r="B1405" s="46"/>
      <c r="C1405" s="46"/>
      <c r="D1405" s="46"/>
      <c r="F1405" s="46"/>
      <c r="G1405" s="46"/>
      <c r="J1405" s="107"/>
      <c r="K1405" s="107"/>
      <c r="L1405" s="107"/>
      <c r="M1405" s="107"/>
      <c r="P1405" s="46"/>
      <c r="Q1405" s="46"/>
      <c r="R1405" s="107"/>
      <c r="W1405" s="107"/>
      <c r="X1405" s="107"/>
    </row>
    <row r="1406" spans="1:24">
      <c r="A1406" s="46"/>
      <c r="B1406" s="46"/>
      <c r="C1406" s="46"/>
      <c r="D1406" s="46"/>
      <c r="F1406" s="46"/>
      <c r="G1406" s="46"/>
      <c r="J1406" s="107"/>
      <c r="K1406" s="107"/>
      <c r="L1406" s="107"/>
      <c r="M1406" s="107"/>
      <c r="P1406" s="46"/>
      <c r="Q1406" s="46"/>
      <c r="R1406" s="107"/>
      <c r="W1406" s="107"/>
      <c r="X1406" s="107"/>
    </row>
    <row r="1407" spans="1:24">
      <c r="A1407" s="46"/>
      <c r="B1407" s="46"/>
      <c r="C1407" s="46"/>
      <c r="D1407" s="46"/>
      <c r="F1407" s="46"/>
      <c r="G1407" s="46"/>
      <c r="J1407" s="107"/>
      <c r="K1407" s="107"/>
      <c r="L1407" s="107"/>
      <c r="M1407" s="107"/>
      <c r="P1407" s="46"/>
      <c r="Q1407" s="46"/>
      <c r="R1407" s="107"/>
      <c r="W1407" s="107"/>
      <c r="X1407" s="107"/>
    </row>
    <row r="1408" spans="1:24">
      <c r="A1408" s="46"/>
      <c r="B1408" s="46"/>
      <c r="C1408" s="46"/>
      <c r="D1408" s="46"/>
      <c r="F1408" s="46"/>
      <c r="G1408" s="46"/>
      <c r="J1408" s="107"/>
      <c r="K1408" s="107"/>
      <c r="L1408" s="107"/>
      <c r="M1408" s="107"/>
      <c r="P1408" s="46"/>
      <c r="Q1408" s="46"/>
      <c r="R1408" s="107"/>
      <c r="W1408" s="107"/>
      <c r="X1408" s="107"/>
    </row>
    <row r="1409" spans="1:24">
      <c r="A1409" s="46"/>
      <c r="B1409" s="46"/>
      <c r="C1409" s="46"/>
      <c r="D1409" s="46"/>
      <c r="F1409" s="46"/>
      <c r="G1409" s="46"/>
      <c r="J1409" s="107"/>
      <c r="K1409" s="107"/>
      <c r="L1409" s="107"/>
      <c r="M1409" s="107"/>
      <c r="P1409" s="46"/>
      <c r="Q1409" s="46"/>
      <c r="R1409" s="107"/>
      <c r="W1409" s="107"/>
      <c r="X1409" s="107"/>
    </row>
    <row r="1410" spans="1:24">
      <c r="A1410" s="46"/>
      <c r="B1410" s="46"/>
      <c r="C1410" s="46"/>
      <c r="D1410" s="46"/>
      <c r="F1410" s="46"/>
      <c r="G1410" s="46"/>
      <c r="J1410" s="107"/>
      <c r="K1410" s="107"/>
      <c r="L1410" s="107"/>
      <c r="M1410" s="107"/>
      <c r="P1410" s="46"/>
      <c r="Q1410" s="46"/>
      <c r="R1410" s="107"/>
      <c r="W1410" s="107"/>
      <c r="X1410" s="107"/>
    </row>
    <row r="1411" spans="1:24">
      <c r="A1411" s="46"/>
      <c r="B1411" s="46"/>
      <c r="C1411" s="46"/>
      <c r="D1411" s="46"/>
      <c r="F1411" s="46"/>
      <c r="G1411" s="46"/>
      <c r="J1411" s="107"/>
      <c r="K1411" s="107"/>
      <c r="L1411" s="107"/>
      <c r="M1411" s="107"/>
      <c r="P1411" s="46"/>
      <c r="Q1411" s="46"/>
      <c r="R1411" s="107"/>
      <c r="W1411" s="107"/>
      <c r="X1411" s="107"/>
    </row>
    <row r="1412" spans="1:24">
      <c r="A1412" s="46"/>
      <c r="B1412" s="46"/>
      <c r="C1412" s="46"/>
      <c r="D1412" s="46"/>
      <c r="F1412" s="46"/>
      <c r="G1412" s="46"/>
      <c r="J1412" s="107"/>
      <c r="K1412" s="107"/>
      <c r="L1412" s="107"/>
      <c r="M1412" s="107"/>
      <c r="P1412" s="46"/>
      <c r="Q1412" s="46"/>
      <c r="R1412" s="107"/>
      <c r="W1412" s="107"/>
      <c r="X1412" s="107"/>
    </row>
    <row r="1413" spans="1:24">
      <c r="A1413" s="46"/>
      <c r="B1413" s="46"/>
      <c r="C1413" s="46"/>
      <c r="D1413" s="46"/>
      <c r="F1413" s="46"/>
      <c r="G1413" s="46"/>
      <c r="J1413" s="107"/>
      <c r="K1413" s="107"/>
      <c r="L1413" s="107"/>
      <c r="M1413" s="107"/>
      <c r="P1413" s="46"/>
      <c r="Q1413" s="46"/>
      <c r="R1413" s="107"/>
      <c r="W1413" s="107"/>
      <c r="X1413" s="107"/>
    </row>
    <row r="1414" spans="1:24">
      <c r="A1414" s="46"/>
      <c r="B1414" s="46"/>
      <c r="C1414" s="46"/>
      <c r="D1414" s="46"/>
      <c r="F1414" s="46"/>
      <c r="G1414" s="46"/>
      <c r="J1414" s="107"/>
      <c r="K1414" s="107"/>
      <c r="L1414" s="107"/>
      <c r="M1414" s="107"/>
      <c r="P1414" s="46"/>
      <c r="Q1414" s="46"/>
      <c r="R1414" s="107"/>
      <c r="W1414" s="107"/>
      <c r="X1414" s="107"/>
    </row>
    <row r="1415" spans="1:24">
      <c r="A1415" s="46"/>
      <c r="B1415" s="46"/>
      <c r="C1415" s="46"/>
      <c r="D1415" s="46"/>
      <c r="F1415" s="46"/>
      <c r="G1415" s="46"/>
      <c r="J1415" s="107"/>
      <c r="K1415" s="107"/>
      <c r="L1415" s="107"/>
      <c r="M1415" s="107"/>
      <c r="P1415" s="46"/>
      <c r="Q1415" s="46"/>
      <c r="R1415" s="107"/>
      <c r="W1415" s="107"/>
      <c r="X1415" s="107"/>
    </row>
    <row r="1416" spans="1:24">
      <c r="A1416" s="46"/>
      <c r="B1416" s="46"/>
      <c r="C1416" s="46"/>
      <c r="D1416" s="46"/>
      <c r="F1416" s="46"/>
      <c r="G1416" s="46"/>
      <c r="J1416" s="107"/>
      <c r="K1416" s="107"/>
      <c r="L1416" s="107"/>
      <c r="M1416" s="107"/>
      <c r="P1416" s="46"/>
      <c r="Q1416" s="46"/>
      <c r="R1416" s="107"/>
      <c r="W1416" s="107"/>
      <c r="X1416" s="107"/>
    </row>
    <row r="1417" spans="1:24">
      <c r="A1417" s="46"/>
      <c r="B1417" s="46"/>
      <c r="C1417" s="46"/>
      <c r="D1417" s="46"/>
      <c r="F1417" s="46"/>
      <c r="G1417" s="46"/>
      <c r="J1417" s="107"/>
      <c r="K1417" s="107"/>
      <c r="L1417" s="107"/>
      <c r="M1417" s="107"/>
      <c r="P1417" s="46"/>
      <c r="Q1417" s="46"/>
      <c r="R1417" s="107"/>
      <c r="W1417" s="107"/>
      <c r="X1417" s="107"/>
    </row>
    <row r="1418" spans="1:24">
      <c r="A1418" s="46"/>
      <c r="B1418" s="46"/>
      <c r="C1418" s="46"/>
      <c r="D1418" s="46"/>
      <c r="F1418" s="46"/>
      <c r="G1418" s="46"/>
      <c r="J1418" s="107"/>
      <c r="K1418" s="107"/>
      <c r="L1418" s="107"/>
      <c r="M1418" s="107"/>
      <c r="P1418" s="46"/>
      <c r="Q1418" s="46"/>
      <c r="R1418" s="107"/>
      <c r="W1418" s="107"/>
      <c r="X1418" s="107"/>
    </row>
    <row r="1419" spans="1:24">
      <c r="A1419" s="46"/>
      <c r="B1419" s="46"/>
      <c r="C1419" s="46"/>
      <c r="D1419" s="46"/>
      <c r="F1419" s="46"/>
      <c r="G1419" s="46"/>
      <c r="J1419" s="107"/>
      <c r="K1419" s="107"/>
      <c r="L1419" s="107"/>
      <c r="M1419" s="107"/>
      <c r="P1419" s="46"/>
      <c r="Q1419" s="46"/>
      <c r="R1419" s="107"/>
      <c r="W1419" s="107"/>
      <c r="X1419" s="107"/>
    </row>
    <row r="1420" spans="1:24">
      <c r="A1420" s="46"/>
      <c r="B1420" s="46"/>
      <c r="C1420" s="46"/>
      <c r="D1420" s="46"/>
      <c r="F1420" s="46"/>
      <c r="G1420" s="46"/>
      <c r="J1420" s="107"/>
      <c r="K1420" s="107"/>
      <c r="L1420" s="107"/>
      <c r="M1420" s="107"/>
      <c r="P1420" s="46"/>
      <c r="Q1420" s="46"/>
      <c r="R1420" s="107"/>
      <c r="W1420" s="107"/>
      <c r="X1420" s="107"/>
    </row>
    <row r="1421" spans="1:24">
      <c r="A1421" s="46"/>
      <c r="B1421" s="46"/>
      <c r="C1421" s="46"/>
      <c r="D1421" s="46"/>
      <c r="F1421" s="46"/>
      <c r="G1421" s="46"/>
      <c r="J1421" s="107"/>
      <c r="K1421" s="107"/>
      <c r="L1421" s="107"/>
      <c r="M1421" s="107"/>
      <c r="P1421" s="46"/>
      <c r="Q1421" s="46"/>
      <c r="R1421" s="107"/>
      <c r="W1421" s="107"/>
      <c r="X1421" s="107"/>
    </row>
    <row r="1422" spans="1:24">
      <c r="A1422" s="46"/>
      <c r="B1422" s="46"/>
      <c r="C1422" s="46"/>
      <c r="D1422" s="46"/>
      <c r="F1422" s="46"/>
      <c r="G1422" s="46"/>
      <c r="J1422" s="107"/>
      <c r="K1422" s="107"/>
      <c r="L1422" s="107"/>
      <c r="M1422" s="107"/>
      <c r="P1422" s="46"/>
      <c r="Q1422" s="46"/>
      <c r="R1422" s="107"/>
      <c r="W1422" s="107"/>
      <c r="X1422" s="107"/>
    </row>
    <row r="1423" spans="1:24">
      <c r="A1423" s="46"/>
      <c r="B1423" s="46"/>
      <c r="C1423" s="46"/>
      <c r="D1423" s="46"/>
      <c r="F1423" s="46"/>
      <c r="G1423" s="46"/>
      <c r="J1423" s="107"/>
      <c r="K1423" s="107"/>
      <c r="L1423" s="107"/>
      <c r="M1423" s="107"/>
      <c r="P1423" s="46"/>
      <c r="Q1423" s="46"/>
      <c r="R1423" s="107"/>
      <c r="W1423" s="107"/>
      <c r="X1423" s="107"/>
    </row>
    <row r="1424" spans="1:24">
      <c r="A1424" s="46"/>
      <c r="B1424" s="46"/>
      <c r="C1424" s="46"/>
      <c r="D1424" s="46"/>
      <c r="F1424" s="46"/>
      <c r="G1424" s="46"/>
      <c r="J1424" s="107"/>
      <c r="K1424" s="107"/>
      <c r="L1424" s="107"/>
      <c r="M1424" s="107"/>
      <c r="P1424" s="46"/>
      <c r="Q1424" s="46"/>
      <c r="R1424" s="107"/>
      <c r="W1424" s="107"/>
      <c r="X1424" s="107"/>
    </row>
    <row r="1425" spans="1:24">
      <c r="A1425" s="46"/>
      <c r="B1425" s="46"/>
      <c r="C1425" s="46"/>
      <c r="D1425" s="46"/>
      <c r="F1425" s="46"/>
      <c r="G1425" s="46"/>
      <c r="J1425" s="107"/>
      <c r="K1425" s="107"/>
      <c r="L1425" s="107"/>
      <c r="M1425" s="107"/>
      <c r="P1425" s="46"/>
      <c r="Q1425" s="46"/>
      <c r="R1425" s="107"/>
      <c r="W1425" s="107"/>
      <c r="X1425" s="107"/>
    </row>
    <row r="1426" spans="1:24">
      <c r="A1426" s="46"/>
      <c r="B1426" s="46"/>
      <c r="C1426" s="46"/>
      <c r="D1426" s="46"/>
      <c r="F1426" s="46"/>
      <c r="G1426" s="46"/>
      <c r="J1426" s="107"/>
      <c r="K1426" s="107"/>
      <c r="L1426" s="107"/>
      <c r="M1426" s="107"/>
      <c r="P1426" s="46"/>
      <c r="Q1426" s="46"/>
      <c r="R1426" s="107"/>
      <c r="W1426" s="107"/>
      <c r="X1426" s="107"/>
    </row>
    <row r="1427" spans="1:24">
      <c r="A1427" s="46"/>
      <c r="B1427" s="46"/>
      <c r="C1427" s="46"/>
      <c r="D1427" s="46"/>
      <c r="F1427" s="46"/>
      <c r="G1427" s="46"/>
      <c r="J1427" s="107"/>
      <c r="K1427" s="107"/>
      <c r="L1427" s="107"/>
      <c r="M1427" s="107"/>
      <c r="P1427" s="46"/>
      <c r="Q1427" s="46"/>
      <c r="R1427" s="107"/>
      <c r="W1427" s="107"/>
      <c r="X1427" s="107"/>
    </row>
    <row r="1428" spans="1:24">
      <c r="A1428" s="46"/>
      <c r="B1428" s="46"/>
      <c r="C1428" s="46"/>
      <c r="D1428" s="46"/>
      <c r="F1428" s="46"/>
      <c r="G1428" s="46"/>
      <c r="J1428" s="107"/>
      <c r="K1428" s="107"/>
      <c r="L1428" s="107"/>
      <c r="M1428" s="107"/>
      <c r="P1428" s="46"/>
      <c r="Q1428" s="46"/>
      <c r="R1428" s="107"/>
      <c r="W1428" s="107"/>
      <c r="X1428" s="107"/>
    </row>
    <row r="1429" spans="1:24">
      <c r="A1429" s="46"/>
      <c r="B1429" s="46"/>
      <c r="C1429" s="46"/>
      <c r="D1429" s="46"/>
      <c r="F1429" s="46"/>
      <c r="G1429" s="46"/>
      <c r="J1429" s="107"/>
      <c r="K1429" s="107"/>
      <c r="L1429" s="107"/>
      <c r="M1429" s="107"/>
      <c r="P1429" s="46"/>
      <c r="Q1429" s="46"/>
      <c r="R1429" s="107"/>
      <c r="W1429" s="107"/>
      <c r="X1429" s="107"/>
    </row>
    <row r="1430" spans="1:24">
      <c r="A1430" s="46"/>
      <c r="B1430" s="46"/>
      <c r="C1430" s="46"/>
      <c r="D1430" s="46"/>
      <c r="F1430" s="46"/>
      <c r="G1430" s="46"/>
      <c r="J1430" s="107"/>
      <c r="K1430" s="107"/>
      <c r="L1430" s="107"/>
      <c r="M1430" s="107"/>
      <c r="P1430" s="46"/>
      <c r="Q1430" s="46"/>
      <c r="R1430" s="107"/>
      <c r="W1430" s="107"/>
      <c r="X1430" s="107"/>
    </row>
    <row r="1431" spans="1:24">
      <c r="A1431" s="46"/>
      <c r="B1431" s="46"/>
      <c r="C1431" s="46"/>
      <c r="D1431" s="46"/>
      <c r="F1431" s="46"/>
      <c r="G1431" s="46"/>
      <c r="J1431" s="107"/>
      <c r="K1431" s="107"/>
      <c r="L1431" s="107"/>
      <c r="M1431" s="107"/>
      <c r="P1431" s="46"/>
      <c r="Q1431" s="46"/>
      <c r="R1431" s="107"/>
      <c r="W1431" s="107"/>
      <c r="X1431" s="107"/>
    </row>
    <row r="1432" spans="1:24">
      <c r="A1432" s="46"/>
      <c r="B1432" s="46"/>
      <c r="C1432" s="46"/>
      <c r="D1432" s="46"/>
      <c r="F1432" s="46"/>
      <c r="G1432" s="46"/>
      <c r="J1432" s="107"/>
      <c r="K1432" s="107"/>
      <c r="L1432" s="107"/>
      <c r="M1432" s="107"/>
      <c r="P1432" s="46"/>
      <c r="Q1432" s="46"/>
      <c r="R1432" s="107"/>
      <c r="W1432" s="107"/>
      <c r="X1432" s="107"/>
    </row>
    <row r="1433" spans="1:24">
      <c r="A1433" s="46"/>
      <c r="B1433" s="46"/>
      <c r="C1433" s="46"/>
      <c r="D1433" s="46"/>
      <c r="F1433" s="46"/>
      <c r="G1433" s="46"/>
      <c r="J1433" s="107"/>
      <c r="K1433" s="107"/>
      <c r="L1433" s="107"/>
      <c r="M1433" s="107"/>
      <c r="P1433" s="46"/>
      <c r="Q1433" s="46"/>
      <c r="R1433" s="107"/>
      <c r="W1433" s="107"/>
      <c r="X1433" s="107"/>
    </row>
    <row r="1434" spans="1:24">
      <c r="A1434" s="46"/>
      <c r="B1434" s="46"/>
      <c r="C1434" s="46"/>
      <c r="D1434" s="46"/>
      <c r="F1434" s="46"/>
      <c r="G1434" s="46"/>
      <c r="J1434" s="107"/>
      <c r="K1434" s="107"/>
      <c r="L1434" s="107"/>
      <c r="M1434" s="107"/>
      <c r="P1434" s="46"/>
      <c r="Q1434" s="46"/>
      <c r="R1434" s="107"/>
      <c r="W1434" s="107"/>
      <c r="X1434" s="107"/>
    </row>
    <row r="1435" spans="1:24">
      <c r="A1435" s="46"/>
      <c r="B1435" s="46"/>
      <c r="C1435" s="46"/>
      <c r="D1435" s="46"/>
      <c r="F1435" s="46"/>
      <c r="G1435" s="46"/>
      <c r="J1435" s="107"/>
      <c r="K1435" s="107"/>
      <c r="L1435" s="107"/>
      <c r="M1435" s="107"/>
      <c r="P1435" s="46"/>
      <c r="Q1435" s="46"/>
      <c r="R1435" s="107"/>
      <c r="W1435" s="107"/>
      <c r="X1435" s="107"/>
    </row>
    <row r="1436" spans="1:24">
      <c r="A1436" s="46"/>
      <c r="B1436" s="46"/>
      <c r="C1436" s="46"/>
      <c r="D1436" s="46"/>
      <c r="F1436" s="46"/>
      <c r="G1436" s="46"/>
      <c r="J1436" s="107"/>
      <c r="K1436" s="107"/>
      <c r="L1436" s="107"/>
      <c r="M1436" s="107"/>
      <c r="P1436" s="46"/>
      <c r="Q1436" s="46"/>
      <c r="R1436" s="107"/>
      <c r="W1436" s="107"/>
      <c r="X1436" s="107"/>
    </row>
    <row r="1437" spans="1:24">
      <c r="A1437" s="46"/>
      <c r="B1437" s="46"/>
      <c r="C1437" s="46"/>
      <c r="D1437" s="46"/>
      <c r="F1437" s="46"/>
      <c r="G1437" s="46"/>
      <c r="J1437" s="107"/>
      <c r="K1437" s="107"/>
      <c r="L1437" s="107"/>
      <c r="M1437" s="107"/>
      <c r="P1437" s="46"/>
      <c r="Q1437" s="46"/>
      <c r="R1437" s="107"/>
      <c r="W1437" s="107"/>
      <c r="X1437" s="107"/>
    </row>
    <row r="1438" spans="1:24">
      <c r="A1438" s="46"/>
      <c r="B1438" s="46"/>
      <c r="C1438" s="46"/>
      <c r="D1438" s="46"/>
      <c r="F1438" s="46"/>
      <c r="G1438" s="46"/>
      <c r="J1438" s="107"/>
      <c r="K1438" s="107"/>
      <c r="L1438" s="107"/>
      <c r="M1438" s="107"/>
      <c r="P1438" s="46"/>
      <c r="Q1438" s="46"/>
      <c r="R1438" s="107"/>
      <c r="W1438" s="107"/>
      <c r="X1438" s="107"/>
    </row>
    <row r="1439" spans="1:24">
      <c r="A1439" s="46"/>
      <c r="B1439" s="46"/>
      <c r="C1439" s="46"/>
      <c r="D1439" s="46"/>
      <c r="F1439" s="46"/>
      <c r="G1439" s="46"/>
      <c r="J1439" s="107"/>
      <c r="K1439" s="107"/>
      <c r="L1439" s="107"/>
      <c r="M1439" s="107"/>
      <c r="P1439" s="46"/>
      <c r="Q1439" s="46"/>
      <c r="R1439" s="107"/>
      <c r="W1439" s="107"/>
      <c r="X1439" s="107"/>
    </row>
    <row r="1440" spans="1:24">
      <c r="A1440" s="46"/>
      <c r="B1440" s="46"/>
      <c r="C1440" s="46"/>
      <c r="D1440" s="46"/>
      <c r="F1440" s="46"/>
      <c r="G1440" s="46"/>
      <c r="J1440" s="107"/>
      <c r="K1440" s="107"/>
      <c r="L1440" s="107"/>
      <c r="M1440" s="107"/>
      <c r="P1440" s="46"/>
      <c r="Q1440" s="46"/>
      <c r="R1440" s="107"/>
      <c r="W1440" s="107"/>
      <c r="X1440" s="107"/>
    </row>
    <row r="1441" spans="1:24">
      <c r="A1441" s="46"/>
      <c r="B1441" s="46"/>
      <c r="C1441" s="46"/>
      <c r="D1441" s="46"/>
      <c r="F1441" s="46"/>
      <c r="G1441" s="46"/>
      <c r="J1441" s="107"/>
      <c r="K1441" s="107"/>
      <c r="L1441" s="107"/>
      <c r="M1441" s="107"/>
      <c r="P1441" s="46"/>
      <c r="Q1441" s="46"/>
      <c r="R1441" s="107"/>
      <c r="W1441" s="107"/>
      <c r="X1441" s="107"/>
    </row>
    <row r="1442" spans="1:24">
      <c r="A1442" s="46"/>
      <c r="B1442" s="46"/>
      <c r="C1442" s="46"/>
      <c r="D1442" s="46"/>
      <c r="F1442" s="46"/>
      <c r="G1442" s="46"/>
      <c r="J1442" s="107"/>
      <c r="K1442" s="107"/>
      <c r="L1442" s="107"/>
      <c r="M1442" s="107"/>
      <c r="P1442" s="46"/>
      <c r="Q1442" s="46"/>
      <c r="R1442" s="107"/>
      <c r="W1442" s="107"/>
      <c r="X1442" s="107"/>
    </row>
    <row r="1443" spans="1:24">
      <c r="A1443" s="46"/>
      <c r="B1443" s="46"/>
      <c r="C1443" s="46"/>
      <c r="D1443" s="46"/>
      <c r="F1443" s="46"/>
      <c r="G1443" s="46"/>
      <c r="J1443" s="107"/>
      <c r="K1443" s="107"/>
      <c r="L1443" s="107"/>
      <c r="M1443" s="107"/>
      <c r="P1443" s="46"/>
      <c r="Q1443" s="46"/>
      <c r="R1443" s="107"/>
      <c r="W1443" s="107"/>
      <c r="X1443" s="107"/>
    </row>
    <row r="1444" spans="1:24">
      <c r="A1444" s="46"/>
      <c r="B1444" s="46"/>
      <c r="C1444" s="46"/>
      <c r="D1444" s="46"/>
      <c r="F1444" s="46"/>
      <c r="G1444" s="46"/>
      <c r="J1444" s="107"/>
      <c r="K1444" s="107"/>
      <c r="L1444" s="107"/>
      <c r="M1444" s="107"/>
      <c r="P1444" s="46"/>
      <c r="Q1444" s="46"/>
      <c r="R1444" s="107"/>
      <c r="W1444" s="107"/>
      <c r="X1444" s="107"/>
    </row>
    <row r="1445" spans="1:24">
      <c r="A1445" s="46"/>
      <c r="B1445" s="46"/>
      <c r="C1445" s="46"/>
      <c r="D1445" s="46"/>
      <c r="F1445" s="46"/>
      <c r="G1445" s="46"/>
      <c r="J1445" s="107"/>
      <c r="K1445" s="107"/>
      <c r="L1445" s="107"/>
      <c r="M1445" s="107"/>
      <c r="P1445" s="46"/>
      <c r="Q1445" s="46"/>
      <c r="R1445" s="107"/>
      <c r="W1445" s="107"/>
      <c r="X1445" s="107"/>
    </row>
    <row r="1446" spans="1:24">
      <c r="A1446" s="46"/>
      <c r="B1446" s="46"/>
      <c r="C1446" s="46"/>
      <c r="D1446" s="46"/>
      <c r="F1446" s="46"/>
      <c r="G1446" s="46"/>
      <c r="J1446" s="107"/>
      <c r="K1446" s="107"/>
      <c r="L1446" s="107"/>
      <c r="M1446" s="107"/>
      <c r="P1446" s="46"/>
      <c r="Q1446" s="46"/>
      <c r="R1446" s="107"/>
      <c r="W1446" s="107"/>
      <c r="X1446" s="107"/>
    </row>
    <row r="1447" spans="1:24">
      <c r="A1447" s="46"/>
      <c r="B1447" s="46"/>
      <c r="C1447" s="46"/>
      <c r="D1447" s="46"/>
      <c r="F1447" s="46"/>
      <c r="G1447" s="46"/>
      <c r="J1447" s="107"/>
      <c r="K1447" s="107"/>
      <c r="L1447" s="107"/>
      <c r="M1447" s="107"/>
      <c r="P1447" s="46"/>
      <c r="Q1447" s="46"/>
      <c r="R1447" s="107"/>
      <c r="W1447" s="107"/>
      <c r="X1447" s="107"/>
    </row>
    <row r="1448" spans="1:24">
      <c r="A1448" s="46"/>
      <c r="B1448" s="46"/>
      <c r="C1448" s="46"/>
      <c r="D1448" s="46"/>
      <c r="F1448" s="46"/>
      <c r="G1448" s="46"/>
      <c r="J1448" s="107"/>
      <c r="K1448" s="107"/>
      <c r="L1448" s="107"/>
      <c r="M1448" s="107"/>
      <c r="P1448" s="46"/>
      <c r="Q1448" s="46"/>
      <c r="R1448" s="107"/>
      <c r="W1448" s="107"/>
      <c r="X1448" s="107"/>
    </row>
    <row r="1449" spans="1:24">
      <c r="A1449" s="46"/>
      <c r="B1449" s="46"/>
      <c r="C1449" s="46"/>
      <c r="D1449" s="46"/>
      <c r="F1449" s="46"/>
      <c r="G1449" s="46"/>
      <c r="J1449" s="107"/>
      <c r="K1449" s="107"/>
      <c r="L1449" s="107"/>
      <c r="M1449" s="107"/>
      <c r="P1449" s="46"/>
      <c r="Q1449" s="46"/>
      <c r="R1449" s="107"/>
      <c r="W1449" s="107"/>
      <c r="X1449" s="107"/>
    </row>
    <row r="1450" spans="1:24">
      <c r="A1450" s="46"/>
      <c r="B1450" s="46"/>
      <c r="C1450" s="46"/>
      <c r="D1450" s="46"/>
      <c r="F1450" s="46"/>
      <c r="G1450" s="46"/>
      <c r="J1450" s="107"/>
      <c r="K1450" s="107"/>
      <c r="L1450" s="107"/>
      <c r="M1450" s="107"/>
      <c r="P1450" s="46"/>
      <c r="Q1450" s="46"/>
      <c r="R1450" s="107"/>
      <c r="W1450" s="107"/>
      <c r="X1450" s="107"/>
    </row>
    <row r="1451" spans="1:24">
      <c r="A1451" s="46"/>
      <c r="B1451" s="46"/>
      <c r="C1451" s="46"/>
      <c r="D1451" s="46"/>
      <c r="F1451" s="46"/>
      <c r="G1451" s="46"/>
      <c r="J1451" s="107"/>
      <c r="K1451" s="107"/>
      <c r="L1451" s="107"/>
      <c r="M1451" s="107"/>
      <c r="P1451" s="46"/>
      <c r="Q1451" s="46"/>
      <c r="R1451" s="107"/>
      <c r="W1451" s="107"/>
      <c r="X1451" s="107"/>
    </row>
    <row r="1452" spans="1:24">
      <c r="A1452" s="46"/>
      <c r="B1452" s="46"/>
      <c r="C1452" s="46"/>
      <c r="D1452" s="46"/>
      <c r="F1452" s="46"/>
      <c r="G1452" s="46"/>
      <c r="J1452" s="107"/>
      <c r="K1452" s="107"/>
      <c r="L1452" s="107"/>
      <c r="M1452" s="107"/>
      <c r="P1452" s="46"/>
      <c r="Q1452" s="46"/>
      <c r="R1452" s="107"/>
      <c r="W1452" s="107"/>
      <c r="X1452" s="107"/>
    </row>
    <row r="1453" spans="1:24">
      <c r="A1453" s="46"/>
      <c r="B1453" s="46"/>
      <c r="C1453" s="46"/>
      <c r="D1453" s="46"/>
      <c r="F1453" s="46"/>
      <c r="G1453" s="46"/>
      <c r="J1453" s="107"/>
      <c r="K1453" s="107"/>
      <c r="L1453" s="107"/>
      <c r="M1453" s="107"/>
      <c r="P1453" s="46"/>
      <c r="Q1453" s="46"/>
      <c r="R1453" s="107"/>
      <c r="W1453" s="107"/>
      <c r="X1453" s="107"/>
    </row>
    <row r="1454" spans="1:24">
      <c r="A1454" s="46"/>
      <c r="B1454" s="46"/>
      <c r="C1454" s="46"/>
      <c r="D1454" s="46"/>
      <c r="F1454" s="46"/>
      <c r="G1454" s="46"/>
      <c r="J1454" s="107"/>
      <c r="K1454" s="107"/>
      <c r="L1454" s="107"/>
      <c r="M1454" s="107"/>
      <c r="P1454" s="46"/>
      <c r="Q1454" s="46"/>
      <c r="R1454" s="107"/>
      <c r="W1454" s="107"/>
      <c r="X1454" s="107"/>
    </row>
    <row r="1455" spans="1:24">
      <c r="A1455" s="46"/>
      <c r="B1455" s="46"/>
      <c r="C1455" s="46"/>
      <c r="D1455" s="46"/>
      <c r="F1455" s="46"/>
      <c r="G1455" s="46"/>
      <c r="J1455" s="107"/>
      <c r="K1455" s="107"/>
      <c r="L1455" s="107"/>
      <c r="M1455" s="107"/>
      <c r="P1455" s="46"/>
      <c r="Q1455" s="46"/>
      <c r="R1455" s="107"/>
      <c r="W1455" s="107"/>
      <c r="X1455" s="107"/>
    </row>
    <row r="1456" spans="1:24">
      <c r="A1456" s="46"/>
      <c r="B1456" s="46"/>
      <c r="C1456" s="46"/>
      <c r="D1456" s="46"/>
      <c r="F1456" s="46"/>
      <c r="G1456" s="46"/>
      <c r="J1456" s="107"/>
      <c r="K1456" s="107"/>
      <c r="L1456" s="107"/>
      <c r="M1456" s="107"/>
      <c r="P1456" s="46"/>
      <c r="Q1456" s="46"/>
      <c r="R1456" s="107"/>
      <c r="W1456" s="107"/>
      <c r="X1456" s="107"/>
    </row>
    <row r="1457" spans="1:24">
      <c r="A1457" s="46"/>
      <c r="B1457" s="46"/>
      <c r="C1457" s="46"/>
      <c r="D1457" s="46"/>
      <c r="F1457" s="46"/>
      <c r="G1457" s="46"/>
      <c r="J1457" s="107"/>
      <c r="K1457" s="107"/>
      <c r="L1457" s="107"/>
      <c r="M1457" s="107"/>
      <c r="P1457" s="46"/>
      <c r="Q1457" s="46"/>
      <c r="R1457" s="107"/>
      <c r="W1457" s="107"/>
      <c r="X1457" s="107"/>
    </row>
    <row r="1458" spans="1:24">
      <c r="A1458" s="46"/>
      <c r="B1458" s="46"/>
      <c r="C1458" s="46"/>
      <c r="D1458" s="46"/>
      <c r="F1458" s="46"/>
      <c r="G1458" s="46"/>
      <c r="J1458" s="107"/>
      <c r="K1458" s="107"/>
      <c r="L1458" s="107"/>
      <c r="M1458" s="107"/>
      <c r="P1458" s="46"/>
      <c r="Q1458" s="46"/>
      <c r="R1458" s="107"/>
      <c r="W1458" s="107"/>
      <c r="X1458" s="107"/>
    </row>
    <row r="1459" spans="1:24">
      <c r="A1459" s="46"/>
      <c r="B1459" s="46"/>
      <c r="C1459" s="46"/>
      <c r="D1459" s="46"/>
      <c r="F1459" s="46"/>
      <c r="G1459" s="46"/>
      <c r="J1459" s="107"/>
      <c r="K1459" s="107"/>
      <c r="L1459" s="107"/>
      <c r="M1459" s="107"/>
      <c r="P1459" s="46"/>
      <c r="Q1459" s="46"/>
      <c r="R1459" s="107"/>
      <c r="W1459" s="107"/>
      <c r="X1459" s="107"/>
    </row>
    <row r="1460" spans="1:24">
      <c r="A1460" s="46"/>
      <c r="B1460" s="46"/>
      <c r="C1460" s="46"/>
      <c r="D1460" s="46"/>
      <c r="F1460" s="46"/>
      <c r="G1460" s="46"/>
      <c r="J1460" s="107"/>
      <c r="K1460" s="107"/>
      <c r="L1460" s="107"/>
      <c r="M1460" s="107"/>
      <c r="P1460" s="46"/>
      <c r="Q1460" s="46"/>
      <c r="R1460" s="107"/>
      <c r="W1460" s="107"/>
      <c r="X1460" s="107"/>
    </row>
    <row r="1461" spans="1:24">
      <c r="A1461" s="46"/>
      <c r="B1461" s="46"/>
      <c r="C1461" s="46"/>
      <c r="D1461" s="46"/>
      <c r="F1461" s="46"/>
      <c r="G1461" s="46"/>
      <c r="J1461" s="107"/>
      <c r="K1461" s="107"/>
      <c r="L1461" s="107"/>
      <c r="M1461" s="107"/>
      <c r="P1461" s="46"/>
      <c r="Q1461" s="46"/>
      <c r="R1461" s="107"/>
      <c r="W1461" s="107"/>
      <c r="X1461" s="107"/>
    </row>
    <row r="1462" spans="1:24">
      <c r="A1462" s="46"/>
      <c r="B1462" s="46"/>
      <c r="C1462" s="46"/>
      <c r="D1462" s="46"/>
      <c r="F1462" s="46"/>
      <c r="G1462" s="46"/>
      <c r="J1462" s="107"/>
      <c r="K1462" s="107"/>
      <c r="L1462" s="107"/>
      <c r="M1462" s="107"/>
      <c r="P1462" s="46"/>
      <c r="Q1462" s="46"/>
      <c r="R1462" s="107"/>
      <c r="W1462" s="107"/>
      <c r="X1462" s="107"/>
    </row>
    <row r="1463" spans="1:24">
      <c r="A1463" s="46"/>
      <c r="B1463" s="46"/>
      <c r="C1463" s="46"/>
      <c r="D1463" s="46"/>
      <c r="F1463" s="46"/>
      <c r="G1463" s="46"/>
      <c r="J1463" s="107"/>
      <c r="K1463" s="107"/>
      <c r="L1463" s="107"/>
      <c r="M1463" s="107"/>
      <c r="P1463" s="46"/>
      <c r="Q1463" s="46"/>
      <c r="R1463" s="107"/>
      <c r="W1463" s="107"/>
      <c r="X1463" s="107"/>
    </row>
    <row r="1464" spans="1:24">
      <c r="A1464" s="46"/>
      <c r="B1464" s="46"/>
      <c r="C1464" s="46"/>
      <c r="D1464" s="46"/>
      <c r="F1464" s="46"/>
      <c r="G1464" s="46"/>
      <c r="J1464" s="107"/>
      <c r="K1464" s="107"/>
      <c r="L1464" s="107"/>
      <c r="M1464" s="107"/>
      <c r="P1464" s="46"/>
      <c r="Q1464" s="46"/>
      <c r="R1464" s="107"/>
      <c r="W1464" s="107"/>
      <c r="X1464" s="107"/>
    </row>
    <row r="1465" spans="1:24">
      <c r="A1465" s="46"/>
      <c r="B1465" s="46"/>
      <c r="C1465" s="46"/>
      <c r="D1465" s="46"/>
      <c r="F1465" s="46"/>
      <c r="G1465" s="46"/>
      <c r="J1465" s="107"/>
      <c r="K1465" s="107"/>
      <c r="L1465" s="107"/>
      <c r="M1465" s="107"/>
      <c r="P1465" s="46"/>
      <c r="Q1465" s="46"/>
      <c r="R1465" s="107"/>
      <c r="W1465" s="107"/>
      <c r="X1465" s="107"/>
    </row>
    <row r="1466" spans="1:24">
      <c r="A1466" s="46"/>
      <c r="B1466" s="46"/>
      <c r="C1466" s="46"/>
      <c r="D1466" s="46"/>
      <c r="F1466" s="46"/>
      <c r="G1466" s="46"/>
      <c r="J1466" s="107"/>
      <c r="K1466" s="107"/>
      <c r="L1466" s="107"/>
      <c r="M1466" s="107"/>
      <c r="P1466" s="46"/>
      <c r="Q1466" s="46"/>
      <c r="R1466" s="107"/>
      <c r="W1466" s="107"/>
      <c r="X1466" s="107"/>
    </row>
    <row r="1467" spans="1:24">
      <c r="A1467" s="46"/>
      <c r="B1467" s="46"/>
      <c r="C1467" s="46"/>
      <c r="D1467" s="46"/>
      <c r="F1467" s="46"/>
      <c r="G1467" s="46"/>
      <c r="J1467" s="107"/>
      <c r="K1467" s="107"/>
      <c r="L1467" s="107"/>
      <c r="M1467" s="107"/>
      <c r="P1467" s="46"/>
      <c r="Q1467" s="46"/>
      <c r="R1467" s="107"/>
      <c r="W1467" s="107"/>
      <c r="X1467" s="107"/>
    </row>
    <row r="1468" spans="1:24">
      <c r="A1468" s="46"/>
      <c r="B1468" s="46"/>
      <c r="C1468" s="46"/>
      <c r="D1468" s="46"/>
      <c r="F1468" s="46"/>
      <c r="G1468" s="46"/>
      <c r="J1468" s="107"/>
      <c r="K1468" s="107"/>
      <c r="L1468" s="107"/>
      <c r="M1468" s="107"/>
      <c r="P1468" s="46"/>
      <c r="Q1468" s="46"/>
      <c r="R1468" s="107"/>
      <c r="W1468" s="107"/>
      <c r="X1468" s="107"/>
    </row>
    <row r="1469" spans="1:24">
      <c r="A1469" s="46"/>
      <c r="B1469" s="46"/>
      <c r="C1469" s="46"/>
      <c r="D1469" s="46"/>
      <c r="F1469" s="46"/>
      <c r="G1469" s="46"/>
      <c r="J1469" s="107"/>
      <c r="K1469" s="107"/>
      <c r="L1469" s="107"/>
      <c r="M1469" s="107"/>
      <c r="P1469" s="46"/>
      <c r="Q1469" s="46"/>
      <c r="R1469" s="107"/>
      <c r="W1469" s="107"/>
      <c r="X1469" s="107"/>
    </row>
    <row r="1470" spans="1:24">
      <c r="A1470" s="46"/>
      <c r="B1470" s="46"/>
      <c r="C1470" s="46"/>
      <c r="D1470" s="46"/>
      <c r="F1470" s="46"/>
      <c r="G1470" s="46"/>
      <c r="J1470" s="107"/>
      <c r="K1470" s="107"/>
      <c r="L1470" s="107"/>
      <c r="M1470" s="107"/>
      <c r="P1470" s="46"/>
      <c r="Q1470" s="46"/>
      <c r="R1470" s="107"/>
      <c r="W1470" s="107"/>
      <c r="X1470" s="107"/>
    </row>
    <row r="1471" spans="1:24">
      <c r="A1471" s="46"/>
      <c r="B1471" s="46"/>
      <c r="C1471" s="46"/>
      <c r="D1471" s="46"/>
      <c r="F1471" s="46"/>
      <c r="G1471" s="46"/>
      <c r="J1471" s="107"/>
      <c r="K1471" s="107"/>
      <c r="L1471" s="107"/>
      <c r="M1471" s="107"/>
      <c r="P1471" s="46"/>
      <c r="Q1471" s="46"/>
      <c r="R1471" s="107"/>
      <c r="W1471" s="107"/>
      <c r="X1471" s="107"/>
    </row>
    <row r="1472" spans="1:24">
      <c r="A1472" s="46"/>
      <c r="B1472" s="46"/>
      <c r="C1472" s="46"/>
      <c r="D1472" s="46"/>
      <c r="F1472" s="46"/>
      <c r="G1472" s="46"/>
      <c r="J1472" s="107"/>
      <c r="K1472" s="107"/>
      <c r="L1472" s="107"/>
      <c r="M1472" s="107"/>
      <c r="P1472" s="46"/>
      <c r="Q1472" s="46"/>
      <c r="R1472" s="107"/>
      <c r="W1472" s="107"/>
      <c r="X1472" s="107"/>
    </row>
    <row r="1473" spans="1:24">
      <c r="A1473" s="46"/>
      <c r="B1473" s="46"/>
      <c r="C1473" s="46"/>
      <c r="D1473" s="46"/>
      <c r="F1473" s="46"/>
      <c r="G1473" s="46"/>
      <c r="J1473" s="107"/>
      <c r="K1473" s="107"/>
      <c r="L1473" s="107"/>
      <c r="M1473" s="107"/>
      <c r="P1473" s="46"/>
      <c r="Q1473" s="46"/>
      <c r="R1473" s="107"/>
      <c r="W1473" s="107"/>
      <c r="X1473" s="107"/>
    </row>
    <row r="1474" spans="1:24">
      <c r="A1474" s="46"/>
      <c r="B1474" s="46"/>
      <c r="C1474" s="46"/>
      <c r="D1474" s="46"/>
      <c r="F1474" s="46"/>
      <c r="G1474" s="46"/>
      <c r="J1474" s="107"/>
      <c r="K1474" s="107"/>
      <c r="L1474" s="107"/>
      <c r="M1474" s="107"/>
      <c r="P1474" s="46"/>
      <c r="Q1474" s="46"/>
      <c r="R1474" s="107"/>
      <c r="W1474" s="107"/>
      <c r="X1474" s="107"/>
    </row>
    <row r="1475" spans="1:24">
      <c r="A1475" s="46"/>
      <c r="B1475" s="46"/>
      <c r="C1475" s="46"/>
      <c r="D1475" s="46"/>
      <c r="F1475" s="46"/>
      <c r="G1475" s="46"/>
      <c r="J1475" s="107"/>
      <c r="K1475" s="107"/>
      <c r="L1475" s="107"/>
      <c r="M1475" s="107"/>
      <c r="P1475" s="46"/>
      <c r="Q1475" s="46"/>
      <c r="R1475" s="107"/>
      <c r="W1475" s="107"/>
      <c r="X1475" s="107"/>
    </row>
    <row r="1476" spans="1:24">
      <c r="A1476" s="46"/>
      <c r="B1476" s="46"/>
      <c r="C1476" s="46"/>
      <c r="D1476" s="46"/>
      <c r="F1476" s="46"/>
      <c r="G1476" s="46"/>
      <c r="J1476" s="107"/>
      <c r="K1476" s="107"/>
      <c r="L1476" s="107"/>
      <c r="M1476" s="107"/>
      <c r="P1476" s="46"/>
      <c r="Q1476" s="46"/>
      <c r="R1476" s="107"/>
      <c r="W1476" s="107"/>
      <c r="X1476" s="107"/>
    </row>
    <row r="1477" spans="1:24">
      <c r="A1477" s="46"/>
      <c r="B1477" s="46"/>
      <c r="C1477" s="46"/>
      <c r="D1477" s="46"/>
      <c r="F1477" s="46"/>
      <c r="G1477" s="46"/>
      <c r="J1477" s="107"/>
      <c r="K1477" s="107"/>
      <c r="L1477" s="107"/>
      <c r="M1477" s="107"/>
      <c r="P1477" s="46"/>
      <c r="Q1477" s="46"/>
      <c r="R1477" s="107"/>
      <c r="W1477" s="107"/>
      <c r="X1477" s="107"/>
    </row>
    <row r="1478" spans="1:24">
      <c r="A1478" s="46"/>
      <c r="B1478" s="46"/>
      <c r="C1478" s="46"/>
      <c r="D1478" s="46"/>
      <c r="F1478" s="46"/>
      <c r="G1478" s="46"/>
      <c r="J1478" s="107"/>
      <c r="K1478" s="107"/>
      <c r="L1478" s="107"/>
      <c r="M1478" s="107"/>
      <c r="P1478" s="46"/>
      <c r="Q1478" s="46"/>
      <c r="R1478" s="107"/>
      <c r="W1478" s="107"/>
      <c r="X1478" s="107"/>
    </row>
    <row r="1479" spans="1:24">
      <c r="A1479" s="46"/>
      <c r="B1479" s="46"/>
      <c r="C1479" s="46"/>
      <c r="D1479" s="46"/>
      <c r="F1479" s="46"/>
      <c r="G1479" s="46"/>
      <c r="J1479" s="107"/>
      <c r="K1479" s="107"/>
      <c r="L1479" s="107"/>
      <c r="M1479" s="107"/>
      <c r="P1479" s="46"/>
      <c r="Q1479" s="46"/>
      <c r="R1479" s="107"/>
      <c r="W1479" s="107"/>
      <c r="X1479" s="107"/>
    </row>
    <row r="1480" spans="1:24">
      <c r="A1480" s="46"/>
      <c r="B1480" s="46"/>
      <c r="C1480" s="46"/>
      <c r="D1480" s="46"/>
      <c r="F1480" s="46"/>
      <c r="G1480" s="46"/>
      <c r="J1480" s="107"/>
      <c r="K1480" s="107"/>
      <c r="L1480" s="107"/>
      <c r="M1480" s="107"/>
      <c r="P1480" s="46"/>
      <c r="Q1480" s="46"/>
      <c r="R1480" s="107"/>
      <c r="W1480" s="107"/>
      <c r="X1480" s="107"/>
    </row>
    <row r="1481" spans="1:24">
      <c r="A1481" s="46"/>
      <c r="B1481" s="46"/>
      <c r="C1481" s="46"/>
      <c r="D1481" s="46"/>
      <c r="F1481" s="46"/>
      <c r="G1481" s="46"/>
      <c r="J1481" s="107"/>
      <c r="K1481" s="107"/>
      <c r="L1481" s="107"/>
      <c r="M1481" s="107"/>
      <c r="P1481" s="46"/>
      <c r="Q1481" s="46"/>
      <c r="R1481" s="107"/>
      <c r="W1481" s="107"/>
      <c r="X1481" s="107"/>
    </row>
    <row r="1482" spans="1:24">
      <c r="A1482" s="46"/>
      <c r="B1482" s="46"/>
      <c r="C1482" s="46"/>
      <c r="D1482" s="46"/>
      <c r="F1482" s="46"/>
      <c r="G1482" s="46"/>
      <c r="J1482" s="107"/>
      <c r="K1482" s="107"/>
      <c r="L1482" s="107"/>
      <c r="M1482" s="107"/>
      <c r="P1482" s="46"/>
      <c r="Q1482" s="46"/>
      <c r="R1482" s="107"/>
      <c r="W1482" s="107"/>
      <c r="X1482" s="107"/>
    </row>
    <row r="1483" spans="1:24">
      <c r="A1483" s="46"/>
      <c r="B1483" s="46"/>
      <c r="C1483" s="46"/>
      <c r="D1483" s="46"/>
      <c r="F1483" s="46"/>
      <c r="G1483" s="46"/>
      <c r="J1483" s="107"/>
      <c r="K1483" s="107"/>
      <c r="L1483" s="107"/>
      <c r="M1483" s="107"/>
      <c r="P1483" s="46"/>
      <c r="Q1483" s="46"/>
      <c r="R1483" s="107"/>
      <c r="W1483" s="107"/>
      <c r="X1483" s="107"/>
    </row>
    <row r="1484" spans="1:24">
      <c r="A1484" s="46"/>
      <c r="B1484" s="46"/>
      <c r="C1484" s="46"/>
      <c r="D1484" s="46"/>
      <c r="F1484" s="46"/>
      <c r="G1484" s="46"/>
      <c r="J1484" s="107"/>
      <c r="K1484" s="107"/>
      <c r="L1484" s="107"/>
      <c r="M1484" s="107"/>
      <c r="P1484" s="46"/>
      <c r="Q1484" s="46"/>
      <c r="R1484" s="107"/>
      <c r="W1484" s="107"/>
      <c r="X1484" s="107"/>
    </row>
    <row r="1485" spans="1:24">
      <c r="A1485" s="46"/>
      <c r="B1485" s="46"/>
      <c r="C1485" s="46"/>
      <c r="D1485" s="46"/>
      <c r="F1485" s="46"/>
      <c r="G1485" s="46"/>
      <c r="J1485" s="107"/>
      <c r="K1485" s="107"/>
      <c r="L1485" s="107"/>
      <c r="M1485" s="107"/>
      <c r="P1485" s="46"/>
      <c r="Q1485" s="46"/>
      <c r="R1485" s="107"/>
      <c r="W1485" s="107"/>
      <c r="X1485" s="107"/>
    </row>
    <row r="1486" spans="1:24">
      <c r="A1486" s="46"/>
      <c r="B1486" s="46"/>
      <c r="C1486" s="46"/>
      <c r="D1486" s="46"/>
      <c r="F1486" s="46"/>
      <c r="G1486" s="46"/>
      <c r="J1486" s="107"/>
      <c r="K1486" s="107"/>
      <c r="L1486" s="107"/>
      <c r="M1486" s="107"/>
      <c r="P1486" s="46"/>
      <c r="Q1486" s="46"/>
      <c r="R1486" s="107"/>
      <c r="W1486" s="107"/>
      <c r="X1486" s="107"/>
    </row>
    <row r="1487" spans="1:24">
      <c r="A1487" s="46"/>
      <c r="B1487" s="46"/>
      <c r="C1487" s="46"/>
      <c r="D1487" s="46"/>
      <c r="F1487" s="46"/>
      <c r="G1487" s="46"/>
      <c r="J1487" s="107"/>
      <c r="K1487" s="107"/>
      <c r="L1487" s="107"/>
      <c r="M1487" s="107"/>
      <c r="P1487" s="46"/>
      <c r="Q1487" s="46"/>
      <c r="R1487" s="107"/>
      <c r="W1487" s="107"/>
      <c r="X1487" s="107"/>
    </row>
    <row r="1488" spans="1:24">
      <c r="A1488" s="46"/>
      <c r="B1488" s="46"/>
      <c r="C1488" s="46"/>
      <c r="D1488" s="46"/>
      <c r="F1488" s="46"/>
      <c r="G1488" s="46"/>
      <c r="J1488" s="107"/>
      <c r="K1488" s="107"/>
      <c r="L1488" s="107"/>
      <c r="M1488" s="107"/>
      <c r="P1488" s="46"/>
      <c r="Q1488" s="46"/>
      <c r="R1488" s="107"/>
      <c r="W1488" s="107"/>
      <c r="X1488" s="107"/>
    </row>
    <row r="1489" spans="1:24">
      <c r="A1489" s="46"/>
      <c r="B1489" s="46"/>
      <c r="C1489" s="46"/>
      <c r="D1489" s="46"/>
      <c r="F1489" s="46"/>
      <c r="G1489" s="46"/>
      <c r="J1489" s="107"/>
      <c r="K1489" s="107"/>
      <c r="L1489" s="107"/>
      <c r="M1489" s="107"/>
      <c r="P1489" s="46"/>
      <c r="Q1489" s="46"/>
      <c r="R1489" s="107"/>
      <c r="W1489" s="107"/>
      <c r="X1489" s="107"/>
    </row>
    <row r="1490" spans="1:24">
      <c r="A1490" s="46"/>
      <c r="B1490" s="46"/>
      <c r="C1490" s="46"/>
      <c r="D1490" s="46"/>
      <c r="F1490" s="46"/>
      <c r="G1490" s="46"/>
      <c r="J1490" s="107"/>
      <c r="K1490" s="107"/>
      <c r="L1490" s="107"/>
      <c r="M1490" s="107"/>
      <c r="P1490" s="46"/>
      <c r="Q1490" s="46"/>
      <c r="R1490" s="107"/>
      <c r="W1490" s="107"/>
      <c r="X1490" s="107"/>
    </row>
    <row r="1491" spans="1:24">
      <c r="A1491" s="46"/>
      <c r="B1491" s="46"/>
      <c r="C1491" s="46"/>
      <c r="D1491" s="46"/>
      <c r="F1491" s="46"/>
      <c r="G1491" s="46"/>
      <c r="J1491" s="107"/>
      <c r="K1491" s="107"/>
      <c r="L1491" s="107"/>
      <c r="M1491" s="107"/>
      <c r="P1491" s="46"/>
      <c r="Q1491" s="46"/>
      <c r="R1491" s="107"/>
      <c r="W1491" s="107"/>
      <c r="X1491" s="107"/>
    </row>
    <row r="1492" spans="1:24">
      <c r="A1492" s="46"/>
      <c r="B1492" s="46"/>
      <c r="C1492" s="46"/>
      <c r="D1492" s="46"/>
      <c r="F1492" s="46"/>
      <c r="G1492" s="46"/>
      <c r="J1492" s="107"/>
      <c r="K1492" s="107"/>
      <c r="L1492" s="107"/>
      <c r="M1492" s="107"/>
      <c r="P1492" s="46"/>
      <c r="Q1492" s="46"/>
      <c r="R1492" s="107"/>
      <c r="W1492" s="107"/>
      <c r="X1492" s="107"/>
    </row>
    <row r="1493" spans="1:24">
      <c r="A1493" s="46"/>
      <c r="B1493" s="46"/>
      <c r="C1493" s="46"/>
      <c r="D1493" s="46"/>
      <c r="F1493" s="46"/>
      <c r="G1493" s="46"/>
      <c r="J1493" s="107"/>
      <c r="K1493" s="107"/>
      <c r="L1493" s="107"/>
      <c r="M1493" s="107"/>
      <c r="P1493" s="46"/>
      <c r="Q1493" s="46"/>
      <c r="R1493" s="107"/>
      <c r="W1493" s="107"/>
      <c r="X1493" s="107"/>
    </row>
    <row r="1494" spans="1:24">
      <c r="A1494" s="46"/>
      <c r="B1494" s="46"/>
      <c r="C1494" s="46"/>
      <c r="D1494" s="46"/>
      <c r="F1494" s="46"/>
      <c r="G1494" s="46"/>
      <c r="J1494" s="107"/>
      <c r="K1494" s="107"/>
      <c r="L1494" s="107"/>
      <c r="M1494" s="107"/>
      <c r="P1494" s="46"/>
      <c r="Q1494" s="46"/>
      <c r="R1494" s="107"/>
      <c r="W1494" s="107"/>
      <c r="X1494" s="107"/>
    </row>
    <row r="1495" spans="1:24">
      <c r="A1495" s="46"/>
      <c r="B1495" s="46"/>
      <c r="C1495" s="46"/>
      <c r="D1495" s="46"/>
      <c r="F1495" s="46"/>
      <c r="G1495" s="46"/>
      <c r="J1495" s="107"/>
      <c r="K1495" s="107"/>
      <c r="L1495" s="107"/>
      <c r="M1495" s="107"/>
      <c r="P1495" s="46"/>
      <c r="Q1495" s="46"/>
      <c r="R1495" s="107"/>
      <c r="W1495" s="107"/>
      <c r="X1495" s="107"/>
    </row>
    <row r="1496" spans="1:24">
      <c r="A1496" s="46"/>
      <c r="B1496" s="46"/>
      <c r="C1496" s="46"/>
      <c r="D1496" s="46"/>
      <c r="F1496" s="46"/>
      <c r="G1496" s="46"/>
      <c r="J1496" s="107"/>
      <c r="K1496" s="107"/>
      <c r="L1496" s="107"/>
      <c r="M1496" s="107"/>
      <c r="P1496" s="46"/>
      <c r="Q1496" s="46"/>
      <c r="R1496" s="107"/>
      <c r="W1496" s="107"/>
      <c r="X1496" s="107"/>
    </row>
    <row r="1497" spans="1:24">
      <c r="A1497" s="46"/>
      <c r="B1497" s="46"/>
      <c r="C1497" s="46"/>
      <c r="D1497" s="46"/>
      <c r="F1497" s="46"/>
      <c r="G1497" s="46"/>
      <c r="J1497" s="107"/>
      <c r="K1497" s="107"/>
      <c r="L1497" s="107"/>
      <c r="M1497" s="107"/>
      <c r="P1497" s="46"/>
      <c r="Q1497" s="46"/>
      <c r="R1497" s="107"/>
      <c r="W1497" s="107"/>
      <c r="X1497" s="107"/>
    </row>
    <row r="1498" spans="1:24">
      <c r="A1498" s="46"/>
      <c r="B1498" s="46"/>
      <c r="C1498" s="46"/>
      <c r="D1498" s="46"/>
      <c r="F1498" s="46"/>
      <c r="G1498" s="46"/>
      <c r="J1498" s="107"/>
      <c r="K1498" s="107"/>
      <c r="L1498" s="107"/>
      <c r="M1498" s="107"/>
      <c r="P1498" s="46"/>
      <c r="Q1498" s="46"/>
      <c r="R1498" s="107"/>
      <c r="W1498" s="107"/>
      <c r="X1498" s="107"/>
    </row>
    <row r="1499" spans="1:24">
      <c r="A1499" s="46"/>
      <c r="B1499" s="46"/>
      <c r="C1499" s="46"/>
      <c r="D1499" s="46"/>
      <c r="F1499" s="46"/>
      <c r="G1499" s="46"/>
      <c r="J1499" s="107"/>
      <c r="K1499" s="107"/>
      <c r="L1499" s="107"/>
      <c r="M1499" s="107"/>
      <c r="P1499" s="46"/>
      <c r="Q1499" s="46"/>
      <c r="R1499" s="107"/>
      <c r="W1499" s="107"/>
      <c r="X1499" s="107"/>
    </row>
    <row r="1500" spans="1:24">
      <c r="A1500" s="46"/>
      <c r="B1500" s="46"/>
      <c r="C1500" s="46"/>
      <c r="D1500" s="46"/>
      <c r="F1500" s="46"/>
      <c r="G1500" s="46"/>
      <c r="J1500" s="107"/>
      <c r="K1500" s="107"/>
      <c r="L1500" s="107"/>
      <c r="M1500" s="107"/>
      <c r="P1500" s="46"/>
      <c r="Q1500" s="46"/>
      <c r="R1500" s="107"/>
      <c r="W1500" s="107"/>
      <c r="X1500" s="107"/>
    </row>
    <row r="1501" spans="1:24">
      <c r="A1501" s="46"/>
      <c r="B1501" s="46"/>
      <c r="C1501" s="46"/>
      <c r="D1501" s="46"/>
      <c r="F1501" s="46"/>
      <c r="G1501" s="46"/>
      <c r="J1501" s="107"/>
      <c r="K1501" s="107"/>
      <c r="L1501" s="107"/>
      <c r="M1501" s="107"/>
      <c r="P1501" s="46"/>
      <c r="Q1501" s="46"/>
      <c r="R1501" s="107"/>
      <c r="W1501" s="107"/>
      <c r="X1501" s="107"/>
    </row>
    <row r="1502" spans="1:24">
      <c r="A1502" s="46"/>
      <c r="B1502" s="46"/>
      <c r="C1502" s="46"/>
      <c r="D1502" s="46"/>
      <c r="F1502" s="46"/>
      <c r="G1502" s="46"/>
      <c r="J1502" s="107"/>
      <c r="K1502" s="107"/>
      <c r="L1502" s="107"/>
      <c r="M1502" s="107"/>
      <c r="P1502" s="46"/>
      <c r="Q1502" s="46"/>
      <c r="R1502" s="107"/>
      <c r="W1502" s="107"/>
      <c r="X1502" s="107"/>
    </row>
    <row r="1503" spans="1:24">
      <c r="A1503" s="46"/>
      <c r="B1503" s="46"/>
      <c r="C1503" s="46"/>
      <c r="D1503" s="46"/>
      <c r="F1503" s="46"/>
      <c r="G1503" s="46"/>
      <c r="J1503" s="107"/>
      <c r="K1503" s="107"/>
      <c r="L1503" s="107"/>
      <c r="M1503" s="107"/>
      <c r="P1503" s="46"/>
      <c r="Q1503" s="46"/>
      <c r="R1503" s="107"/>
      <c r="W1503" s="107"/>
      <c r="X1503" s="107"/>
    </row>
    <row r="1504" spans="1:24">
      <c r="A1504" s="46"/>
      <c r="B1504" s="46"/>
      <c r="C1504" s="46"/>
      <c r="D1504" s="46"/>
      <c r="F1504" s="46"/>
      <c r="G1504" s="46"/>
      <c r="J1504" s="107"/>
      <c r="K1504" s="107"/>
      <c r="L1504" s="107"/>
      <c r="M1504" s="107"/>
      <c r="P1504" s="46"/>
      <c r="Q1504" s="46"/>
      <c r="R1504" s="107"/>
      <c r="W1504" s="107"/>
      <c r="X1504" s="107"/>
    </row>
    <row r="1505" spans="1:24">
      <c r="A1505" s="46"/>
      <c r="B1505" s="46"/>
      <c r="C1505" s="46"/>
      <c r="D1505" s="46"/>
      <c r="F1505" s="46"/>
      <c r="G1505" s="46"/>
      <c r="J1505" s="107"/>
      <c r="K1505" s="107"/>
      <c r="L1505" s="107"/>
      <c r="M1505" s="107"/>
      <c r="P1505" s="46"/>
      <c r="Q1505" s="46"/>
      <c r="R1505" s="107"/>
      <c r="W1505" s="107"/>
      <c r="X1505" s="107"/>
    </row>
    <row r="1506" spans="1:24">
      <c r="A1506" s="46"/>
      <c r="B1506" s="46"/>
      <c r="C1506" s="46"/>
      <c r="D1506" s="46"/>
      <c r="F1506" s="46"/>
      <c r="G1506" s="46"/>
      <c r="J1506" s="107"/>
      <c r="K1506" s="107"/>
      <c r="L1506" s="107"/>
      <c r="M1506" s="107"/>
      <c r="P1506" s="46"/>
      <c r="Q1506" s="46"/>
      <c r="R1506" s="107"/>
      <c r="W1506" s="107"/>
      <c r="X1506" s="107"/>
    </row>
    <row r="1507" spans="1:24">
      <c r="A1507" s="46"/>
      <c r="B1507" s="46"/>
      <c r="C1507" s="46"/>
      <c r="D1507" s="46"/>
      <c r="F1507" s="46"/>
      <c r="G1507" s="46"/>
      <c r="J1507" s="107"/>
      <c r="K1507" s="107"/>
      <c r="L1507" s="107"/>
      <c r="M1507" s="107"/>
      <c r="P1507" s="46"/>
      <c r="Q1507" s="46"/>
      <c r="R1507" s="107"/>
      <c r="W1507" s="107"/>
      <c r="X1507" s="107"/>
    </row>
    <row r="1508" spans="1:24">
      <c r="A1508" s="46"/>
      <c r="B1508" s="46"/>
      <c r="C1508" s="46"/>
      <c r="D1508" s="46"/>
      <c r="F1508" s="46"/>
      <c r="G1508" s="46"/>
      <c r="J1508" s="107"/>
      <c r="K1508" s="107"/>
      <c r="L1508" s="107"/>
      <c r="M1508" s="107"/>
      <c r="P1508" s="46"/>
      <c r="Q1508" s="46"/>
      <c r="R1508" s="107"/>
      <c r="W1508" s="107"/>
      <c r="X1508" s="107"/>
    </row>
    <row r="1509" spans="1:24">
      <c r="A1509" s="46"/>
      <c r="B1509" s="46"/>
      <c r="C1509" s="46"/>
      <c r="D1509" s="46"/>
      <c r="F1509" s="46"/>
      <c r="G1509" s="46"/>
      <c r="J1509" s="107"/>
      <c r="K1509" s="107"/>
      <c r="L1509" s="107"/>
      <c r="M1509" s="107"/>
      <c r="P1509" s="46"/>
      <c r="Q1509" s="46"/>
      <c r="R1509" s="107"/>
      <c r="W1509" s="107"/>
      <c r="X1509" s="107"/>
    </row>
    <row r="1510" spans="1:24">
      <c r="A1510" s="46"/>
      <c r="B1510" s="46"/>
      <c r="C1510" s="46"/>
      <c r="D1510" s="46"/>
      <c r="F1510" s="46"/>
      <c r="G1510" s="46"/>
      <c r="J1510" s="107"/>
      <c r="K1510" s="107"/>
      <c r="L1510" s="107"/>
      <c r="M1510" s="107"/>
      <c r="P1510" s="46"/>
      <c r="Q1510" s="46"/>
      <c r="R1510" s="107"/>
      <c r="W1510" s="107"/>
      <c r="X1510" s="107"/>
    </row>
    <row r="1511" spans="1:24">
      <c r="A1511" s="46"/>
      <c r="B1511" s="46"/>
      <c r="C1511" s="46"/>
      <c r="D1511" s="46"/>
      <c r="F1511" s="46"/>
      <c r="G1511" s="46"/>
      <c r="J1511" s="107"/>
      <c r="K1511" s="107"/>
      <c r="L1511" s="107"/>
      <c r="M1511" s="107"/>
      <c r="P1511" s="46"/>
      <c r="Q1511" s="46"/>
      <c r="R1511" s="107"/>
      <c r="W1511" s="107"/>
      <c r="X1511" s="107"/>
    </row>
    <row r="1512" spans="1:24">
      <c r="A1512" s="46"/>
      <c r="B1512" s="46"/>
      <c r="C1512" s="46"/>
      <c r="D1512" s="46"/>
      <c r="F1512" s="46"/>
      <c r="G1512" s="46"/>
      <c r="J1512" s="107"/>
      <c r="K1512" s="107"/>
      <c r="L1512" s="107"/>
      <c r="M1512" s="107"/>
      <c r="P1512" s="46"/>
      <c r="Q1512" s="46"/>
      <c r="R1512" s="107"/>
      <c r="W1512" s="107"/>
      <c r="X1512" s="107"/>
    </row>
    <row r="1513" spans="1:24">
      <c r="A1513" s="46"/>
      <c r="B1513" s="46"/>
      <c r="C1513" s="46"/>
      <c r="D1513" s="46"/>
      <c r="F1513" s="46"/>
      <c r="G1513" s="46"/>
      <c r="J1513" s="107"/>
      <c r="K1513" s="107"/>
      <c r="L1513" s="107"/>
      <c r="M1513" s="107"/>
      <c r="P1513" s="46"/>
      <c r="Q1513" s="46"/>
      <c r="R1513" s="107"/>
      <c r="W1513" s="107"/>
      <c r="X1513" s="107"/>
    </row>
    <row r="1514" spans="1:24">
      <c r="A1514" s="46"/>
      <c r="B1514" s="46"/>
      <c r="C1514" s="46"/>
      <c r="D1514" s="46"/>
      <c r="F1514" s="46"/>
      <c r="G1514" s="46"/>
      <c r="J1514" s="107"/>
      <c r="K1514" s="107"/>
      <c r="L1514" s="107"/>
      <c r="M1514" s="107"/>
      <c r="P1514" s="46"/>
      <c r="Q1514" s="46"/>
      <c r="R1514" s="107"/>
      <c r="W1514" s="107"/>
      <c r="X1514" s="107"/>
    </row>
    <row r="1515" spans="1:24">
      <c r="A1515" s="46"/>
      <c r="B1515" s="46"/>
      <c r="C1515" s="46"/>
      <c r="D1515" s="46"/>
      <c r="F1515" s="46"/>
      <c r="G1515" s="46"/>
      <c r="J1515" s="107"/>
      <c r="K1515" s="107"/>
      <c r="L1515" s="107"/>
      <c r="M1515" s="107"/>
      <c r="P1515" s="46"/>
      <c r="Q1515" s="46"/>
      <c r="R1515" s="107"/>
      <c r="W1515" s="107"/>
      <c r="X1515" s="107"/>
    </row>
    <row r="1516" spans="1:24">
      <c r="A1516" s="46"/>
      <c r="B1516" s="46"/>
      <c r="C1516" s="46"/>
      <c r="D1516" s="46"/>
      <c r="F1516" s="46"/>
      <c r="G1516" s="46"/>
      <c r="J1516" s="107"/>
      <c r="K1516" s="107"/>
      <c r="L1516" s="107"/>
      <c r="M1516" s="107"/>
      <c r="P1516" s="46"/>
      <c r="Q1516" s="46"/>
      <c r="R1516" s="107"/>
      <c r="W1516" s="107"/>
      <c r="X1516" s="107"/>
    </row>
    <row r="1517" spans="1:24">
      <c r="A1517" s="46"/>
      <c r="B1517" s="46"/>
      <c r="C1517" s="46"/>
      <c r="D1517" s="46"/>
      <c r="F1517" s="46"/>
      <c r="G1517" s="46"/>
      <c r="J1517" s="107"/>
      <c r="K1517" s="107"/>
      <c r="L1517" s="107"/>
      <c r="M1517" s="107"/>
      <c r="P1517" s="46"/>
      <c r="Q1517" s="46"/>
      <c r="R1517" s="107"/>
      <c r="W1517" s="107"/>
      <c r="X1517" s="107"/>
    </row>
    <row r="1518" spans="1:24">
      <c r="A1518" s="46"/>
      <c r="B1518" s="46"/>
      <c r="C1518" s="46"/>
      <c r="D1518" s="46"/>
      <c r="F1518" s="46"/>
      <c r="G1518" s="46"/>
      <c r="J1518" s="107"/>
      <c r="K1518" s="107"/>
      <c r="L1518" s="107"/>
      <c r="M1518" s="107"/>
      <c r="P1518" s="46"/>
      <c r="Q1518" s="46"/>
      <c r="R1518" s="107"/>
      <c r="W1518" s="107"/>
      <c r="X1518" s="107"/>
    </row>
    <row r="1519" spans="1:24">
      <c r="A1519" s="46"/>
      <c r="B1519" s="46"/>
      <c r="C1519" s="46"/>
      <c r="D1519" s="46"/>
      <c r="F1519" s="46"/>
      <c r="G1519" s="46"/>
      <c r="J1519" s="107"/>
      <c r="K1519" s="107"/>
      <c r="L1519" s="107"/>
      <c r="M1519" s="107"/>
      <c r="P1519" s="46"/>
      <c r="Q1519" s="46"/>
      <c r="R1519" s="107"/>
      <c r="W1519" s="107"/>
      <c r="X1519" s="107"/>
    </row>
    <row r="1520" spans="1:24">
      <c r="A1520" s="46"/>
      <c r="B1520" s="46"/>
      <c r="C1520" s="46"/>
      <c r="D1520" s="46"/>
      <c r="F1520" s="46"/>
      <c r="G1520" s="46"/>
      <c r="J1520" s="107"/>
      <c r="K1520" s="107"/>
      <c r="L1520" s="107"/>
      <c r="M1520" s="107"/>
      <c r="P1520" s="46"/>
      <c r="Q1520" s="46"/>
      <c r="R1520" s="107"/>
      <c r="W1520" s="107"/>
      <c r="X1520" s="107"/>
    </row>
    <row r="1521" spans="1:24">
      <c r="A1521" s="46"/>
      <c r="B1521" s="46"/>
      <c r="C1521" s="46"/>
      <c r="D1521" s="46"/>
      <c r="F1521" s="46"/>
      <c r="G1521" s="46"/>
      <c r="J1521" s="107"/>
      <c r="K1521" s="107"/>
      <c r="L1521" s="107"/>
      <c r="M1521" s="107"/>
      <c r="P1521" s="46"/>
      <c r="Q1521" s="46"/>
      <c r="R1521" s="107"/>
      <c r="W1521" s="107"/>
      <c r="X1521" s="107"/>
    </row>
    <row r="1522" spans="1:24">
      <c r="A1522" s="46"/>
      <c r="B1522" s="46"/>
      <c r="C1522" s="46"/>
      <c r="D1522" s="46"/>
      <c r="F1522" s="46"/>
      <c r="G1522" s="46"/>
      <c r="J1522" s="107"/>
      <c r="K1522" s="107"/>
      <c r="L1522" s="107"/>
      <c r="M1522" s="107"/>
      <c r="P1522" s="46"/>
      <c r="Q1522" s="46"/>
      <c r="R1522" s="107"/>
      <c r="W1522" s="107"/>
      <c r="X1522" s="107"/>
    </row>
    <row r="1523" spans="1:24">
      <c r="A1523" s="46"/>
      <c r="B1523" s="46"/>
      <c r="C1523" s="46"/>
      <c r="D1523" s="46"/>
      <c r="F1523" s="46"/>
      <c r="G1523" s="46"/>
      <c r="J1523" s="107"/>
      <c r="K1523" s="107"/>
      <c r="L1523" s="107"/>
      <c r="M1523" s="107"/>
      <c r="P1523" s="46"/>
      <c r="Q1523" s="46"/>
      <c r="R1523" s="107"/>
      <c r="W1523" s="107"/>
      <c r="X1523" s="107"/>
    </row>
    <row r="1524" spans="1:24">
      <c r="A1524" s="46"/>
      <c r="B1524" s="46"/>
      <c r="C1524" s="46"/>
      <c r="D1524" s="46"/>
      <c r="F1524" s="46"/>
      <c r="G1524" s="46"/>
      <c r="J1524" s="107"/>
      <c r="K1524" s="107"/>
      <c r="L1524" s="107"/>
      <c r="M1524" s="107"/>
      <c r="P1524" s="46"/>
      <c r="Q1524" s="46"/>
      <c r="R1524" s="107"/>
      <c r="W1524" s="107"/>
      <c r="X1524" s="107"/>
    </row>
    <row r="1525" spans="1:24">
      <c r="A1525" s="46"/>
      <c r="B1525" s="46"/>
      <c r="C1525" s="46"/>
      <c r="D1525" s="46"/>
      <c r="F1525" s="46"/>
      <c r="G1525" s="46"/>
      <c r="J1525" s="107"/>
      <c r="K1525" s="107"/>
      <c r="L1525" s="107"/>
      <c r="M1525" s="107"/>
      <c r="P1525" s="46"/>
      <c r="Q1525" s="46"/>
      <c r="R1525" s="107"/>
      <c r="W1525" s="107"/>
      <c r="X1525" s="107"/>
    </row>
    <row r="1526" spans="1:24">
      <c r="A1526" s="46"/>
      <c r="B1526" s="46"/>
      <c r="C1526" s="46"/>
      <c r="D1526" s="46"/>
      <c r="F1526" s="46"/>
      <c r="G1526" s="46"/>
      <c r="J1526" s="107"/>
      <c r="K1526" s="107"/>
      <c r="L1526" s="107"/>
      <c r="M1526" s="107"/>
      <c r="P1526" s="46"/>
      <c r="Q1526" s="46"/>
      <c r="R1526" s="107"/>
      <c r="W1526" s="107"/>
      <c r="X1526" s="107"/>
    </row>
    <row r="1527" spans="1:24">
      <c r="A1527" s="46"/>
      <c r="B1527" s="46"/>
      <c r="C1527" s="46"/>
      <c r="D1527" s="46"/>
      <c r="F1527" s="46"/>
      <c r="G1527" s="46"/>
      <c r="J1527" s="107"/>
      <c r="K1527" s="107"/>
      <c r="L1527" s="107"/>
      <c r="M1527" s="107"/>
      <c r="P1527" s="46"/>
      <c r="Q1527" s="46"/>
      <c r="R1527" s="107"/>
      <c r="W1527" s="107"/>
      <c r="X1527" s="107"/>
    </row>
    <row r="1528" spans="1:24">
      <c r="A1528" s="46"/>
      <c r="B1528" s="46"/>
      <c r="C1528" s="46"/>
      <c r="D1528" s="46"/>
      <c r="F1528" s="46"/>
      <c r="G1528" s="46"/>
      <c r="J1528" s="107"/>
      <c r="K1528" s="107"/>
      <c r="L1528" s="107"/>
      <c r="M1528" s="107"/>
      <c r="P1528" s="46"/>
      <c r="Q1528" s="46"/>
      <c r="R1528" s="107"/>
      <c r="W1528" s="107"/>
      <c r="X1528" s="107"/>
    </row>
    <row r="1529" spans="1:24">
      <c r="A1529" s="46"/>
      <c r="B1529" s="46"/>
      <c r="C1529" s="46"/>
      <c r="D1529" s="46"/>
      <c r="F1529" s="46"/>
      <c r="G1529" s="46"/>
      <c r="J1529" s="107"/>
      <c r="K1529" s="107"/>
      <c r="L1529" s="107"/>
      <c r="M1529" s="107"/>
      <c r="P1529" s="46"/>
      <c r="Q1529" s="46"/>
      <c r="R1529" s="107"/>
      <c r="W1529" s="107"/>
      <c r="X1529" s="107"/>
    </row>
    <row r="1530" spans="1:24">
      <c r="A1530" s="46"/>
      <c r="B1530" s="46"/>
      <c r="C1530" s="46"/>
      <c r="D1530" s="46"/>
      <c r="F1530" s="46"/>
      <c r="G1530" s="46"/>
      <c r="J1530" s="107"/>
      <c r="K1530" s="107"/>
      <c r="L1530" s="107"/>
      <c r="M1530" s="107"/>
      <c r="P1530" s="46"/>
      <c r="Q1530" s="46"/>
      <c r="R1530" s="107"/>
      <c r="W1530" s="107"/>
      <c r="X1530" s="107"/>
    </row>
    <row r="1531" spans="1:24">
      <c r="A1531" s="46"/>
      <c r="B1531" s="46"/>
      <c r="C1531" s="46"/>
      <c r="D1531" s="46"/>
      <c r="F1531" s="46"/>
      <c r="G1531" s="46"/>
      <c r="J1531" s="107"/>
      <c r="K1531" s="107"/>
      <c r="L1531" s="107"/>
      <c r="M1531" s="107"/>
      <c r="P1531" s="46"/>
      <c r="Q1531" s="46"/>
      <c r="R1531" s="107"/>
      <c r="W1531" s="107"/>
      <c r="X1531" s="107"/>
    </row>
    <row r="1532" spans="1:24">
      <c r="A1532" s="46"/>
      <c r="B1532" s="46"/>
      <c r="C1532" s="46"/>
      <c r="D1532" s="46"/>
      <c r="F1532" s="46"/>
      <c r="G1532" s="46"/>
      <c r="J1532" s="107"/>
      <c r="K1532" s="107"/>
      <c r="L1532" s="107"/>
      <c r="M1532" s="107"/>
      <c r="P1532" s="46"/>
      <c r="Q1532" s="46"/>
      <c r="R1532" s="107"/>
      <c r="W1532" s="107"/>
      <c r="X1532" s="107"/>
    </row>
    <row r="1533" spans="1:24">
      <c r="A1533" s="46"/>
      <c r="B1533" s="46"/>
      <c r="C1533" s="46"/>
      <c r="D1533" s="46"/>
      <c r="F1533" s="46"/>
      <c r="G1533" s="46"/>
      <c r="J1533" s="107"/>
      <c r="K1533" s="107"/>
      <c r="L1533" s="107"/>
      <c r="M1533" s="107"/>
      <c r="P1533" s="46"/>
      <c r="Q1533" s="46"/>
      <c r="R1533" s="107"/>
      <c r="W1533" s="107"/>
      <c r="X1533" s="107"/>
    </row>
    <row r="1534" spans="1:24">
      <c r="A1534" s="46"/>
      <c r="B1534" s="46"/>
      <c r="C1534" s="46"/>
      <c r="D1534" s="46"/>
      <c r="F1534" s="46"/>
      <c r="G1534" s="46"/>
      <c r="J1534" s="107"/>
      <c r="K1534" s="107"/>
      <c r="L1534" s="107"/>
      <c r="M1534" s="107"/>
      <c r="P1534" s="46"/>
      <c r="Q1534" s="46"/>
      <c r="R1534" s="107"/>
      <c r="W1534" s="107"/>
      <c r="X1534" s="107"/>
    </row>
    <row r="1535" spans="1:24">
      <c r="A1535" s="46"/>
      <c r="B1535" s="46"/>
      <c r="C1535" s="46"/>
      <c r="D1535" s="46"/>
      <c r="F1535" s="46"/>
      <c r="G1535" s="46"/>
      <c r="J1535" s="107"/>
      <c r="K1535" s="107"/>
      <c r="L1535" s="107"/>
      <c r="M1535" s="107"/>
      <c r="P1535" s="46"/>
      <c r="Q1535" s="46"/>
      <c r="R1535" s="107"/>
      <c r="W1535" s="107"/>
      <c r="X1535" s="107"/>
    </row>
    <row r="1536" spans="1:24">
      <c r="A1536" s="46"/>
      <c r="B1536" s="46"/>
      <c r="C1536" s="46"/>
      <c r="D1536" s="46"/>
      <c r="F1536" s="46"/>
      <c r="G1536" s="46"/>
      <c r="J1536" s="107"/>
      <c r="K1536" s="107"/>
      <c r="L1536" s="107"/>
      <c r="M1536" s="107"/>
      <c r="P1536" s="46"/>
      <c r="Q1536" s="46"/>
      <c r="R1536" s="107"/>
      <c r="W1536" s="107"/>
      <c r="X1536" s="107"/>
    </row>
    <row r="1537" spans="1:24">
      <c r="A1537" s="46"/>
      <c r="B1537" s="46"/>
      <c r="C1537" s="46"/>
      <c r="D1537" s="46"/>
      <c r="F1537" s="46"/>
      <c r="G1537" s="46"/>
      <c r="J1537" s="107"/>
      <c r="K1537" s="107"/>
      <c r="L1537" s="107"/>
      <c r="M1537" s="107"/>
      <c r="P1537" s="46"/>
      <c r="Q1537" s="46"/>
      <c r="R1537" s="107"/>
      <c r="W1537" s="107"/>
      <c r="X1537" s="107"/>
    </row>
    <row r="1538" spans="1:24">
      <c r="A1538" s="46"/>
      <c r="B1538" s="46"/>
      <c r="C1538" s="46"/>
      <c r="D1538" s="46"/>
      <c r="F1538" s="46"/>
      <c r="G1538" s="46"/>
      <c r="J1538" s="107"/>
      <c r="K1538" s="107"/>
      <c r="L1538" s="107"/>
      <c r="M1538" s="107"/>
      <c r="P1538" s="46"/>
      <c r="Q1538" s="46"/>
      <c r="R1538" s="107"/>
      <c r="W1538" s="107"/>
      <c r="X1538" s="107"/>
    </row>
    <row r="1539" spans="1:24">
      <c r="A1539" s="46"/>
      <c r="B1539" s="46"/>
      <c r="C1539" s="46"/>
      <c r="D1539" s="46"/>
      <c r="F1539" s="46"/>
      <c r="G1539" s="46"/>
      <c r="J1539" s="107"/>
      <c r="K1539" s="107"/>
      <c r="L1539" s="107"/>
      <c r="M1539" s="107"/>
      <c r="P1539" s="46"/>
      <c r="Q1539" s="46"/>
      <c r="R1539" s="107"/>
      <c r="W1539" s="107"/>
      <c r="X1539" s="107"/>
    </row>
    <row r="1540" spans="1:24">
      <c r="A1540" s="46"/>
      <c r="B1540" s="46"/>
      <c r="C1540" s="46"/>
      <c r="D1540" s="46"/>
      <c r="F1540" s="46"/>
      <c r="G1540" s="46"/>
      <c r="J1540" s="107"/>
      <c r="K1540" s="107"/>
      <c r="L1540" s="107"/>
      <c r="M1540" s="107"/>
      <c r="P1540" s="46"/>
      <c r="Q1540" s="46"/>
      <c r="R1540" s="107"/>
      <c r="W1540" s="107"/>
      <c r="X1540" s="107"/>
    </row>
    <row r="1541" spans="1:24">
      <c r="A1541" s="46"/>
      <c r="B1541" s="46"/>
      <c r="C1541" s="46"/>
      <c r="D1541" s="46"/>
      <c r="F1541" s="46"/>
      <c r="G1541" s="46"/>
      <c r="J1541" s="107"/>
      <c r="K1541" s="107"/>
      <c r="L1541" s="107"/>
      <c r="M1541" s="107"/>
      <c r="P1541" s="46"/>
      <c r="Q1541" s="46"/>
      <c r="R1541" s="107"/>
      <c r="W1541" s="107"/>
      <c r="X1541" s="107"/>
    </row>
    <row r="1542" spans="1:24">
      <c r="A1542" s="46"/>
      <c r="B1542" s="46"/>
      <c r="C1542" s="46"/>
      <c r="D1542" s="46"/>
      <c r="F1542" s="46"/>
      <c r="G1542" s="46"/>
      <c r="J1542" s="107"/>
      <c r="K1542" s="107"/>
      <c r="L1542" s="107"/>
      <c r="M1542" s="107"/>
      <c r="P1542" s="46"/>
      <c r="Q1542" s="46"/>
      <c r="R1542" s="107"/>
      <c r="W1542" s="107"/>
      <c r="X1542" s="107"/>
    </row>
    <row r="1543" spans="1:24">
      <c r="A1543" s="46"/>
      <c r="B1543" s="46"/>
      <c r="C1543" s="46"/>
      <c r="D1543" s="46"/>
      <c r="F1543" s="46"/>
      <c r="G1543" s="46"/>
      <c r="J1543" s="107"/>
      <c r="K1543" s="107"/>
      <c r="L1543" s="107"/>
      <c r="M1543" s="107"/>
      <c r="P1543" s="46"/>
      <c r="Q1543" s="46"/>
      <c r="R1543" s="107"/>
      <c r="W1543" s="107"/>
      <c r="X1543" s="107"/>
    </row>
    <row r="1544" spans="1:24">
      <c r="A1544" s="46"/>
      <c r="B1544" s="46"/>
      <c r="C1544" s="46"/>
      <c r="D1544" s="46"/>
      <c r="F1544" s="46"/>
      <c r="G1544" s="46"/>
      <c r="J1544" s="107"/>
      <c r="K1544" s="107"/>
      <c r="L1544" s="107"/>
      <c r="M1544" s="107"/>
      <c r="P1544" s="46"/>
      <c r="Q1544" s="46"/>
      <c r="R1544" s="107"/>
      <c r="W1544" s="107"/>
      <c r="X1544" s="107"/>
    </row>
    <row r="1545" spans="1:24">
      <c r="A1545" s="46"/>
      <c r="B1545" s="46"/>
      <c r="C1545" s="46"/>
      <c r="D1545" s="46"/>
      <c r="F1545" s="46"/>
      <c r="G1545" s="46"/>
      <c r="J1545" s="107"/>
      <c r="K1545" s="107"/>
      <c r="L1545" s="107"/>
      <c r="M1545" s="107"/>
      <c r="P1545" s="46"/>
      <c r="Q1545" s="46"/>
      <c r="R1545" s="107"/>
      <c r="W1545" s="107"/>
      <c r="X1545" s="107"/>
    </row>
    <row r="1546" spans="1:24">
      <c r="A1546" s="46"/>
      <c r="B1546" s="46"/>
      <c r="C1546" s="46"/>
      <c r="D1546" s="46"/>
      <c r="F1546" s="46"/>
      <c r="G1546" s="46"/>
      <c r="J1546" s="107"/>
      <c r="K1546" s="107"/>
      <c r="L1546" s="107"/>
      <c r="M1546" s="107"/>
      <c r="P1546" s="46"/>
      <c r="Q1546" s="46"/>
      <c r="R1546" s="107"/>
      <c r="W1546" s="107"/>
      <c r="X1546" s="107"/>
    </row>
    <row r="1547" spans="1:24">
      <c r="A1547" s="46"/>
      <c r="B1547" s="46"/>
      <c r="C1547" s="46"/>
      <c r="D1547" s="46"/>
      <c r="F1547" s="46"/>
      <c r="G1547" s="46"/>
      <c r="J1547" s="107"/>
      <c r="K1547" s="107"/>
      <c r="L1547" s="107"/>
      <c r="M1547" s="107"/>
      <c r="P1547" s="46"/>
      <c r="Q1547" s="46"/>
      <c r="R1547" s="107"/>
      <c r="W1547" s="107"/>
      <c r="X1547" s="107"/>
    </row>
    <row r="1548" spans="1:24">
      <c r="A1548" s="46"/>
      <c r="B1548" s="46"/>
      <c r="C1548" s="46"/>
      <c r="D1548" s="46"/>
      <c r="F1548" s="46"/>
      <c r="G1548" s="46"/>
      <c r="J1548" s="107"/>
      <c r="K1548" s="107"/>
      <c r="L1548" s="107"/>
      <c r="M1548" s="107"/>
      <c r="P1548" s="46"/>
      <c r="Q1548" s="46"/>
      <c r="R1548" s="107"/>
      <c r="W1548" s="107"/>
      <c r="X1548" s="107"/>
    </row>
    <row r="1549" spans="1:24">
      <c r="A1549" s="46"/>
      <c r="B1549" s="46"/>
      <c r="C1549" s="46"/>
      <c r="D1549" s="46"/>
      <c r="F1549" s="46"/>
      <c r="G1549" s="46"/>
      <c r="J1549" s="107"/>
      <c r="K1549" s="107"/>
      <c r="L1549" s="107"/>
      <c r="M1549" s="107"/>
      <c r="P1549" s="46"/>
      <c r="Q1549" s="46"/>
      <c r="R1549" s="107"/>
      <c r="W1549" s="107"/>
      <c r="X1549" s="107"/>
    </row>
    <row r="1550" spans="1:24">
      <c r="A1550" s="46"/>
      <c r="B1550" s="46"/>
      <c r="C1550" s="46"/>
      <c r="D1550" s="46"/>
      <c r="F1550" s="46"/>
      <c r="G1550" s="46"/>
      <c r="J1550" s="107"/>
      <c r="K1550" s="107"/>
      <c r="L1550" s="107"/>
      <c r="M1550" s="107"/>
      <c r="P1550" s="46"/>
      <c r="Q1550" s="46"/>
      <c r="R1550" s="107"/>
      <c r="W1550" s="107"/>
      <c r="X1550" s="107"/>
    </row>
    <row r="1551" spans="1:24">
      <c r="A1551" s="46"/>
      <c r="B1551" s="46"/>
      <c r="C1551" s="46"/>
      <c r="D1551" s="46"/>
      <c r="F1551" s="46"/>
      <c r="G1551" s="46"/>
      <c r="J1551" s="107"/>
      <c r="K1551" s="107"/>
      <c r="L1551" s="107"/>
      <c r="M1551" s="107"/>
      <c r="P1551" s="46"/>
      <c r="Q1551" s="46"/>
      <c r="R1551" s="107"/>
      <c r="W1551" s="107"/>
      <c r="X1551" s="107"/>
    </row>
    <row r="1552" spans="1:24">
      <c r="A1552" s="46"/>
      <c r="B1552" s="46"/>
      <c r="C1552" s="46"/>
      <c r="D1552" s="46"/>
      <c r="F1552" s="46"/>
      <c r="G1552" s="46"/>
      <c r="J1552" s="107"/>
      <c r="K1552" s="107"/>
      <c r="L1552" s="107"/>
      <c r="M1552" s="107"/>
      <c r="P1552" s="46"/>
      <c r="Q1552" s="46"/>
      <c r="R1552" s="107"/>
      <c r="W1552" s="107"/>
      <c r="X1552" s="107"/>
    </row>
    <row r="1553" spans="1:24">
      <c r="A1553" s="46"/>
      <c r="B1553" s="46"/>
      <c r="C1553" s="46"/>
      <c r="D1553" s="46"/>
      <c r="F1553" s="46"/>
      <c r="G1553" s="46"/>
      <c r="J1553" s="107"/>
      <c r="K1553" s="107"/>
      <c r="L1553" s="107"/>
      <c r="M1553" s="107"/>
      <c r="P1553" s="46"/>
      <c r="Q1553" s="46"/>
      <c r="R1553" s="107"/>
      <c r="W1553" s="107"/>
      <c r="X1553" s="107"/>
    </row>
    <row r="1554" spans="1:24">
      <c r="A1554" s="46"/>
      <c r="B1554" s="46"/>
      <c r="C1554" s="46"/>
      <c r="D1554" s="46"/>
      <c r="F1554" s="46"/>
      <c r="G1554" s="46"/>
      <c r="J1554" s="107"/>
      <c r="K1554" s="107"/>
      <c r="L1554" s="107"/>
      <c r="M1554" s="107"/>
      <c r="P1554" s="46"/>
      <c r="Q1554" s="46"/>
      <c r="R1554" s="107"/>
      <c r="W1554" s="107"/>
      <c r="X1554" s="107"/>
    </row>
    <row r="1555" spans="1:24">
      <c r="A1555" s="46"/>
      <c r="B1555" s="46"/>
      <c r="C1555" s="46"/>
      <c r="D1555" s="46"/>
      <c r="F1555" s="46"/>
      <c r="G1555" s="46"/>
      <c r="J1555" s="107"/>
      <c r="K1555" s="107"/>
      <c r="L1555" s="107"/>
      <c r="M1555" s="107"/>
      <c r="P1555" s="46"/>
      <c r="Q1555" s="46"/>
      <c r="R1555" s="107"/>
      <c r="W1555" s="107"/>
      <c r="X1555" s="107"/>
    </row>
    <row r="1556" spans="1:24">
      <c r="A1556" s="46"/>
      <c r="B1556" s="46"/>
      <c r="C1556" s="46"/>
      <c r="D1556" s="46"/>
      <c r="F1556" s="46"/>
      <c r="G1556" s="46"/>
      <c r="J1556" s="107"/>
      <c r="K1556" s="107"/>
      <c r="L1556" s="107"/>
      <c r="M1556" s="107"/>
      <c r="P1556" s="46"/>
      <c r="Q1556" s="46"/>
      <c r="R1556" s="107"/>
      <c r="W1556" s="107"/>
      <c r="X1556" s="107"/>
    </row>
    <row r="1557" spans="1:24">
      <c r="A1557" s="46"/>
      <c r="B1557" s="46"/>
      <c r="C1557" s="46"/>
      <c r="D1557" s="46"/>
      <c r="F1557" s="46"/>
      <c r="G1557" s="46"/>
      <c r="J1557" s="107"/>
      <c r="K1557" s="107"/>
      <c r="L1557" s="107"/>
      <c r="M1557" s="107"/>
      <c r="P1557" s="46"/>
      <c r="Q1557" s="46"/>
      <c r="R1557" s="107"/>
      <c r="W1557" s="107"/>
      <c r="X1557" s="107"/>
    </row>
    <row r="1558" spans="1:24">
      <c r="A1558" s="46"/>
      <c r="B1558" s="46"/>
      <c r="C1558" s="46"/>
      <c r="D1558" s="46"/>
      <c r="F1558" s="46"/>
      <c r="G1558" s="46"/>
      <c r="J1558" s="107"/>
      <c r="K1558" s="107"/>
      <c r="L1558" s="107"/>
      <c r="M1558" s="107"/>
      <c r="P1558" s="46"/>
      <c r="Q1558" s="46"/>
      <c r="R1558" s="107"/>
      <c r="W1558" s="107"/>
      <c r="X1558" s="107"/>
    </row>
    <row r="1559" spans="1:24">
      <c r="A1559" s="46"/>
      <c r="B1559" s="46"/>
      <c r="C1559" s="46"/>
      <c r="D1559" s="46"/>
      <c r="F1559" s="46"/>
      <c r="G1559" s="46"/>
      <c r="J1559" s="107"/>
      <c r="K1559" s="107"/>
      <c r="L1559" s="107"/>
      <c r="M1559" s="107"/>
      <c r="P1559" s="46"/>
      <c r="Q1559" s="46"/>
      <c r="R1559" s="107"/>
      <c r="W1559" s="107"/>
      <c r="X1559" s="107"/>
    </row>
    <row r="1560" spans="1:24">
      <c r="A1560" s="46"/>
      <c r="B1560" s="46"/>
      <c r="C1560" s="46"/>
      <c r="D1560" s="46"/>
      <c r="F1560" s="46"/>
      <c r="G1560" s="46"/>
      <c r="J1560" s="107"/>
      <c r="K1560" s="107"/>
      <c r="L1560" s="107"/>
      <c r="M1560" s="107"/>
      <c r="P1560" s="46"/>
      <c r="Q1560" s="46"/>
      <c r="R1560" s="107"/>
      <c r="W1560" s="107"/>
      <c r="X1560" s="107"/>
    </row>
    <row r="1561" spans="1:24">
      <c r="A1561" s="46"/>
      <c r="B1561" s="46"/>
      <c r="C1561" s="46"/>
      <c r="D1561" s="46"/>
      <c r="F1561" s="46"/>
      <c r="G1561" s="46"/>
      <c r="J1561" s="107"/>
      <c r="K1561" s="107"/>
      <c r="L1561" s="107"/>
      <c r="M1561" s="107"/>
      <c r="P1561" s="46"/>
      <c r="Q1561" s="46"/>
      <c r="R1561" s="107"/>
      <c r="W1561" s="107"/>
      <c r="X1561" s="107"/>
    </row>
    <row r="1562" spans="1:24">
      <c r="A1562" s="46"/>
      <c r="B1562" s="46"/>
      <c r="C1562" s="46"/>
      <c r="D1562" s="46"/>
      <c r="F1562" s="46"/>
      <c r="G1562" s="46"/>
      <c r="J1562" s="107"/>
      <c r="K1562" s="107"/>
      <c r="L1562" s="107"/>
      <c r="M1562" s="107"/>
      <c r="P1562" s="46"/>
      <c r="Q1562" s="46"/>
      <c r="R1562" s="107"/>
      <c r="W1562" s="107"/>
      <c r="X1562" s="107"/>
    </row>
    <row r="1563" spans="1:24">
      <c r="A1563" s="46"/>
      <c r="B1563" s="46"/>
      <c r="C1563" s="46"/>
      <c r="D1563" s="46"/>
      <c r="F1563" s="46"/>
      <c r="G1563" s="46"/>
      <c r="J1563" s="107"/>
      <c r="K1563" s="107"/>
      <c r="L1563" s="107"/>
      <c r="M1563" s="107"/>
      <c r="P1563" s="46"/>
      <c r="Q1563" s="46"/>
      <c r="R1563" s="107"/>
      <c r="W1563" s="107"/>
      <c r="X1563" s="107"/>
    </row>
    <row r="1564" spans="1:24">
      <c r="A1564" s="46"/>
      <c r="B1564" s="46"/>
      <c r="C1564" s="46"/>
      <c r="D1564" s="46"/>
      <c r="F1564" s="46"/>
      <c r="G1564" s="46"/>
      <c r="J1564" s="107"/>
      <c r="K1564" s="107"/>
      <c r="L1564" s="107"/>
      <c r="M1564" s="107"/>
      <c r="P1564" s="46"/>
      <c r="Q1564" s="46"/>
      <c r="R1564" s="107"/>
      <c r="W1564" s="107"/>
      <c r="X1564" s="107"/>
    </row>
    <row r="1565" spans="1:24">
      <c r="A1565" s="46"/>
      <c r="B1565" s="46"/>
      <c r="C1565" s="46"/>
      <c r="D1565" s="46"/>
      <c r="F1565" s="46"/>
      <c r="G1565" s="46"/>
      <c r="J1565" s="107"/>
      <c r="K1565" s="107"/>
      <c r="L1565" s="107"/>
      <c r="M1565" s="107"/>
      <c r="P1565" s="46"/>
      <c r="Q1565" s="46"/>
      <c r="R1565" s="107"/>
      <c r="W1565" s="107"/>
      <c r="X1565" s="107"/>
    </row>
    <row r="1566" spans="1:24">
      <c r="A1566" s="46"/>
      <c r="B1566" s="46"/>
      <c r="C1566" s="46"/>
      <c r="D1566" s="46"/>
      <c r="F1566" s="46"/>
      <c r="G1566" s="46"/>
      <c r="J1566" s="107"/>
      <c r="K1566" s="107"/>
      <c r="L1566" s="107"/>
      <c r="M1566" s="107"/>
      <c r="P1566" s="46"/>
      <c r="Q1566" s="46"/>
      <c r="R1566" s="107"/>
      <c r="W1566" s="107"/>
      <c r="X1566" s="107"/>
    </row>
    <row r="1567" spans="1:24">
      <c r="A1567" s="46"/>
      <c r="B1567" s="46"/>
      <c r="C1567" s="46"/>
      <c r="D1567" s="46"/>
      <c r="F1567" s="46"/>
      <c r="G1567" s="46"/>
      <c r="J1567" s="107"/>
      <c r="K1567" s="107"/>
      <c r="L1567" s="107"/>
      <c r="M1567" s="107"/>
      <c r="P1567" s="46"/>
      <c r="Q1567" s="46"/>
      <c r="R1567" s="107"/>
      <c r="W1567" s="107"/>
      <c r="X1567" s="107"/>
    </row>
    <row r="1568" spans="1:24">
      <c r="A1568" s="46"/>
      <c r="B1568" s="46"/>
      <c r="C1568" s="46"/>
      <c r="D1568" s="46"/>
      <c r="F1568" s="46"/>
      <c r="G1568" s="46"/>
      <c r="J1568" s="107"/>
      <c r="K1568" s="107"/>
      <c r="L1568" s="107"/>
      <c r="M1568" s="107"/>
      <c r="P1568" s="46"/>
      <c r="Q1568" s="46"/>
      <c r="R1568" s="107"/>
      <c r="W1568" s="107"/>
      <c r="X1568" s="107"/>
    </row>
    <row r="1569" spans="1:24">
      <c r="A1569" s="46"/>
      <c r="B1569" s="46"/>
      <c r="C1569" s="46"/>
      <c r="D1569" s="46"/>
      <c r="F1569" s="46"/>
      <c r="G1569" s="46"/>
      <c r="J1569" s="107"/>
      <c r="K1569" s="107"/>
      <c r="L1569" s="107"/>
      <c r="M1569" s="107"/>
      <c r="P1569" s="46"/>
      <c r="Q1569" s="46"/>
      <c r="R1569" s="107"/>
      <c r="W1569" s="107"/>
      <c r="X1569" s="107"/>
    </row>
    <row r="1570" spans="1:24">
      <c r="A1570" s="46"/>
      <c r="B1570" s="46"/>
      <c r="C1570" s="46"/>
      <c r="D1570" s="46"/>
      <c r="F1570" s="46"/>
      <c r="G1570" s="46"/>
      <c r="J1570" s="107"/>
      <c r="K1570" s="107"/>
      <c r="L1570" s="107"/>
      <c r="M1570" s="107"/>
      <c r="P1570" s="46"/>
      <c r="Q1570" s="46"/>
      <c r="R1570" s="107"/>
      <c r="W1570" s="107"/>
      <c r="X1570" s="107"/>
    </row>
    <row r="1571" spans="1:24">
      <c r="A1571" s="46"/>
      <c r="B1571" s="46"/>
      <c r="C1571" s="46"/>
      <c r="D1571" s="46"/>
      <c r="F1571" s="46"/>
      <c r="G1571" s="46"/>
      <c r="J1571" s="107"/>
      <c r="K1571" s="107"/>
      <c r="L1571" s="107"/>
      <c r="M1571" s="107"/>
      <c r="P1571" s="46"/>
      <c r="Q1571" s="46"/>
      <c r="R1571" s="107"/>
      <c r="W1571" s="107"/>
      <c r="X1571" s="107"/>
    </row>
    <row r="1572" spans="1:24">
      <c r="A1572" s="46"/>
      <c r="B1572" s="46"/>
      <c r="C1572" s="46"/>
      <c r="D1572" s="46"/>
      <c r="F1572" s="46"/>
      <c r="G1572" s="46"/>
      <c r="J1572" s="107"/>
      <c r="K1572" s="107"/>
      <c r="L1572" s="107"/>
      <c r="M1572" s="107"/>
      <c r="P1572" s="46"/>
      <c r="Q1572" s="46"/>
      <c r="R1572" s="107"/>
      <c r="W1572" s="107"/>
      <c r="X1572" s="107"/>
    </row>
    <row r="1573" spans="1:24">
      <c r="A1573" s="46"/>
      <c r="B1573" s="46"/>
      <c r="C1573" s="46"/>
      <c r="D1573" s="46"/>
      <c r="F1573" s="46"/>
      <c r="G1573" s="46"/>
      <c r="J1573" s="107"/>
      <c r="K1573" s="107"/>
      <c r="L1573" s="107"/>
      <c r="M1573" s="107"/>
      <c r="P1573" s="46"/>
      <c r="Q1573" s="46"/>
      <c r="R1573" s="107"/>
      <c r="W1573" s="107"/>
      <c r="X1573" s="107"/>
    </row>
    <row r="1574" spans="1:24">
      <c r="A1574" s="46"/>
      <c r="B1574" s="46"/>
      <c r="C1574" s="46"/>
      <c r="D1574" s="46"/>
      <c r="F1574" s="46"/>
      <c r="G1574" s="46"/>
      <c r="J1574" s="107"/>
      <c r="K1574" s="107"/>
      <c r="L1574" s="107"/>
      <c r="M1574" s="107"/>
      <c r="P1574" s="46"/>
      <c r="Q1574" s="46"/>
      <c r="R1574" s="107"/>
      <c r="W1574" s="107"/>
      <c r="X1574" s="107"/>
    </row>
    <row r="1575" spans="1:24">
      <c r="A1575" s="46"/>
      <c r="B1575" s="46"/>
      <c r="C1575" s="46"/>
      <c r="D1575" s="46"/>
      <c r="F1575" s="46"/>
      <c r="G1575" s="46"/>
      <c r="J1575" s="107"/>
      <c r="K1575" s="107"/>
      <c r="L1575" s="107"/>
      <c r="M1575" s="107"/>
      <c r="P1575" s="46"/>
      <c r="Q1575" s="46"/>
      <c r="R1575" s="107"/>
      <c r="W1575" s="107"/>
      <c r="X1575" s="107"/>
    </row>
    <row r="1576" spans="1:24">
      <c r="A1576" s="46"/>
      <c r="B1576" s="46"/>
      <c r="C1576" s="46"/>
      <c r="D1576" s="46"/>
      <c r="F1576" s="46"/>
      <c r="G1576" s="46"/>
      <c r="J1576" s="107"/>
      <c r="K1576" s="107"/>
      <c r="L1576" s="107"/>
      <c r="M1576" s="107"/>
      <c r="P1576" s="46"/>
      <c r="Q1576" s="46"/>
      <c r="R1576" s="107"/>
      <c r="W1576" s="107"/>
      <c r="X1576" s="107"/>
    </row>
    <row r="1577" spans="1:24">
      <c r="A1577" s="46"/>
      <c r="B1577" s="46"/>
      <c r="C1577" s="46"/>
      <c r="D1577" s="46"/>
      <c r="F1577" s="46"/>
      <c r="G1577" s="46"/>
      <c r="J1577" s="107"/>
      <c r="K1577" s="107"/>
      <c r="L1577" s="107"/>
      <c r="M1577" s="107"/>
      <c r="P1577" s="46"/>
      <c r="Q1577" s="46"/>
      <c r="R1577" s="107"/>
      <c r="W1577" s="107"/>
      <c r="X1577" s="107"/>
    </row>
    <row r="1578" spans="1:24">
      <c r="A1578" s="46"/>
      <c r="B1578" s="46"/>
      <c r="C1578" s="46"/>
      <c r="D1578" s="46"/>
      <c r="F1578" s="46"/>
      <c r="G1578" s="46"/>
      <c r="J1578" s="107"/>
      <c r="K1578" s="107"/>
      <c r="L1578" s="107"/>
      <c r="M1578" s="107"/>
      <c r="P1578" s="46"/>
      <c r="Q1578" s="46"/>
      <c r="R1578" s="107"/>
      <c r="W1578" s="107"/>
      <c r="X1578" s="107"/>
    </row>
    <row r="1579" spans="1:24">
      <c r="A1579" s="46"/>
      <c r="B1579" s="46"/>
      <c r="C1579" s="46"/>
      <c r="D1579" s="46"/>
      <c r="F1579" s="46"/>
      <c r="G1579" s="46"/>
      <c r="J1579" s="107"/>
      <c r="K1579" s="107"/>
      <c r="L1579" s="107"/>
      <c r="M1579" s="107"/>
      <c r="P1579" s="46"/>
      <c r="Q1579" s="46"/>
      <c r="R1579" s="107"/>
      <c r="W1579" s="107"/>
      <c r="X1579" s="107"/>
    </row>
    <row r="1580" spans="1:24">
      <c r="A1580" s="46"/>
      <c r="B1580" s="46"/>
      <c r="C1580" s="46"/>
      <c r="D1580" s="46"/>
      <c r="F1580" s="46"/>
      <c r="G1580" s="46"/>
      <c r="J1580" s="107"/>
      <c r="K1580" s="107"/>
      <c r="L1580" s="107"/>
      <c r="M1580" s="107"/>
      <c r="P1580" s="46"/>
      <c r="Q1580" s="46"/>
      <c r="R1580" s="107"/>
      <c r="W1580" s="107"/>
      <c r="X1580" s="107"/>
    </row>
    <row r="1581" spans="1:24">
      <c r="A1581" s="46"/>
      <c r="B1581" s="46"/>
      <c r="C1581" s="46"/>
      <c r="D1581" s="46"/>
      <c r="F1581" s="46"/>
      <c r="G1581" s="46"/>
      <c r="J1581" s="107"/>
      <c r="K1581" s="107"/>
      <c r="L1581" s="107"/>
      <c r="M1581" s="107"/>
      <c r="P1581" s="46"/>
      <c r="Q1581" s="46"/>
      <c r="R1581" s="107"/>
      <c r="W1581" s="107"/>
      <c r="X1581" s="107"/>
    </row>
    <row r="1582" spans="1:24">
      <c r="A1582" s="46"/>
      <c r="B1582" s="46"/>
      <c r="C1582" s="46"/>
      <c r="D1582" s="46"/>
      <c r="F1582" s="46"/>
      <c r="G1582" s="46"/>
      <c r="J1582" s="107"/>
      <c r="K1582" s="107"/>
      <c r="L1582" s="107"/>
      <c r="M1582" s="107"/>
      <c r="P1582" s="46"/>
      <c r="Q1582" s="46"/>
      <c r="R1582" s="107"/>
      <c r="W1582" s="107"/>
      <c r="X1582" s="107"/>
    </row>
    <row r="1583" spans="1:24">
      <c r="A1583" s="46"/>
      <c r="B1583" s="46"/>
      <c r="C1583" s="46"/>
      <c r="D1583" s="46"/>
      <c r="F1583" s="46"/>
      <c r="G1583" s="46"/>
      <c r="J1583" s="107"/>
      <c r="K1583" s="107"/>
      <c r="L1583" s="107"/>
      <c r="M1583" s="107"/>
      <c r="P1583" s="46"/>
      <c r="Q1583" s="46"/>
      <c r="R1583" s="107"/>
      <c r="W1583" s="107"/>
      <c r="X1583" s="107"/>
    </row>
    <row r="1584" spans="1:24">
      <c r="A1584" s="46"/>
      <c r="B1584" s="46"/>
      <c r="C1584" s="46"/>
      <c r="D1584" s="46"/>
      <c r="F1584" s="46"/>
      <c r="G1584" s="46"/>
      <c r="J1584" s="107"/>
      <c r="K1584" s="107"/>
      <c r="L1584" s="107"/>
      <c r="M1584" s="107"/>
      <c r="P1584" s="46"/>
      <c r="Q1584" s="46"/>
      <c r="R1584" s="107"/>
      <c r="W1584" s="107"/>
      <c r="X1584" s="107"/>
    </row>
    <row r="1585" spans="1:24">
      <c r="A1585" s="46"/>
      <c r="B1585" s="46"/>
      <c r="C1585" s="46"/>
      <c r="D1585" s="46"/>
      <c r="F1585" s="46"/>
      <c r="G1585" s="46"/>
      <c r="J1585" s="107"/>
      <c r="K1585" s="107"/>
      <c r="L1585" s="107"/>
      <c r="M1585" s="107"/>
      <c r="P1585" s="46"/>
      <c r="Q1585" s="46"/>
      <c r="R1585" s="107"/>
      <c r="W1585" s="107"/>
      <c r="X1585" s="107"/>
    </row>
    <row r="1586" spans="1:24">
      <c r="A1586" s="46"/>
      <c r="B1586" s="46"/>
      <c r="C1586" s="46"/>
      <c r="D1586" s="46"/>
      <c r="F1586" s="46"/>
      <c r="G1586" s="46"/>
      <c r="J1586" s="107"/>
      <c r="K1586" s="107"/>
      <c r="L1586" s="107"/>
      <c r="M1586" s="107"/>
      <c r="P1586" s="46"/>
      <c r="Q1586" s="46"/>
      <c r="R1586" s="107"/>
      <c r="W1586" s="107"/>
      <c r="X1586" s="107"/>
    </row>
    <row r="1587" spans="1:24">
      <c r="A1587" s="46"/>
      <c r="B1587" s="46"/>
      <c r="C1587" s="46"/>
      <c r="D1587" s="46"/>
      <c r="F1587" s="46"/>
      <c r="G1587" s="46"/>
      <c r="J1587" s="107"/>
      <c r="K1587" s="107"/>
      <c r="L1587" s="107"/>
      <c r="M1587" s="107"/>
      <c r="P1587" s="46"/>
      <c r="Q1587" s="46"/>
      <c r="R1587" s="107"/>
      <c r="W1587" s="107"/>
      <c r="X1587" s="107"/>
    </row>
    <row r="1588" spans="1:24">
      <c r="A1588" s="46"/>
      <c r="B1588" s="46"/>
      <c r="C1588" s="46"/>
      <c r="D1588" s="46"/>
      <c r="F1588" s="46"/>
      <c r="G1588" s="46"/>
      <c r="J1588" s="107"/>
      <c r="K1588" s="107"/>
      <c r="L1588" s="107"/>
      <c r="M1588" s="107"/>
      <c r="P1588" s="46"/>
      <c r="Q1588" s="46"/>
      <c r="R1588" s="107"/>
      <c r="W1588" s="107"/>
      <c r="X1588" s="107"/>
    </row>
    <row r="1589" spans="1:24">
      <c r="A1589" s="46"/>
      <c r="B1589" s="46"/>
      <c r="C1589" s="46"/>
      <c r="D1589" s="46"/>
      <c r="F1589" s="46"/>
      <c r="G1589" s="46"/>
      <c r="J1589" s="107"/>
      <c r="K1589" s="107"/>
      <c r="L1589" s="107"/>
      <c r="M1589" s="107"/>
      <c r="P1589" s="46"/>
      <c r="Q1589" s="46"/>
      <c r="R1589" s="107"/>
      <c r="W1589" s="107"/>
      <c r="X1589" s="107"/>
    </row>
    <row r="1590" spans="1:24">
      <c r="A1590" s="46"/>
      <c r="B1590" s="46"/>
      <c r="C1590" s="46"/>
      <c r="D1590" s="46"/>
      <c r="F1590" s="46"/>
      <c r="G1590" s="46"/>
      <c r="J1590" s="107"/>
      <c r="K1590" s="107"/>
      <c r="L1590" s="107"/>
      <c r="M1590" s="107"/>
      <c r="P1590" s="46"/>
      <c r="Q1590" s="46"/>
      <c r="R1590" s="107"/>
      <c r="W1590" s="107"/>
      <c r="X1590" s="107"/>
    </row>
    <row r="1591" spans="1:24">
      <c r="A1591" s="46"/>
      <c r="B1591" s="46"/>
      <c r="C1591" s="46"/>
      <c r="D1591" s="46"/>
      <c r="F1591" s="46"/>
      <c r="G1591" s="46"/>
      <c r="J1591" s="107"/>
      <c r="K1591" s="107"/>
      <c r="L1591" s="107"/>
      <c r="M1591" s="107"/>
      <c r="P1591" s="46"/>
      <c r="Q1591" s="46"/>
      <c r="R1591" s="107"/>
      <c r="W1591" s="107"/>
      <c r="X1591" s="107"/>
    </row>
    <row r="1592" spans="1:24">
      <c r="A1592" s="46"/>
      <c r="B1592" s="46"/>
      <c r="C1592" s="46"/>
      <c r="D1592" s="46"/>
      <c r="F1592" s="46"/>
      <c r="G1592" s="46"/>
      <c r="J1592" s="107"/>
      <c r="K1592" s="107"/>
      <c r="L1592" s="107"/>
      <c r="M1592" s="107"/>
      <c r="P1592" s="46"/>
      <c r="Q1592" s="46"/>
      <c r="R1592" s="107"/>
      <c r="W1592" s="107"/>
      <c r="X1592" s="107"/>
    </row>
    <row r="1593" spans="1:24">
      <c r="A1593" s="46"/>
      <c r="B1593" s="46"/>
      <c r="C1593" s="46"/>
      <c r="D1593" s="46"/>
      <c r="F1593" s="46"/>
      <c r="G1593" s="46"/>
      <c r="J1593" s="107"/>
      <c r="K1593" s="107"/>
      <c r="L1593" s="107"/>
      <c r="M1593" s="107"/>
      <c r="P1593" s="46"/>
      <c r="Q1593" s="46"/>
      <c r="R1593" s="107"/>
      <c r="W1593" s="107"/>
      <c r="X1593" s="107"/>
    </row>
    <row r="1594" spans="1:24">
      <c r="A1594" s="46"/>
      <c r="B1594" s="46"/>
      <c r="C1594" s="46"/>
      <c r="D1594" s="46"/>
      <c r="F1594" s="46"/>
      <c r="G1594" s="46"/>
      <c r="J1594" s="107"/>
      <c r="K1594" s="107"/>
      <c r="L1594" s="107"/>
      <c r="M1594" s="107"/>
      <c r="P1594" s="46"/>
      <c r="Q1594" s="46"/>
      <c r="R1594" s="107"/>
      <c r="W1594" s="107"/>
      <c r="X1594" s="107"/>
    </row>
    <row r="1595" spans="1:24">
      <c r="A1595" s="46"/>
      <c r="B1595" s="46"/>
      <c r="C1595" s="46"/>
      <c r="D1595" s="46"/>
      <c r="F1595" s="46"/>
      <c r="G1595" s="46"/>
      <c r="J1595" s="107"/>
      <c r="K1595" s="107"/>
      <c r="L1595" s="107"/>
      <c r="M1595" s="107"/>
      <c r="P1595" s="46"/>
      <c r="Q1595" s="46"/>
      <c r="R1595" s="107"/>
      <c r="W1595" s="107"/>
      <c r="X1595" s="107"/>
    </row>
    <row r="1596" spans="1:24">
      <c r="A1596" s="46"/>
      <c r="B1596" s="46"/>
      <c r="C1596" s="46"/>
      <c r="D1596" s="46"/>
      <c r="F1596" s="46"/>
      <c r="G1596" s="46"/>
      <c r="J1596" s="107"/>
      <c r="K1596" s="107"/>
      <c r="L1596" s="107"/>
      <c r="M1596" s="107"/>
      <c r="P1596" s="46"/>
      <c r="Q1596" s="46"/>
      <c r="R1596" s="107"/>
      <c r="W1596" s="107"/>
      <c r="X1596" s="107"/>
    </row>
    <row r="1597" spans="1:24">
      <c r="A1597" s="46"/>
      <c r="B1597" s="46"/>
      <c r="C1597" s="46"/>
      <c r="D1597" s="46"/>
      <c r="F1597" s="46"/>
      <c r="G1597" s="46"/>
      <c r="J1597" s="107"/>
      <c r="K1597" s="107"/>
      <c r="L1597" s="107"/>
      <c r="M1597" s="107"/>
      <c r="P1597" s="46"/>
      <c r="Q1597" s="46"/>
      <c r="R1597" s="107"/>
      <c r="W1597" s="107"/>
      <c r="X1597" s="107"/>
    </row>
    <row r="1598" spans="1:24">
      <c r="A1598" s="46"/>
      <c r="B1598" s="46"/>
      <c r="C1598" s="46"/>
      <c r="D1598" s="46"/>
      <c r="F1598" s="46"/>
      <c r="G1598" s="46"/>
      <c r="J1598" s="107"/>
      <c r="K1598" s="107"/>
      <c r="L1598" s="107"/>
      <c r="M1598" s="107"/>
      <c r="P1598" s="46"/>
      <c r="Q1598" s="46"/>
      <c r="R1598" s="107"/>
      <c r="W1598" s="107"/>
      <c r="X1598" s="107"/>
    </row>
    <row r="1599" spans="1:24">
      <c r="A1599" s="46"/>
      <c r="B1599" s="46"/>
      <c r="C1599" s="46"/>
      <c r="D1599" s="46"/>
      <c r="F1599" s="46"/>
      <c r="G1599" s="46"/>
      <c r="J1599" s="107"/>
      <c r="K1599" s="107"/>
      <c r="L1599" s="107"/>
      <c r="M1599" s="107"/>
      <c r="P1599" s="46"/>
      <c r="Q1599" s="46"/>
      <c r="R1599" s="107"/>
      <c r="W1599" s="107"/>
      <c r="X1599" s="107"/>
    </row>
    <row r="1600" spans="1:24">
      <c r="A1600" s="46"/>
      <c r="B1600" s="46"/>
      <c r="C1600" s="46"/>
      <c r="D1600" s="46"/>
      <c r="F1600" s="46"/>
      <c r="G1600" s="46"/>
      <c r="J1600" s="107"/>
      <c r="K1600" s="107"/>
      <c r="L1600" s="107"/>
      <c r="M1600" s="107"/>
      <c r="P1600" s="46"/>
      <c r="Q1600" s="46"/>
      <c r="R1600" s="107"/>
      <c r="W1600" s="107"/>
      <c r="X1600" s="107"/>
    </row>
    <row r="1601" spans="1:24">
      <c r="A1601" s="46"/>
      <c r="B1601" s="46"/>
      <c r="C1601" s="46"/>
      <c r="D1601" s="46"/>
      <c r="F1601" s="46"/>
      <c r="G1601" s="46"/>
      <c r="J1601" s="107"/>
      <c r="K1601" s="107"/>
      <c r="L1601" s="107"/>
      <c r="M1601" s="107"/>
      <c r="P1601" s="46"/>
      <c r="Q1601" s="46"/>
      <c r="R1601" s="107"/>
      <c r="W1601" s="107"/>
      <c r="X1601" s="107"/>
    </row>
    <row r="1602" spans="1:24">
      <c r="A1602" s="46"/>
      <c r="B1602" s="46"/>
      <c r="C1602" s="46"/>
      <c r="D1602" s="46"/>
      <c r="F1602" s="46"/>
      <c r="G1602" s="46"/>
      <c r="J1602" s="107"/>
      <c r="K1602" s="107"/>
      <c r="L1602" s="107"/>
      <c r="M1602" s="107"/>
      <c r="P1602" s="46"/>
      <c r="Q1602" s="46"/>
      <c r="R1602" s="107"/>
      <c r="W1602" s="107"/>
      <c r="X1602" s="107"/>
    </row>
    <row r="1603" spans="1:24">
      <c r="A1603" s="46"/>
      <c r="B1603" s="46"/>
      <c r="C1603" s="46"/>
      <c r="D1603" s="46"/>
      <c r="F1603" s="46"/>
      <c r="G1603" s="46"/>
      <c r="J1603" s="107"/>
      <c r="K1603" s="107"/>
      <c r="L1603" s="107"/>
      <c r="M1603" s="107"/>
      <c r="P1603" s="46"/>
      <c r="Q1603" s="46"/>
      <c r="R1603" s="107"/>
      <c r="W1603" s="107"/>
      <c r="X1603" s="107"/>
    </row>
    <row r="1604" spans="1:24">
      <c r="A1604" s="46"/>
      <c r="B1604" s="46"/>
      <c r="C1604" s="46"/>
      <c r="D1604" s="46"/>
      <c r="F1604" s="46"/>
      <c r="G1604" s="46"/>
      <c r="J1604" s="107"/>
      <c r="K1604" s="107"/>
      <c r="L1604" s="107"/>
      <c r="M1604" s="107"/>
      <c r="P1604" s="46"/>
      <c r="Q1604" s="46"/>
      <c r="R1604" s="107"/>
      <c r="W1604" s="107"/>
      <c r="X1604" s="107"/>
    </row>
    <row r="1605" spans="1:24">
      <c r="A1605" s="46"/>
      <c r="B1605" s="46"/>
      <c r="C1605" s="46"/>
      <c r="D1605" s="46"/>
      <c r="F1605" s="46"/>
      <c r="G1605" s="46"/>
      <c r="J1605" s="107"/>
      <c r="K1605" s="107"/>
      <c r="L1605" s="107"/>
      <c r="M1605" s="107"/>
      <c r="P1605" s="46"/>
      <c r="Q1605" s="46"/>
      <c r="R1605" s="107"/>
      <c r="W1605" s="107"/>
      <c r="X1605" s="107"/>
    </row>
    <row r="1606" spans="1:24">
      <c r="A1606" s="46"/>
      <c r="B1606" s="46"/>
      <c r="C1606" s="46"/>
      <c r="D1606" s="46"/>
      <c r="F1606" s="46"/>
      <c r="G1606" s="46"/>
      <c r="J1606" s="107"/>
      <c r="K1606" s="107"/>
      <c r="L1606" s="107"/>
      <c r="M1606" s="107"/>
      <c r="P1606" s="46"/>
      <c r="Q1606" s="46"/>
      <c r="R1606" s="107"/>
      <c r="W1606" s="107"/>
      <c r="X1606" s="107"/>
    </row>
    <row r="1607" spans="1:24">
      <c r="A1607" s="46"/>
      <c r="B1607" s="46"/>
      <c r="C1607" s="46"/>
      <c r="D1607" s="46"/>
      <c r="F1607" s="46"/>
      <c r="G1607" s="46"/>
      <c r="J1607" s="107"/>
      <c r="K1607" s="107"/>
      <c r="L1607" s="107"/>
      <c r="M1607" s="107"/>
      <c r="P1607" s="46"/>
      <c r="Q1607" s="46"/>
      <c r="R1607" s="107"/>
      <c r="W1607" s="107"/>
      <c r="X1607" s="107"/>
    </row>
    <row r="1608" spans="1:24">
      <c r="A1608" s="46"/>
      <c r="B1608" s="46"/>
      <c r="C1608" s="46"/>
      <c r="D1608" s="46"/>
      <c r="F1608" s="46"/>
      <c r="G1608" s="46"/>
      <c r="J1608" s="107"/>
      <c r="K1608" s="107"/>
      <c r="L1608" s="107"/>
      <c r="M1608" s="107"/>
      <c r="P1608" s="46"/>
      <c r="Q1608" s="46"/>
      <c r="R1608" s="107"/>
      <c r="W1608" s="107"/>
      <c r="X1608" s="107"/>
    </row>
    <row r="1609" spans="1:24">
      <c r="A1609" s="46"/>
      <c r="B1609" s="46"/>
      <c r="C1609" s="46"/>
      <c r="D1609" s="46"/>
      <c r="F1609" s="46"/>
      <c r="G1609" s="46"/>
      <c r="J1609" s="107"/>
      <c r="K1609" s="107"/>
      <c r="L1609" s="107"/>
      <c r="M1609" s="107"/>
      <c r="P1609" s="46"/>
      <c r="Q1609" s="46"/>
      <c r="R1609" s="107"/>
      <c r="W1609" s="107"/>
      <c r="X1609" s="107"/>
    </row>
    <row r="1610" spans="1:24">
      <c r="A1610" s="46"/>
      <c r="B1610" s="46"/>
      <c r="C1610" s="46"/>
      <c r="D1610" s="46"/>
      <c r="F1610" s="46"/>
      <c r="G1610" s="46"/>
      <c r="J1610" s="107"/>
      <c r="K1610" s="107"/>
      <c r="L1610" s="107"/>
      <c r="M1610" s="107"/>
      <c r="P1610" s="46"/>
      <c r="Q1610" s="46"/>
      <c r="R1610" s="107"/>
      <c r="W1610" s="107"/>
      <c r="X1610" s="107"/>
    </row>
    <row r="1611" spans="1:24">
      <c r="A1611" s="46"/>
      <c r="B1611" s="46"/>
      <c r="C1611" s="46"/>
      <c r="D1611" s="46"/>
      <c r="F1611" s="46"/>
      <c r="G1611" s="46"/>
      <c r="J1611" s="107"/>
      <c r="K1611" s="107"/>
      <c r="L1611" s="107"/>
      <c r="M1611" s="107"/>
      <c r="P1611" s="46"/>
      <c r="Q1611" s="46"/>
      <c r="R1611" s="107"/>
      <c r="W1611" s="107"/>
      <c r="X1611" s="107"/>
    </row>
    <row r="1612" spans="1:24">
      <c r="A1612" s="46"/>
      <c r="B1612" s="46"/>
      <c r="C1612" s="46"/>
      <c r="D1612" s="46"/>
      <c r="F1612" s="46"/>
      <c r="G1612" s="46"/>
      <c r="J1612" s="107"/>
      <c r="K1612" s="107"/>
      <c r="L1612" s="107"/>
      <c r="M1612" s="107"/>
      <c r="P1612" s="46"/>
      <c r="Q1612" s="46"/>
      <c r="R1612" s="107"/>
      <c r="W1612" s="107"/>
      <c r="X1612" s="107"/>
    </row>
    <row r="1613" spans="1:24">
      <c r="A1613" s="46"/>
      <c r="B1613" s="46"/>
      <c r="C1613" s="46"/>
      <c r="D1613" s="46"/>
      <c r="F1613" s="46"/>
      <c r="G1613" s="46"/>
      <c r="J1613" s="107"/>
      <c r="K1613" s="107"/>
      <c r="L1613" s="107"/>
      <c r="M1613" s="107"/>
      <c r="P1613" s="46"/>
      <c r="Q1613" s="46"/>
      <c r="R1613" s="107"/>
      <c r="W1613" s="107"/>
      <c r="X1613" s="107"/>
    </row>
    <row r="1614" spans="1:24">
      <c r="A1614" s="46"/>
      <c r="B1614" s="46"/>
      <c r="C1614" s="46"/>
      <c r="D1614" s="46"/>
      <c r="F1614" s="46"/>
      <c r="G1614" s="46"/>
      <c r="J1614" s="107"/>
      <c r="K1614" s="107"/>
      <c r="L1614" s="107"/>
      <c r="M1614" s="107"/>
      <c r="P1614" s="46"/>
      <c r="Q1614" s="46"/>
      <c r="R1614" s="107"/>
      <c r="W1614" s="107"/>
      <c r="X1614" s="107"/>
    </row>
    <row r="1615" spans="1:24">
      <c r="A1615" s="46"/>
      <c r="B1615" s="46"/>
      <c r="C1615" s="46"/>
      <c r="D1615" s="46"/>
      <c r="F1615" s="46"/>
      <c r="G1615" s="46"/>
      <c r="J1615" s="107"/>
      <c r="K1615" s="107"/>
      <c r="L1615" s="107"/>
      <c r="M1615" s="107"/>
      <c r="P1615" s="46"/>
      <c r="Q1615" s="46"/>
      <c r="R1615" s="107"/>
      <c r="W1615" s="107"/>
      <c r="X1615" s="107"/>
    </row>
    <row r="1616" spans="1:24">
      <c r="A1616" s="46"/>
      <c r="B1616" s="46"/>
      <c r="C1616" s="46"/>
      <c r="D1616" s="46"/>
      <c r="F1616" s="46"/>
      <c r="G1616" s="46"/>
      <c r="J1616" s="107"/>
      <c r="K1616" s="107"/>
      <c r="L1616" s="107"/>
      <c r="M1616" s="107"/>
      <c r="P1616" s="46"/>
      <c r="Q1616" s="46"/>
      <c r="R1616" s="107"/>
      <c r="W1616" s="107"/>
      <c r="X1616" s="107"/>
    </row>
    <row r="1617" spans="1:24">
      <c r="A1617" s="46"/>
      <c r="B1617" s="46"/>
      <c r="C1617" s="46"/>
      <c r="D1617" s="46"/>
      <c r="F1617" s="46"/>
      <c r="G1617" s="46"/>
      <c r="J1617" s="107"/>
      <c r="K1617" s="107"/>
      <c r="L1617" s="107"/>
      <c r="M1617" s="107"/>
      <c r="P1617" s="46"/>
      <c r="Q1617" s="46"/>
      <c r="R1617" s="107"/>
      <c r="W1617" s="107"/>
      <c r="X1617" s="107"/>
    </row>
    <row r="1618" spans="1:24">
      <c r="A1618" s="46"/>
      <c r="B1618" s="46"/>
      <c r="C1618" s="46"/>
      <c r="D1618" s="46"/>
      <c r="F1618" s="46"/>
      <c r="G1618" s="46"/>
      <c r="J1618" s="107"/>
      <c r="K1618" s="107"/>
      <c r="L1618" s="107"/>
      <c r="M1618" s="107"/>
      <c r="P1618" s="46"/>
      <c r="Q1618" s="46"/>
      <c r="R1618" s="107"/>
      <c r="W1618" s="107"/>
      <c r="X1618" s="107"/>
    </row>
    <row r="1619" spans="1:24">
      <c r="A1619" s="46"/>
      <c r="B1619" s="46"/>
      <c r="C1619" s="46"/>
      <c r="D1619" s="46"/>
      <c r="F1619" s="46"/>
      <c r="G1619" s="46"/>
      <c r="J1619" s="107"/>
      <c r="K1619" s="107"/>
      <c r="L1619" s="107"/>
      <c r="M1619" s="107"/>
      <c r="P1619" s="46"/>
      <c r="Q1619" s="46"/>
      <c r="R1619" s="107"/>
      <c r="W1619" s="107"/>
      <c r="X1619" s="107"/>
    </row>
    <row r="1620" spans="1:24">
      <c r="A1620" s="46"/>
      <c r="B1620" s="46"/>
      <c r="C1620" s="46"/>
      <c r="D1620" s="46"/>
      <c r="F1620" s="46"/>
      <c r="G1620" s="46"/>
      <c r="J1620" s="107"/>
      <c r="K1620" s="107"/>
      <c r="L1620" s="107"/>
      <c r="M1620" s="107"/>
      <c r="P1620" s="46"/>
      <c r="Q1620" s="46"/>
      <c r="R1620" s="107"/>
      <c r="W1620" s="107"/>
      <c r="X1620" s="107"/>
    </row>
    <row r="1621" spans="1:24">
      <c r="A1621" s="46"/>
      <c r="B1621" s="46"/>
      <c r="C1621" s="46"/>
      <c r="D1621" s="46"/>
      <c r="F1621" s="46"/>
      <c r="G1621" s="46"/>
      <c r="J1621" s="107"/>
      <c r="K1621" s="107"/>
      <c r="L1621" s="107"/>
      <c r="M1621" s="107"/>
      <c r="P1621" s="46"/>
      <c r="Q1621" s="46"/>
      <c r="R1621" s="107"/>
      <c r="W1621" s="107"/>
      <c r="X1621" s="107"/>
    </row>
    <row r="1622" spans="1:24">
      <c r="A1622" s="46"/>
      <c r="B1622" s="46"/>
      <c r="C1622" s="46"/>
      <c r="D1622" s="46"/>
      <c r="F1622" s="46"/>
      <c r="G1622" s="46"/>
      <c r="J1622" s="107"/>
      <c r="K1622" s="107"/>
      <c r="L1622" s="107"/>
      <c r="M1622" s="107"/>
      <c r="P1622" s="46"/>
      <c r="Q1622" s="46"/>
      <c r="R1622" s="107"/>
      <c r="W1622" s="107"/>
      <c r="X1622" s="107"/>
    </row>
    <row r="1623" spans="1:24">
      <c r="A1623" s="46"/>
      <c r="B1623" s="46"/>
      <c r="C1623" s="46"/>
      <c r="D1623" s="46"/>
      <c r="F1623" s="46"/>
      <c r="G1623" s="46"/>
      <c r="J1623" s="107"/>
      <c r="K1623" s="107"/>
      <c r="L1623" s="107"/>
      <c r="M1623" s="107"/>
      <c r="P1623" s="46"/>
      <c r="Q1623" s="46"/>
      <c r="R1623" s="107"/>
      <c r="W1623" s="107"/>
      <c r="X1623" s="107"/>
    </row>
    <row r="1624" spans="1:24">
      <c r="A1624" s="46"/>
      <c r="B1624" s="46"/>
      <c r="C1624" s="46"/>
      <c r="D1624" s="46"/>
      <c r="F1624" s="46"/>
      <c r="G1624" s="46"/>
      <c r="J1624" s="107"/>
      <c r="K1624" s="107"/>
      <c r="L1624" s="107"/>
      <c r="M1624" s="107"/>
      <c r="P1624" s="46"/>
      <c r="Q1624" s="46"/>
      <c r="R1624" s="107"/>
      <c r="W1624" s="107"/>
      <c r="X1624" s="107"/>
    </row>
    <row r="1625" spans="1:24">
      <c r="A1625" s="46"/>
      <c r="B1625" s="46"/>
      <c r="C1625" s="46"/>
      <c r="D1625" s="46"/>
      <c r="F1625" s="46"/>
      <c r="G1625" s="46"/>
      <c r="J1625" s="107"/>
      <c r="K1625" s="107"/>
      <c r="L1625" s="107"/>
      <c r="M1625" s="107"/>
      <c r="P1625" s="46"/>
      <c r="Q1625" s="46"/>
      <c r="R1625" s="107"/>
      <c r="W1625" s="107"/>
      <c r="X1625" s="107"/>
    </row>
    <row r="1626" spans="1:24">
      <c r="A1626" s="46"/>
      <c r="B1626" s="46"/>
      <c r="C1626" s="46"/>
      <c r="D1626" s="46"/>
      <c r="F1626" s="46"/>
      <c r="G1626" s="46"/>
      <c r="J1626" s="107"/>
      <c r="K1626" s="107"/>
      <c r="L1626" s="107"/>
      <c r="M1626" s="107"/>
      <c r="P1626" s="46"/>
      <c r="Q1626" s="46"/>
      <c r="R1626" s="107"/>
      <c r="W1626" s="107"/>
      <c r="X1626" s="107"/>
    </row>
    <row r="1627" spans="1:24">
      <c r="A1627" s="46"/>
      <c r="B1627" s="46"/>
      <c r="C1627" s="46"/>
      <c r="D1627" s="46"/>
      <c r="F1627" s="46"/>
      <c r="G1627" s="46"/>
      <c r="J1627" s="107"/>
      <c r="K1627" s="107"/>
      <c r="L1627" s="107"/>
      <c r="M1627" s="107"/>
      <c r="P1627" s="46"/>
      <c r="Q1627" s="46"/>
      <c r="R1627" s="107"/>
      <c r="W1627" s="107"/>
      <c r="X1627" s="107"/>
    </row>
    <row r="1628" spans="1:24">
      <c r="A1628" s="46"/>
      <c r="B1628" s="46"/>
      <c r="C1628" s="46"/>
      <c r="D1628" s="46"/>
      <c r="F1628" s="46"/>
      <c r="G1628" s="46"/>
      <c r="J1628" s="107"/>
      <c r="K1628" s="107"/>
      <c r="L1628" s="107"/>
      <c r="M1628" s="107"/>
      <c r="P1628" s="46"/>
      <c r="Q1628" s="46"/>
      <c r="R1628" s="107"/>
      <c r="W1628" s="107"/>
      <c r="X1628" s="107"/>
    </row>
    <row r="1629" spans="1:24">
      <c r="A1629" s="46"/>
      <c r="B1629" s="46"/>
      <c r="C1629" s="46"/>
      <c r="D1629" s="46"/>
      <c r="F1629" s="46"/>
      <c r="G1629" s="46"/>
      <c r="J1629" s="107"/>
      <c r="K1629" s="107"/>
      <c r="L1629" s="107"/>
      <c r="M1629" s="107"/>
      <c r="P1629" s="46"/>
      <c r="Q1629" s="46"/>
      <c r="R1629" s="107"/>
      <c r="W1629" s="107"/>
      <c r="X1629" s="107"/>
    </row>
    <row r="1630" spans="1:24">
      <c r="A1630" s="46"/>
      <c r="B1630" s="46"/>
      <c r="C1630" s="46"/>
      <c r="D1630" s="46"/>
      <c r="F1630" s="46"/>
      <c r="G1630" s="46"/>
      <c r="J1630" s="107"/>
      <c r="K1630" s="107"/>
      <c r="L1630" s="107"/>
      <c r="M1630" s="107"/>
      <c r="P1630" s="46"/>
      <c r="Q1630" s="46"/>
      <c r="R1630" s="107"/>
      <c r="W1630" s="107"/>
      <c r="X1630" s="107"/>
    </row>
    <row r="1631" spans="1:24">
      <c r="A1631" s="46"/>
      <c r="B1631" s="46"/>
      <c r="C1631" s="46"/>
      <c r="D1631" s="46"/>
      <c r="F1631" s="46"/>
      <c r="G1631" s="46"/>
      <c r="J1631" s="107"/>
      <c r="K1631" s="107"/>
      <c r="L1631" s="107"/>
      <c r="M1631" s="107"/>
      <c r="P1631" s="46"/>
      <c r="Q1631" s="46"/>
      <c r="R1631" s="107"/>
      <c r="W1631" s="107"/>
      <c r="X1631" s="107"/>
    </row>
    <row r="1632" spans="1:24">
      <c r="A1632" s="46"/>
      <c r="B1632" s="46"/>
      <c r="C1632" s="46"/>
      <c r="D1632" s="46"/>
      <c r="F1632" s="46"/>
      <c r="G1632" s="46"/>
      <c r="J1632" s="107"/>
      <c r="K1632" s="107"/>
      <c r="L1632" s="107"/>
      <c r="M1632" s="107"/>
      <c r="P1632" s="46"/>
      <c r="Q1632" s="46"/>
      <c r="R1632" s="107"/>
      <c r="W1632" s="107"/>
      <c r="X1632" s="107"/>
    </row>
    <row r="1633" spans="1:24">
      <c r="A1633" s="46"/>
      <c r="B1633" s="46"/>
      <c r="C1633" s="46"/>
      <c r="D1633" s="46"/>
      <c r="F1633" s="46"/>
      <c r="G1633" s="46"/>
      <c r="J1633" s="107"/>
      <c r="K1633" s="107"/>
      <c r="L1633" s="107"/>
      <c r="M1633" s="107"/>
      <c r="P1633" s="46"/>
      <c r="Q1633" s="46"/>
      <c r="R1633" s="107"/>
      <c r="W1633" s="107"/>
      <c r="X1633" s="107"/>
    </row>
    <row r="1634" spans="1:24">
      <c r="A1634" s="46"/>
      <c r="B1634" s="46"/>
      <c r="C1634" s="46"/>
      <c r="D1634" s="46"/>
      <c r="F1634" s="46"/>
      <c r="G1634" s="46"/>
      <c r="J1634" s="107"/>
      <c r="K1634" s="107"/>
      <c r="L1634" s="107"/>
      <c r="M1634" s="107"/>
      <c r="P1634" s="46"/>
      <c r="Q1634" s="46"/>
      <c r="R1634" s="107"/>
      <c r="W1634" s="107"/>
      <c r="X1634" s="107"/>
    </row>
    <row r="1635" spans="1:24">
      <c r="A1635" s="46"/>
      <c r="B1635" s="46"/>
      <c r="C1635" s="46"/>
      <c r="D1635" s="46"/>
      <c r="F1635" s="46"/>
      <c r="G1635" s="46"/>
      <c r="J1635" s="107"/>
      <c r="K1635" s="107"/>
      <c r="L1635" s="107"/>
      <c r="M1635" s="107"/>
      <c r="P1635" s="46"/>
      <c r="Q1635" s="46"/>
      <c r="R1635" s="107"/>
      <c r="W1635" s="107"/>
      <c r="X1635" s="107"/>
    </row>
    <row r="1636" spans="1:24">
      <c r="A1636" s="46"/>
      <c r="B1636" s="46"/>
      <c r="C1636" s="46"/>
      <c r="D1636" s="46"/>
      <c r="F1636" s="46"/>
      <c r="G1636" s="46"/>
      <c r="J1636" s="107"/>
      <c r="K1636" s="107"/>
      <c r="L1636" s="107"/>
      <c r="M1636" s="107"/>
      <c r="P1636" s="46"/>
      <c r="Q1636" s="46"/>
      <c r="R1636" s="107"/>
      <c r="W1636" s="107"/>
      <c r="X1636" s="107"/>
    </row>
    <row r="1637" spans="1:24">
      <c r="A1637" s="46"/>
      <c r="B1637" s="46"/>
      <c r="C1637" s="46"/>
      <c r="D1637" s="46"/>
      <c r="F1637" s="46"/>
      <c r="G1637" s="46"/>
      <c r="J1637" s="107"/>
      <c r="K1637" s="107"/>
      <c r="L1637" s="107"/>
      <c r="M1637" s="107"/>
      <c r="P1637" s="46"/>
      <c r="Q1637" s="46"/>
      <c r="R1637" s="107"/>
      <c r="W1637" s="107"/>
      <c r="X1637" s="107"/>
    </row>
    <row r="1638" spans="1:24">
      <c r="A1638" s="46"/>
      <c r="B1638" s="46"/>
      <c r="C1638" s="46"/>
      <c r="D1638" s="46"/>
      <c r="F1638" s="46"/>
      <c r="G1638" s="46"/>
      <c r="J1638" s="107"/>
      <c r="K1638" s="107"/>
      <c r="L1638" s="107"/>
      <c r="M1638" s="107"/>
      <c r="P1638" s="46"/>
      <c r="Q1638" s="46"/>
      <c r="R1638" s="107"/>
      <c r="W1638" s="107"/>
      <c r="X1638" s="107"/>
    </row>
    <row r="1639" spans="1:24">
      <c r="A1639" s="46"/>
      <c r="B1639" s="46"/>
      <c r="C1639" s="46"/>
      <c r="D1639" s="46"/>
      <c r="F1639" s="46"/>
      <c r="G1639" s="46"/>
      <c r="J1639" s="107"/>
      <c r="K1639" s="107"/>
      <c r="L1639" s="107"/>
      <c r="M1639" s="107"/>
      <c r="P1639" s="46"/>
      <c r="Q1639" s="46"/>
      <c r="R1639" s="107"/>
      <c r="W1639" s="107"/>
      <c r="X1639" s="107"/>
    </row>
    <row r="1640" spans="1:24">
      <c r="A1640" s="46"/>
      <c r="B1640" s="46"/>
      <c r="C1640" s="46"/>
      <c r="D1640" s="46"/>
      <c r="F1640" s="46"/>
      <c r="G1640" s="46"/>
      <c r="J1640" s="107"/>
      <c r="K1640" s="107"/>
      <c r="L1640" s="107"/>
      <c r="M1640" s="107"/>
      <c r="P1640" s="46"/>
      <c r="Q1640" s="46"/>
      <c r="R1640" s="107"/>
      <c r="W1640" s="107"/>
      <c r="X1640" s="107"/>
    </row>
    <row r="1641" spans="1:24">
      <c r="A1641" s="46"/>
      <c r="B1641" s="46"/>
      <c r="C1641" s="46"/>
      <c r="D1641" s="46"/>
      <c r="F1641" s="46"/>
      <c r="G1641" s="46"/>
      <c r="J1641" s="107"/>
      <c r="K1641" s="107"/>
      <c r="L1641" s="107"/>
      <c r="M1641" s="107"/>
      <c r="P1641" s="46"/>
      <c r="Q1641" s="46"/>
      <c r="R1641" s="107"/>
      <c r="W1641" s="107"/>
      <c r="X1641" s="107"/>
    </row>
    <row r="1642" spans="1:24">
      <c r="A1642" s="46"/>
      <c r="B1642" s="46"/>
      <c r="C1642" s="46"/>
      <c r="D1642" s="46"/>
      <c r="F1642" s="46"/>
      <c r="G1642" s="46"/>
      <c r="J1642" s="107"/>
      <c r="K1642" s="107"/>
      <c r="L1642" s="107"/>
      <c r="M1642" s="107"/>
      <c r="P1642" s="46"/>
      <c r="Q1642" s="46"/>
      <c r="R1642" s="107"/>
      <c r="W1642" s="107"/>
      <c r="X1642" s="107"/>
    </row>
    <row r="1643" spans="1:24">
      <c r="A1643" s="46"/>
      <c r="B1643" s="46"/>
      <c r="C1643" s="46"/>
      <c r="D1643" s="46"/>
      <c r="F1643" s="46"/>
      <c r="G1643" s="46"/>
      <c r="J1643" s="107"/>
      <c r="K1643" s="107"/>
      <c r="L1643" s="107"/>
      <c r="M1643" s="107"/>
      <c r="P1643" s="46"/>
      <c r="Q1643" s="46"/>
      <c r="R1643" s="107"/>
      <c r="W1643" s="107"/>
      <c r="X1643" s="107"/>
    </row>
    <row r="1644" spans="1:24">
      <c r="A1644" s="46"/>
      <c r="B1644" s="46"/>
      <c r="C1644" s="46"/>
      <c r="D1644" s="46"/>
      <c r="F1644" s="46"/>
      <c r="G1644" s="46"/>
      <c r="J1644" s="107"/>
      <c r="K1644" s="107"/>
      <c r="L1644" s="107"/>
      <c r="M1644" s="107"/>
      <c r="P1644" s="46"/>
      <c r="Q1644" s="46"/>
      <c r="R1644" s="107"/>
      <c r="W1644" s="107"/>
      <c r="X1644" s="107"/>
    </row>
    <row r="1645" spans="1:24">
      <c r="A1645" s="46"/>
      <c r="B1645" s="46"/>
      <c r="C1645" s="46"/>
      <c r="D1645" s="46"/>
      <c r="F1645" s="46"/>
      <c r="G1645" s="46"/>
      <c r="J1645" s="107"/>
      <c r="K1645" s="107"/>
      <c r="L1645" s="107"/>
      <c r="M1645" s="107"/>
      <c r="P1645" s="46"/>
      <c r="Q1645" s="46"/>
      <c r="R1645" s="107"/>
      <c r="W1645" s="107"/>
      <c r="X1645" s="107"/>
    </row>
    <row r="1646" spans="1:24">
      <c r="A1646" s="46"/>
      <c r="B1646" s="46"/>
      <c r="C1646" s="46"/>
      <c r="D1646" s="46"/>
      <c r="F1646" s="46"/>
      <c r="G1646" s="46"/>
      <c r="J1646" s="107"/>
      <c r="K1646" s="107"/>
      <c r="L1646" s="107"/>
      <c r="M1646" s="107"/>
      <c r="P1646" s="46"/>
      <c r="Q1646" s="46"/>
      <c r="R1646" s="107"/>
      <c r="W1646" s="107"/>
      <c r="X1646" s="107"/>
    </row>
    <row r="1647" spans="1:24">
      <c r="A1647" s="46"/>
      <c r="B1647" s="46"/>
      <c r="C1647" s="46"/>
      <c r="D1647" s="46"/>
      <c r="F1647" s="46"/>
      <c r="G1647" s="46"/>
      <c r="J1647" s="107"/>
      <c r="K1647" s="107"/>
      <c r="L1647" s="107"/>
      <c r="M1647" s="107"/>
      <c r="P1647" s="46"/>
      <c r="Q1647" s="46"/>
      <c r="R1647" s="107"/>
      <c r="W1647" s="107"/>
      <c r="X1647" s="107"/>
    </row>
    <row r="1648" spans="1:24">
      <c r="A1648" s="46"/>
      <c r="B1648" s="46"/>
      <c r="C1648" s="46"/>
      <c r="D1648" s="46"/>
      <c r="F1648" s="46"/>
      <c r="G1648" s="46"/>
      <c r="J1648" s="107"/>
      <c r="K1648" s="107"/>
      <c r="L1648" s="107"/>
      <c r="M1648" s="107"/>
      <c r="P1648" s="46"/>
      <c r="Q1648" s="46"/>
      <c r="R1648" s="107"/>
      <c r="W1648" s="107"/>
      <c r="X1648" s="107"/>
    </row>
    <row r="1649" spans="1:24">
      <c r="A1649" s="46"/>
      <c r="B1649" s="46"/>
      <c r="C1649" s="46"/>
      <c r="D1649" s="46"/>
      <c r="F1649" s="46"/>
      <c r="G1649" s="46"/>
      <c r="J1649" s="107"/>
      <c r="K1649" s="107"/>
      <c r="L1649" s="107"/>
      <c r="M1649" s="107"/>
      <c r="P1649" s="46"/>
      <c r="Q1649" s="46"/>
      <c r="R1649" s="107"/>
      <c r="W1649" s="107"/>
      <c r="X1649" s="107"/>
    </row>
    <row r="1650" spans="1:24">
      <c r="A1650" s="46"/>
      <c r="B1650" s="46"/>
      <c r="C1650" s="46"/>
      <c r="D1650" s="46"/>
      <c r="F1650" s="46"/>
      <c r="G1650" s="46"/>
      <c r="J1650" s="107"/>
      <c r="K1650" s="107"/>
      <c r="L1650" s="107"/>
      <c r="M1650" s="107"/>
      <c r="P1650" s="46"/>
      <c r="Q1650" s="46"/>
      <c r="R1650" s="107"/>
      <c r="W1650" s="107"/>
      <c r="X1650" s="107"/>
    </row>
    <row r="1651" spans="1:24">
      <c r="A1651" s="46"/>
      <c r="B1651" s="46"/>
      <c r="C1651" s="46"/>
      <c r="D1651" s="46"/>
      <c r="F1651" s="46"/>
      <c r="G1651" s="46"/>
      <c r="J1651" s="107"/>
      <c r="K1651" s="107"/>
      <c r="L1651" s="107"/>
      <c r="M1651" s="107"/>
      <c r="P1651" s="46"/>
      <c r="Q1651" s="46"/>
      <c r="R1651" s="107"/>
      <c r="W1651" s="107"/>
      <c r="X1651" s="107"/>
    </row>
    <row r="1652" spans="1:24">
      <c r="A1652" s="46"/>
      <c r="B1652" s="46"/>
      <c r="C1652" s="46"/>
      <c r="D1652" s="46"/>
      <c r="F1652" s="46"/>
      <c r="G1652" s="46"/>
      <c r="J1652" s="107"/>
      <c r="K1652" s="107"/>
      <c r="L1652" s="107"/>
      <c r="M1652" s="107"/>
      <c r="P1652" s="46"/>
      <c r="Q1652" s="46"/>
      <c r="R1652" s="107"/>
      <c r="W1652" s="107"/>
      <c r="X1652" s="107"/>
    </row>
    <row r="1653" spans="1:24">
      <c r="A1653" s="46"/>
      <c r="B1653" s="46"/>
      <c r="C1653" s="46"/>
      <c r="D1653" s="46"/>
      <c r="F1653" s="46"/>
      <c r="G1653" s="46"/>
      <c r="J1653" s="107"/>
      <c r="K1653" s="107"/>
      <c r="L1653" s="107"/>
      <c r="M1653" s="107"/>
      <c r="P1653" s="46"/>
      <c r="Q1653" s="46"/>
      <c r="R1653" s="107"/>
      <c r="W1653" s="107"/>
      <c r="X1653" s="107"/>
    </row>
    <row r="1654" spans="1:24">
      <c r="A1654" s="46"/>
      <c r="B1654" s="46"/>
      <c r="C1654" s="46"/>
      <c r="D1654" s="46"/>
      <c r="F1654" s="46"/>
      <c r="G1654" s="46"/>
      <c r="J1654" s="107"/>
      <c r="K1654" s="107"/>
      <c r="L1654" s="107"/>
      <c r="M1654" s="107"/>
      <c r="P1654" s="46"/>
      <c r="Q1654" s="46"/>
      <c r="R1654" s="107"/>
      <c r="W1654" s="107"/>
      <c r="X1654" s="107"/>
    </row>
    <row r="1655" spans="1:24">
      <c r="A1655" s="46"/>
      <c r="B1655" s="46"/>
      <c r="C1655" s="46"/>
      <c r="D1655" s="46"/>
      <c r="F1655" s="46"/>
      <c r="G1655" s="46"/>
      <c r="J1655" s="107"/>
      <c r="K1655" s="107"/>
      <c r="L1655" s="107"/>
      <c r="M1655" s="107"/>
      <c r="P1655" s="46"/>
      <c r="Q1655" s="46"/>
      <c r="R1655" s="107"/>
      <c r="W1655" s="107"/>
      <c r="X1655" s="107"/>
    </row>
    <row r="1656" spans="1:24">
      <c r="A1656" s="46"/>
      <c r="B1656" s="46"/>
      <c r="C1656" s="46"/>
      <c r="D1656" s="46"/>
      <c r="F1656" s="46"/>
      <c r="G1656" s="46"/>
      <c r="J1656" s="107"/>
      <c r="K1656" s="107"/>
      <c r="L1656" s="107"/>
      <c r="M1656" s="107"/>
      <c r="P1656" s="46"/>
      <c r="Q1656" s="46"/>
      <c r="R1656" s="107"/>
      <c r="W1656" s="107"/>
      <c r="X1656" s="107"/>
    </row>
    <row r="1657" spans="1:24">
      <c r="A1657" s="46"/>
      <c r="B1657" s="46"/>
      <c r="C1657" s="46"/>
      <c r="D1657" s="46"/>
      <c r="F1657" s="46"/>
      <c r="G1657" s="46"/>
      <c r="J1657" s="107"/>
      <c r="K1657" s="107"/>
      <c r="L1657" s="107"/>
      <c r="M1657" s="107"/>
      <c r="P1657" s="46"/>
      <c r="Q1657" s="46"/>
      <c r="R1657" s="107"/>
      <c r="W1657" s="107"/>
      <c r="X1657" s="107"/>
    </row>
    <row r="1658" spans="1:24">
      <c r="A1658" s="46"/>
      <c r="B1658" s="46"/>
      <c r="C1658" s="46"/>
      <c r="D1658" s="46"/>
      <c r="F1658" s="46"/>
      <c r="G1658" s="46"/>
      <c r="J1658" s="107"/>
      <c r="K1658" s="107"/>
      <c r="L1658" s="107"/>
      <c r="M1658" s="107"/>
      <c r="P1658" s="46"/>
      <c r="Q1658" s="46"/>
      <c r="R1658" s="107"/>
      <c r="W1658" s="107"/>
      <c r="X1658" s="107"/>
    </row>
    <row r="1659" spans="1:24">
      <c r="A1659" s="46"/>
      <c r="B1659" s="46"/>
      <c r="C1659" s="46"/>
      <c r="D1659" s="46"/>
      <c r="F1659" s="46"/>
      <c r="G1659" s="46"/>
      <c r="J1659" s="107"/>
      <c r="K1659" s="107"/>
      <c r="L1659" s="107"/>
      <c r="M1659" s="107"/>
      <c r="P1659" s="46"/>
      <c r="Q1659" s="46"/>
      <c r="R1659" s="107"/>
      <c r="W1659" s="107"/>
      <c r="X1659" s="107"/>
    </row>
    <row r="1660" spans="1:24">
      <c r="A1660" s="46"/>
      <c r="B1660" s="46"/>
      <c r="C1660" s="46"/>
      <c r="D1660" s="46"/>
      <c r="F1660" s="46"/>
      <c r="G1660" s="46"/>
      <c r="J1660" s="107"/>
      <c r="K1660" s="107"/>
      <c r="L1660" s="107"/>
      <c r="M1660" s="107"/>
      <c r="P1660" s="46"/>
      <c r="Q1660" s="46"/>
      <c r="R1660" s="107"/>
      <c r="W1660" s="107"/>
      <c r="X1660" s="107"/>
    </row>
    <row r="1661" spans="1:24">
      <c r="A1661" s="46"/>
      <c r="B1661" s="46"/>
      <c r="C1661" s="46"/>
      <c r="D1661" s="46"/>
      <c r="F1661" s="46"/>
      <c r="G1661" s="46"/>
      <c r="J1661" s="107"/>
      <c r="K1661" s="107"/>
      <c r="L1661" s="107"/>
      <c r="M1661" s="107"/>
      <c r="P1661" s="46"/>
      <c r="Q1661" s="46"/>
      <c r="R1661" s="107"/>
      <c r="W1661" s="107"/>
      <c r="X1661" s="107"/>
    </row>
    <row r="1662" spans="1:24">
      <c r="A1662" s="46"/>
      <c r="B1662" s="46"/>
      <c r="C1662" s="46"/>
      <c r="D1662" s="46"/>
      <c r="F1662" s="46"/>
      <c r="G1662" s="46"/>
      <c r="J1662" s="107"/>
      <c r="K1662" s="107"/>
      <c r="L1662" s="107"/>
      <c r="M1662" s="107"/>
      <c r="P1662" s="46"/>
      <c r="Q1662" s="46"/>
      <c r="R1662" s="107"/>
      <c r="W1662" s="107"/>
      <c r="X1662" s="107"/>
    </row>
    <row r="1663" spans="1:24">
      <c r="A1663" s="46"/>
      <c r="B1663" s="46"/>
      <c r="C1663" s="46"/>
      <c r="D1663" s="46"/>
      <c r="F1663" s="46"/>
      <c r="G1663" s="46"/>
      <c r="J1663" s="107"/>
      <c r="K1663" s="107"/>
      <c r="L1663" s="107"/>
      <c r="M1663" s="107"/>
      <c r="P1663" s="46"/>
      <c r="Q1663" s="46"/>
      <c r="R1663" s="107"/>
      <c r="W1663" s="107"/>
      <c r="X1663" s="107"/>
    </row>
    <row r="1664" spans="1:24">
      <c r="A1664" s="46"/>
      <c r="B1664" s="46"/>
      <c r="C1664" s="46"/>
      <c r="D1664" s="46"/>
      <c r="F1664" s="46"/>
      <c r="G1664" s="46"/>
      <c r="J1664" s="107"/>
      <c r="K1664" s="107"/>
      <c r="L1664" s="107"/>
      <c r="M1664" s="107"/>
      <c r="P1664" s="46"/>
      <c r="Q1664" s="46"/>
      <c r="R1664" s="107"/>
      <c r="W1664" s="107"/>
      <c r="X1664" s="107"/>
    </row>
    <row r="1665" spans="1:24">
      <c r="A1665" s="46"/>
      <c r="B1665" s="46"/>
      <c r="C1665" s="46"/>
      <c r="D1665" s="46"/>
      <c r="F1665" s="46"/>
      <c r="G1665" s="46"/>
      <c r="J1665" s="107"/>
      <c r="K1665" s="107"/>
      <c r="L1665" s="107"/>
      <c r="M1665" s="107"/>
      <c r="P1665" s="46"/>
      <c r="Q1665" s="46"/>
      <c r="R1665" s="107"/>
      <c r="W1665" s="107"/>
      <c r="X1665" s="107"/>
    </row>
    <row r="1666" spans="1:24">
      <c r="A1666" s="46"/>
      <c r="B1666" s="46"/>
      <c r="C1666" s="46"/>
      <c r="D1666" s="46"/>
      <c r="F1666" s="46"/>
      <c r="G1666" s="46"/>
      <c r="J1666" s="107"/>
      <c r="K1666" s="107"/>
      <c r="L1666" s="107"/>
      <c r="M1666" s="107"/>
      <c r="P1666" s="46"/>
      <c r="Q1666" s="46"/>
      <c r="R1666" s="107"/>
      <c r="W1666" s="107"/>
      <c r="X1666" s="107"/>
    </row>
    <row r="1667" spans="1:24">
      <c r="A1667" s="46"/>
      <c r="B1667" s="46"/>
      <c r="C1667" s="46"/>
      <c r="D1667" s="46"/>
      <c r="F1667" s="46"/>
      <c r="G1667" s="46"/>
      <c r="J1667" s="107"/>
      <c r="K1667" s="107"/>
      <c r="L1667" s="107"/>
      <c r="M1667" s="107"/>
      <c r="P1667" s="46"/>
      <c r="Q1667" s="46"/>
      <c r="R1667" s="107"/>
      <c r="W1667" s="107"/>
      <c r="X1667" s="107"/>
    </row>
    <row r="1668" spans="1:24">
      <c r="A1668" s="46"/>
      <c r="B1668" s="46"/>
      <c r="C1668" s="46"/>
      <c r="D1668" s="46"/>
      <c r="F1668" s="46"/>
      <c r="G1668" s="46"/>
      <c r="J1668" s="107"/>
      <c r="K1668" s="107"/>
      <c r="L1668" s="107"/>
      <c r="M1668" s="107"/>
      <c r="P1668" s="46"/>
      <c r="Q1668" s="46"/>
      <c r="R1668" s="107"/>
      <c r="W1668" s="107"/>
      <c r="X1668" s="107"/>
    </row>
    <row r="1669" spans="1:24">
      <c r="A1669" s="46"/>
      <c r="B1669" s="46"/>
      <c r="C1669" s="46"/>
      <c r="D1669" s="46"/>
      <c r="F1669" s="46"/>
      <c r="G1669" s="46"/>
      <c r="J1669" s="107"/>
      <c r="K1669" s="107"/>
      <c r="L1669" s="107"/>
      <c r="M1669" s="107"/>
      <c r="P1669" s="46"/>
      <c r="Q1669" s="46"/>
      <c r="R1669" s="107"/>
      <c r="W1669" s="107"/>
      <c r="X1669" s="107"/>
    </row>
    <row r="1670" spans="1:24">
      <c r="A1670" s="46"/>
      <c r="B1670" s="46"/>
      <c r="C1670" s="46"/>
      <c r="D1670" s="46"/>
      <c r="F1670" s="46"/>
      <c r="G1670" s="46"/>
      <c r="J1670" s="107"/>
      <c r="K1670" s="107"/>
      <c r="L1670" s="107"/>
      <c r="M1670" s="107"/>
      <c r="P1670" s="46"/>
      <c r="Q1670" s="46"/>
      <c r="R1670" s="107"/>
      <c r="W1670" s="107"/>
      <c r="X1670" s="107"/>
    </row>
    <row r="1671" spans="1:24">
      <c r="A1671" s="46"/>
      <c r="B1671" s="46"/>
      <c r="C1671" s="46"/>
      <c r="D1671" s="46"/>
      <c r="F1671" s="46"/>
      <c r="G1671" s="46"/>
      <c r="J1671" s="107"/>
      <c r="K1671" s="107"/>
      <c r="L1671" s="107"/>
      <c r="M1671" s="107"/>
      <c r="P1671" s="46"/>
      <c r="Q1671" s="46"/>
      <c r="R1671" s="107"/>
      <c r="W1671" s="107"/>
      <c r="X1671" s="107"/>
    </row>
    <row r="1672" spans="1:24">
      <c r="A1672" s="46"/>
      <c r="B1672" s="46"/>
      <c r="C1672" s="46"/>
      <c r="D1672" s="46"/>
      <c r="F1672" s="46"/>
      <c r="G1672" s="46"/>
      <c r="J1672" s="107"/>
      <c r="K1672" s="107"/>
      <c r="L1672" s="107"/>
      <c r="M1672" s="107"/>
      <c r="P1672" s="46"/>
      <c r="Q1672" s="46"/>
      <c r="R1672" s="107"/>
      <c r="W1672" s="107"/>
      <c r="X1672" s="107"/>
    </row>
    <row r="1673" spans="1:24">
      <c r="A1673" s="46"/>
      <c r="B1673" s="46"/>
      <c r="C1673" s="46"/>
      <c r="D1673" s="46"/>
      <c r="F1673" s="46"/>
      <c r="G1673" s="46"/>
      <c r="J1673" s="107"/>
      <c r="K1673" s="107"/>
      <c r="L1673" s="107"/>
      <c r="M1673" s="107"/>
      <c r="P1673" s="46"/>
      <c r="Q1673" s="46"/>
      <c r="R1673" s="107"/>
      <c r="W1673" s="107"/>
      <c r="X1673" s="107"/>
    </row>
    <row r="1674" spans="1:24">
      <c r="A1674" s="46"/>
      <c r="B1674" s="46"/>
      <c r="C1674" s="46"/>
      <c r="D1674" s="46"/>
      <c r="F1674" s="46"/>
      <c r="G1674" s="46"/>
      <c r="J1674" s="107"/>
      <c r="K1674" s="107"/>
      <c r="L1674" s="107"/>
      <c r="M1674" s="107"/>
      <c r="P1674" s="46"/>
      <c r="Q1674" s="46"/>
      <c r="R1674" s="107"/>
      <c r="W1674" s="107"/>
      <c r="X1674" s="107"/>
    </row>
    <row r="1675" spans="1:24">
      <c r="A1675" s="46"/>
      <c r="B1675" s="46"/>
      <c r="C1675" s="46"/>
      <c r="D1675" s="46"/>
      <c r="F1675" s="46"/>
      <c r="G1675" s="46"/>
      <c r="J1675" s="107"/>
      <c r="K1675" s="107"/>
      <c r="L1675" s="107"/>
      <c r="M1675" s="107"/>
      <c r="P1675" s="46"/>
      <c r="Q1675" s="46"/>
      <c r="R1675" s="107"/>
      <c r="W1675" s="107"/>
      <c r="X1675" s="107"/>
    </row>
    <row r="1676" spans="1:24">
      <c r="A1676" s="46"/>
      <c r="B1676" s="46"/>
      <c r="C1676" s="46"/>
      <c r="D1676" s="46"/>
      <c r="F1676" s="46"/>
      <c r="G1676" s="46"/>
      <c r="J1676" s="107"/>
      <c r="K1676" s="107"/>
      <c r="L1676" s="107"/>
      <c r="M1676" s="107"/>
      <c r="P1676" s="46"/>
      <c r="Q1676" s="46"/>
      <c r="R1676" s="107"/>
      <c r="W1676" s="107"/>
      <c r="X1676" s="107"/>
    </row>
    <row r="1677" spans="1:24">
      <c r="A1677" s="46"/>
      <c r="B1677" s="46"/>
      <c r="C1677" s="46"/>
      <c r="D1677" s="46"/>
      <c r="F1677" s="46"/>
      <c r="G1677" s="46"/>
      <c r="J1677" s="107"/>
      <c r="K1677" s="107"/>
      <c r="L1677" s="107"/>
      <c r="M1677" s="107"/>
      <c r="P1677" s="46"/>
      <c r="Q1677" s="46"/>
      <c r="R1677" s="107"/>
      <c r="W1677" s="107"/>
      <c r="X1677" s="107"/>
    </row>
    <row r="1678" spans="1:24">
      <c r="A1678" s="46"/>
      <c r="B1678" s="46"/>
      <c r="C1678" s="46"/>
      <c r="D1678" s="46"/>
      <c r="F1678" s="46"/>
      <c r="G1678" s="46"/>
      <c r="J1678" s="107"/>
      <c r="K1678" s="107"/>
      <c r="L1678" s="107"/>
      <c r="M1678" s="107"/>
      <c r="P1678" s="46"/>
      <c r="Q1678" s="46"/>
      <c r="R1678" s="107"/>
      <c r="W1678" s="107"/>
      <c r="X1678" s="107"/>
    </row>
    <row r="1679" spans="1:24">
      <c r="A1679" s="46"/>
      <c r="B1679" s="46"/>
      <c r="C1679" s="46"/>
      <c r="D1679" s="46"/>
      <c r="F1679" s="46"/>
      <c r="G1679" s="46"/>
      <c r="J1679" s="107"/>
      <c r="K1679" s="107"/>
      <c r="L1679" s="107"/>
      <c r="M1679" s="107"/>
      <c r="P1679" s="46"/>
      <c r="Q1679" s="46"/>
      <c r="R1679" s="107"/>
      <c r="W1679" s="107"/>
      <c r="X1679" s="107"/>
    </row>
    <row r="1680" spans="1:24">
      <c r="A1680" s="46"/>
      <c r="B1680" s="46"/>
      <c r="C1680" s="46"/>
      <c r="D1680" s="46"/>
      <c r="F1680" s="46"/>
      <c r="G1680" s="46"/>
      <c r="J1680" s="107"/>
      <c r="K1680" s="107"/>
      <c r="L1680" s="107"/>
      <c r="M1680" s="107"/>
      <c r="P1680" s="46"/>
      <c r="Q1680" s="46"/>
      <c r="R1680" s="107"/>
      <c r="W1680" s="107"/>
      <c r="X1680" s="107"/>
    </row>
    <row r="1681" spans="1:24">
      <c r="A1681" s="46"/>
      <c r="B1681" s="46"/>
      <c r="C1681" s="46"/>
      <c r="D1681" s="46"/>
      <c r="F1681" s="46"/>
      <c r="G1681" s="46"/>
      <c r="J1681" s="107"/>
      <c r="K1681" s="107"/>
      <c r="L1681" s="107"/>
      <c r="M1681" s="107"/>
      <c r="P1681" s="46"/>
      <c r="Q1681" s="46"/>
      <c r="R1681" s="107"/>
      <c r="W1681" s="107"/>
      <c r="X1681" s="107"/>
    </row>
    <row r="1682" spans="1:24">
      <c r="A1682" s="46"/>
      <c r="B1682" s="46"/>
      <c r="C1682" s="46"/>
      <c r="D1682" s="46"/>
      <c r="F1682" s="46"/>
      <c r="G1682" s="46"/>
      <c r="J1682" s="107"/>
      <c r="K1682" s="107"/>
      <c r="L1682" s="107"/>
      <c r="M1682" s="107"/>
      <c r="P1682" s="46"/>
      <c r="Q1682" s="46"/>
      <c r="R1682" s="107"/>
      <c r="W1682" s="107"/>
      <c r="X1682" s="107"/>
    </row>
    <row r="1683" spans="1:24">
      <c r="A1683" s="46"/>
      <c r="B1683" s="46"/>
      <c r="C1683" s="46"/>
      <c r="D1683" s="46"/>
      <c r="F1683" s="46"/>
      <c r="G1683" s="46"/>
      <c r="J1683" s="107"/>
      <c r="K1683" s="107"/>
      <c r="L1683" s="107"/>
      <c r="M1683" s="107"/>
      <c r="P1683" s="46"/>
      <c r="Q1683" s="46"/>
      <c r="R1683" s="107"/>
      <c r="W1683" s="107"/>
      <c r="X1683" s="107"/>
    </row>
    <row r="1684" spans="1:24">
      <c r="A1684" s="46"/>
      <c r="B1684" s="46"/>
      <c r="C1684" s="46"/>
      <c r="D1684" s="46"/>
      <c r="F1684" s="46"/>
      <c r="G1684" s="46"/>
      <c r="J1684" s="107"/>
      <c r="K1684" s="107"/>
      <c r="L1684" s="107"/>
      <c r="M1684" s="107"/>
      <c r="P1684" s="46"/>
      <c r="Q1684" s="46"/>
      <c r="R1684" s="107"/>
      <c r="W1684" s="107"/>
      <c r="X1684" s="107"/>
    </row>
    <row r="1685" spans="1:24">
      <c r="A1685" s="46"/>
      <c r="B1685" s="46"/>
      <c r="C1685" s="46"/>
      <c r="D1685" s="46"/>
      <c r="F1685" s="46"/>
      <c r="G1685" s="46"/>
      <c r="J1685" s="107"/>
      <c r="K1685" s="107"/>
      <c r="L1685" s="107"/>
      <c r="M1685" s="107"/>
      <c r="P1685" s="46"/>
      <c r="Q1685" s="46"/>
      <c r="R1685" s="107"/>
      <c r="W1685" s="107"/>
      <c r="X1685" s="107"/>
    </row>
    <row r="1686" spans="1:24">
      <c r="A1686" s="46"/>
      <c r="B1686" s="46"/>
      <c r="C1686" s="46"/>
      <c r="D1686" s="46"/>
      <c r="F1686" s="46"/>
      <c r="G1686" s="46"/>
      <c r="J1686" s="107"/>
      <c r="K1686" s="107"/>
      <c r="L1686" s="107"/>
      <c r="M1686" s="107"/>
      <c r="P1686" s="46"/>
      <c r="Q1686" s="46"/>
      <c r="R1686" s="107"/>
      <c r="W1686" s="107"/>
      <c r="X1686" s="107"/>
    </row>
    <row r="1687" spans="1:24">
      <c r="A1687" s="46"/>
      <c r="B1687" s="46"/>
      <c r="C1687" s="46"/>
      <c r="D1687" s="46"/>
      <c r="F1687" s="46"/>
      <c r="G1687" s="46"/>
      <c r="J1687" s="107"/>
      <c r="K1687" s="107"/>
      <c r="L1687" s="107"/>
      <c r="M1687" s="107"/>
      <c r="P1687" s="46"/>
      <c r="Q1687" s="46"/>
      <c r="R1687" s="107"/>
      <c r="W1687" s="107"/>
      <c r="X1687" s="107"/>
    </row>
    <row r="1688" spans="1:24">
      <c r="A1688" s="46"/>
      <c r="B1688" s="46"/>
      <c r="C1688" s="46"/>
      <c r="D1688" s="46"/>
      <c r="F1688" s="46"/>
      <c r="G1688" s="46"/>
      <c r="J1688" s="107"/>
      <c r="K1688" s="107"/>
      <c r="L1688" s="107"/>
      <c r="M1688" s="107"/>
      <c r="P1688" s="46"/>
      <c r="Q1688" s="46"/>
      <c r="R1688" s="107"/>
      <c r="W1688" s="107"/>
      <c r="X1688" s="107"/>
    </row>
    <row r="1689" spans="1:24">
      <c r="A1689" s="46"/>
      <c r="B1689" s="46"/>
      <c r="C1689" s="46"/>
      <c r="D1689" s="46"/>
      <c r="F1689" s="46"/>
      <c r="G1689" s="46"/>
      <c r="J1689" s="107"/>
      <c r="K1689" s="107"/>
      <c r="L1689" s="107"/>
      <c r="M1689" s="107"/>
      <c r="P1689" s="46"/>
      <c r="Q1689" s="46"/>
      <c r="R1689" s="107"/>
      <c r="W1689" s="107"/>
      <c r="X1689" s="107"/>
    </row>
    <row r="1690" spans="1:24">
      <c r="A1690" s="46"/>
      <c r="B1690" s="46"/>
      <c r="C1690" s="46"/>
      <c r="D1690" s="46"/>
      <c r="F1690" s="46"/>
      <c r="G1690" s="46"/>
      <c r="J1690" s="107"/>
      <c r="K1690" s="107"/>
      <c r="L1690" s="107"/>
      <c r="M1690" s="107"/>
      <c r="P1690" s="46"/>
      <c r="Q1690" s="46"/>
      <c r="R1690" s="107"/>
      <c r="W1690" s="107"/>
      <c r="X1690" s="107"/>
    </row>
    <row r="1691" spans="1:24">
      <c r="A1691" s="46"/>
      <c r="B1691" s="46"/>
      <c r="C1691" s="46"/>
      <c r="D1691" s="46"/>
      <c r="F1691" s="46"/>
      <c r="G1691" s="46"/>
      <c r="J1691" s="107"/>
      <c r="K1691" s="107"/>
      <c r="L1691" s="107"/>
      <c r="M1691" s="107"/>
      <c r="P1691" s="46"/>
      <c r="Q1691" s="46"/>
      <c r="R1691" s="107"/>
      <c r="W1691" s="107"/>
      <c r="X1691" s="107"/>
    </row>
    <row r="1692" spans="1:24">
      <c r="A1692" s="46"/>
      <c r="B1692" s="46"/>
      <c r="C1692" s="46"/>
      <c r="D1692" s="46"/>
      <c r="F1692" s="46"/>
      <c r="G1692" s="46"/>
      <c r="J1692" s="107"/>
      <c r="K1692" s="107"/>
      <c r="L1692" s="107"/>
      <c r="M1692" s="107"/>
      <c r="P1692" s="46"/>
      <c r="Q1692" s="46"/>
      <c r="R1692" s="107"/>
      <c r="W1692" s="107"/>
      <c r="X1692" s="107"/>
    </row>
    <row r="1693" spans="1:24">
      <c r="A1693" s="46"/>
      <c r="B1693" s="46"/>
      <c r="C1693" s="46"/>
      <c r="D1693" s="46"/>
      <c r="F1693" s="46"/>
      <c r="G1693" s="46"/>
      <c r="J1693" s="107"/>
      <c r="K1693" s="107"/>
      <c r="L1693" s="107"/>
      <c r="M1693" s="107"/>
      <c r="P1693" s="46"/>
      <c r="Q1693" s="46"/>
      <c r="R1693" s="107"/>
      <c r="W1693" s="107"/>
      <c r="X1693" s="107"/>
    </row>
    <row r="1694" spans="1:24">
      <c r="A1694" s="46"/>
      <c r="B1694" s="46"/>
      <c r="C1694" s="46"/>
      <c r="D1694" s="46"/>
      <c r="F1694" s="46"/>
      <c r="G1694" s="46"/>
      <c r="J1694" s="107"/>
      <c r="K1694" s="107"/>
      <c r="L1694" s="107"/>
      <c r="M1694" s="107"/>
      <c r="P1694" s="46"/>
      <c r="Q1694" s="46"/>
      <c r="R1694" s="107"/>
      <c r="W1694" s="107"/>
      <c r="X1694" s="107"/>
    </row>
    <row r="1695" spans="1:24">
      <c r="A1695" s="46"/>
      <c r="B1695" s="46"/>
      <c r="C1695" s="46"/>
      <c r="D1695" s="46"/>
      <c r="F1695" s="46"/>
      <c r="G1695" s="46"/>
      <c r="J1695" s="107"/>
      <c r="K1695" s="107"/>
      <c r="L1695" s="107"/>
      <c r="M1695" s="107"/>
      <c r="P1695" s="46"/>
      <c r="Q1695" s="46"/>
      <c r="R1695" s="107"/>
      <c r="W1695" s="107"/>
      <c r="X1695" s="107"/>
    </row>
    <row r="1696" spans="1:24">
      <c r="A1696" s="46"/>
      <c r="B1696" s="46"/>
      <c r="C1696" s="46"/>
      <c r="D1696" s="46"/>
      <c r="F1696" s="46"/>
      <c r="G1696" s="46"/>
      <c r="J1696" s="107"/>
      <c r="K1696" s="107"/>
      <c r="L1696" s="107"/>
      <c r="M1696" s="107"/>
      <c r="P1696" s="46"/>
      <c r="Q1696" s="46"/>
      <c r="R1696" s="107"/>
      <c r="W1696" s="107"/>
      <c r="X1696" s="107"/>
    </row>
    <row r="1697" spans="1:24">
      <c r="A1697" s="46"/>
      <c r="B1697" s="46"/>
      <c r="C1697" s="46"/>
      <c r="D1697" s="46"/>
      <c r="F1697" s="46"/>
      <c r="G1697" s="46"/>
      <c r="J1697" s="107"/>
      <c r="K1697" s="107"/>
      <c r="L1697" s="107"/>
      <c r="M1697" s="107"/>
      <c r="P1697" s="46"/>
      <c r="Q1697" s="46"/>
      <c r="R1697" s="107"/>
      <c r="W1697" s="107"/>
      <c r="X1697" s="107"/>
    </row>
    <row r="1698" spans="1:24">
      <c r="A1698" s="46"/>
      <c r="B1698" s="46"/>
      <c r="C1698" s="46"/>
      <c r="D1698" s="46"/>
      <c r="F1698" s="46"/>
      <c r="G1698" s="46"/>
      <c r="J1698" s="107"/>
      <c r="K1698" s="107"/>
      <c r="L1698" s="107"/>
      <c r="M1698" s="107"/>
      <c r="P1698" s="46"/>
      <c r="Q1698" s="46"/>
      <c r="R1698" s="107"/>
      <c r="W1698" s="107"/>
      <c r="X1698" s="107"/>
    </row>
    <row r="1699" spans="1:24">
      <c r="A1699" s="46"/>
      <c r="B1699" s="46"/>
      <c r="C1699" s="46"/>
      <c r="D1699" s="46"/>
      <c r="F1699" s="46"/>
      <c r="G1699" s="46"/>
      <c r="J1699" s="107"/>
      <c r="K1699" s="107"/>
      <c r="L1699" s="107"/>
      <c r="M1699" s="107"/>
      <c r="P1699" s="46"/>
      <c r="Q1699" s="46"/>
      <c r="R1699" s="107"/>
      <c r="W1699" s="107"/>
      <c r="X1699" s="107"/>
    </row>
    <row r="1700" spans="1:24">
      <c r="A1700" s="46"/>
      <c r="B1700" s="46"/>
      <c r="C1700" s="46"/>
      <c r="D1700" s="46"/>
      <c r="F1700" s="46"/>
      <c r="G1700" s="46"/>
      <c r="J1700" s="107"/>
      <c r="K1700" s="107"/>
      <c r="L1700" s="107"/>
      <c r="M1700" s="107"/>
      <c r="P1700" s="46"/>
      <c r="Q1700" s="46"/>
      <c r="R1700" s="107"/>
      <c r="W1700" s="107"/>
      <c r="X1700" s="107"/>
    </row>
    <row r="1701" spans="1:24">
      <c r="A1701" s="46"/>
      <c r="B1701" s="46"/>
      <c r="C1701" s="46"/>
      <c r="D1701" s="46"/>
      <c r="F1701" s="46"/>
      <c r="G1701" s="46"/>
      <c r="J1701" s="107"/>
      <c r="K1701" s="107"/>
      <c r="L1701" s="107"/>
      <c r="M1701" s="107"/>
      <c r="P1701" s="46"/>
      <c r="Q1701" s="46"/>
      <c r="R1701" s="107"/>
      <c r="W1701" s="107"/>
      <c r="X1701" s="107"/>
    </row>
    <row r="1702" spans="1:24">
      <c r="A1702" s="46"/>
      <c r="B1702" s="46"/>
      <c r="C1702" s="46"/>
      <c r="D1702" s="46"/>
      <c r="F1702" s="46"/>
      <c r="G1702" s="46"/>
      <c r="J1702" s="107"/>
      <c r="K1702" s="107"/>
      <c r="L1702" s="107"/>
      <c r="M1702" s="107"/>
      <c r="P1702" s="46"/>
      <c r="Q1702" s="46"/>
      <c r="R1702" s="107"/>
      <c r="W1702" s="107"/>
      <c r="X1702" s="107"/>
    </row>
    <row r="1703" spans="1:24">
      <c r="A1703" s="46"/>
      <c r="B1703" s="46"/>
      <c r="C1703" s="46"/>
      <c r="D1703" s="46"/>
      <c r="F1703" s="46"/>
      <c r="G1703" s="46"/>
      <c r="J1703" s="107"/>
      <c r="K1703" s="107"/>
      <c r="L1703" s="107"/>
      <c r="M1703" s="107"/>
      <c r="P1703" s="46"/>
      <c r="Q1703" s="46"/>
      <c r="R1703" s="107"/>
      <c r="W1703" s="107"/>
      <c r="X1703" s="107"/>
    </row>
  </sheetData>
  <mergeCells count="7">
    <mergeCell ref="AG10:AJ10"/>
    <mergeCell ref="B1:C1"/>
    <mergeCell ref="N10:S10"/>
    <mergeCell ref="A10:H10"/>
    <mergeCell ref="AB10:AE10"/>
    <mergeCell ref="T10:Z10"/>
    <mergeCell ref="I10:M10"/>
  </mergeCells>
  <dataValidations disablePrompts="1" count="2">
    <dataValidation type="textLength" allowBlank="1" showInputMessage="1" showErrorMessage="1" sqref="WVH983033 WLL983033 WBP983033 VRT983033 VHX983033 UYB983033 UOF983033 UEJ983033 TUN983033 TKR983033 TAV983033 SQZ983033 SHD983033 RXH983033 RNL983033 RDP983033 QTT983033 QJX983033 QAB983033 PQF983033 PGJ983033 OWN983033 OMR983033 OCV983033 NSZ983033 NJD983033 MZH983033 MPL983033 MFP983033 LVT983033 LLX983033 LCB983033 KSF983033 KIJ983033 JYN983033 JOR983033 JEV983033 IUZ983033 ILD983033 IBH983033 HRL983033 HHP983033 GXT983033 GNX983033 GEB983033 FUF983033 FKJ983033 FAN983033 EQR983033 EGV983033 DWZ983033 DND983033 DDH983033 CTL983033 CJP983033 BZT983033 BPX983033 BGB983033 AWF983033 AMJ983033 ACN983033 SR983033 IV983033 WVH917497 WLL917497 WBP917497 VRT917497 VHX917497 UYB917497 UOF917497 UEJ917497 TUN917497 TKR917497 TAV917497 SQZ917497 SHD917497 RXH917497 RNL917497 RDP917497 QTT917497 QJX917497 QAB917497 PQF917497 PGJ917497 OWN917497 OMR917497 OCV917497 NSZ917497 NJD917497 MZH917497 MPL917497 MFP917497 LVT917497 LLX917497 LCB917497 KSF917497 KIJ917497 JYN917497 JOR917497 JEV917497 IUZ917497 ILD917497 IBH917497 HRL917497 HHP917497 GXT917497 GNX917497 GEB917497 FUF917497 FKJ917497 FAN917497 EQR917497 EGV917497 DWZ917497 DND917497 DDH917497 CTL917497 CJP917497 BZT917497 BPX917497 BGB917497 AWF917497 AMJ917497 ACN917497 SR917497 IV917497 WVH851961 WLL851961 WBP851961 VRT851961 VHX851961 UYB851961 UOF851961 UEJ851961 TUN851961 TKR851961 TAV851961 SQZ851961 SHD851961 RXH851961 RNL851961 RDP851961 QTT851961 QJX851961 QAB851961 PQF851961 PGJ851961 OWN851961 OMR851961 OCV851961 NSZ851961 NJD851961 MZH851961 MPL851961 MFP851961 LVT851961 LLX851961 LCB851961 KSF851961 KIJ851961 JYN851961 JOR851961 JEV851961 IUZ851961 ILD851961 IBH851961 HRL851961 HHP851961 GXT851961 GNX851961 GEB851961 FUF851961 FKJ851961 FAN851961 EQR851961 EGV851961 DWZ851961 DND851961 DDH851961 CTL851961 CJP851961 BZT851961 BPX851961 BGB851961 AWF851961 AMJ851961 ACN851961 SR851961 IV851961 WVH786425 WLL786425 WBP786425 VRT786425 VHX786425 UYB786425 UOF786425 UEJ786425 TUN786425 TKR786425 TAV786425 SQZ786425 SHD786425 RXH786425 RNL786425 RDP786425 QTT786425 QJX786425 QAB786425 PQF786425 PGJ786425 OWN786425 OMR786425 OCV786425 NSZ786425 NJD786425 MZH786425 MPL786425 MFP786425 LVT786425 LLX786425 LCB786425 KSF786425 KIJ786425 JYN786425 JOR786425 JEV786425 IUZ786425 ILD786425 IBH786425 HRL786425 HHP786425 GXT786425 GNX786425 GEB786425 FUF786425 FKJ786425 FAN786425 EQR786425 EGV786425 DWZ786425 DND786425 DDH786425 CTL786425 CJP786425 BZT786425 BPX786425 BGB786425 AWF786425 AMJ786425 ACN786425 SR786425 IV786425 WVH720889 WLL720889 WBP720889 VRT720889 VHX720889 UYB720889 UOF720889 UEJ720889 TUN720889 TKR720889 TAV720889 SQZ720889 SHD720889 RXH720889 RNL720889 RDP720889 QTT720889 QJX720889 QAB720889 PQF720889 PGJ720889 OWN720889 OMR720889 OCV720889 NSZ720889 NJD720889 MZH720889 MPL720889 MFP720889 LVT720889 LLX720889 LCB720889 KSF720889 KIJ720889 JYN720889 JOR720889 JEV720889 IUZ720889 ILD720889 IBH720889 HRL720889 HHP720889 GXT720889 GNX720889 GEB720889 FUF720889 FKJ720889 FAN720889 EQR720889 EGV720889 DWZ720889 DND720889 DDH720889 CTL720889 CJP720889 BZT720889 BPX720889 BGB720889 AWF720889 AMJ720889 ACN720889 SR720889 IV720889 WVH655353 WLL655353 WBP655353 VRT655353 VHX655353 UYB655353 UOF655353 UEJ655353 TUN655353 TKR655353 TAV655353 SQZ655353 SHD655353 RXH655353 RNL655353 RDP655353 QTT655353 QJX655353 QAB655353 PQF655353 PGJ655353 OWN655353 OMR655353 OCV655353 NSZ655353 NJD655353 MZH655353 MPL655353 MFP655353 LVT655353 LLX655353 LCB655353 KSF655353 KIJ655353 JYN655353 JOR655353 JEV655353 IUZ655353 ILD655353 IBH655353 HRL655353 HHP655353 GXT655353 GNX655353 GEB655353 FUF655353 FKJ655353 FAN655353 EQR655353 EGV655353 DWZ655353 DND655353 DDH655353 CTL655353 CJP655353 BZT655353 BPX655353 BGB655353 AWF655353 AMJ655353 ACN655353 SR655353 IV655353 WVH589817 WLL589817 WBP589817 VRT589817 VHX589817 UYB589817 UOF589817 UEJ589817 TUN589817 TKR589817 TAV589817 SQZ589817 SHD589817 RXH589817 RNL589817 RDP589817 QTT589817 QJX589817 QAB589817 PQF589817 PGJ589817 OWN589817 OMR589817 OCV589817 NSZ589817 NJD589817 MZH589817 MPL589817 MFP589817 LVT589817 LLX589817 LCB589817 KSF589817 KIJ589817 JYN589817 JOR589817 JEV589817 IUZ589817 ILD589817 IBH589817 HRL589817 HHP589817 GXT589817 GNX589817 GEB589817 FUF589817 FKJ589817 FAN589817 EQR589817 EGV589817 DWZ589817 DND589817 DDH589817 CTL589817 CJP589817 BZT589817 BPX589817 BGB589817 AWF589817 AMJ589817 ACN589817 SR589817 IV589817 WVH524281 WLL524281 WBP524281 VRT524281 VHX524281 UYB524281 UOF524281 UEJ524281 TUN524281 TKR524281 TAV524281 SQZ524281 SHD524281 RXH524281 RNL524281 RDP524281 QTT524281 QJX524281 QAB524281 PQF524281 PGJ524281 OWN524281 OMR524281 OCV524281 NSZ524281 NJD524281 MZH524281 MPL524281 MFP524281 LVT524281 LLX524281 LCB524281 KSF524281 KIJ524281 JYN524281 JOR524281 JEV524281 IUZ524281 ILD524281 IBH524281 HRL524281 HHP524281 GXT524281 GNX524281 GEB524281 FUF524281 FKJ524281 FAN524281 EQR524281 EGV524281 DWZ524281 DND524281 DDH524281 CTL524281 CJP524281 BZT524281 BPX524281 BGB524281 AWF524281 AMJ524281 ACN524281 SR524281 IV524281 WVH458745 WLL458745 WBP458745 VRT458745 VHX458745 UYB458745 UOF458745 UEJ458745 TUN458745 TKR458745 TAV458745 SQZ458745 SHD458745 RXH458745 RNL458745 RDP458745 QTT458745 QJX458745 QAB458745 PQF458745 PGJ458745 OWN458745 OMR458745 OCV458745 NSZ458745 NJD458745 MZH458745 MPL458745 MFP458745 LVT458745 LLX458745 LCB458745 KSF458745 KIJ458745 JYN458745 JOR458745 JEV458745 IUZ458745 ILD458745 IBH458745 HRL458745 HHP458745 GXT458745 GNX458745 GEB458745 FUF458745 FKJ458745 FAN458745 EQR458745 EGV458745 DWZ458745 DND458745 DDH458745 CTL458745 CJP458745 BZT458745 BPX458745 BGB458745 AWF458745 AMJ458745 ACN458745 SR458745 IV458745 WVH393209 WLL393209 WBP393209 VRT393209 VHX393209 UYB393209 UOF393209 UEJ393209 TUN393209 TKR393209 TAV393209 SQZ393209 SHD393209 RXH393209 RNL393209 RDP393209 QTT393209 QJX393209 QAB393209 PQF393209 PGJ393209 OWN393209 OMR393209 OCV393209 NSZ393209 NJD393209 MZH393209 MPL393209 MFP393209 LVT393209 LLX393209 LCB393209 KSF393209 KIJ393209 JYN393209 JOR393209 JEV393209 IUZ393209 ILD393209 IBH393209 HRL393209 HHP393209 GXT393209 GNX393209 GEB393209 FUF393209 FKJ393209 FAN393209 EQR393209 EGV393209 DWZ393209 DND393209 DDH393209 CTL393209 CJP393209 BZT393209 BPX393209 BGB393209 AWF393209 AMJ393209 ACN393209 SR393209 IV393209 WVH327673 WLL327673 WBP327673 VRT327673 VHX327673 UYB327673 UOF327673 UEJ327673 TUN327673 TKR327673 TAV327673 SQZ327673 SHD327673 RXH327673 RNL327673 RDP327673 QTT327673 QJX327673 QAB327673 PQF327673 PGJ327673 OWN327673 OMR327673 OCV327673 NSZ327673 NJD327673 MZH327673 MPL327673 MFP327673 LVT327673 LLX327673 LCB327673 KSF327673 KIJ327673 JYN327673 JOR327673 JEV327673 IUZ327673 ILD327673 IBH327673 HRL327673 HHP327673 GXT327673 GNX327673 GEB327673 FUF327673 FKJ327673 FAN327673 EQR327673 EGV327673 DWZ327673 DND327673 DDH327673 CTL327673 CJP327673 BZT327673 BPX327673 BGB327673 AWF327673 AMJ327673 ACN327673 SR327673 IV327673 WVH262137 WLL262137 WBP262137 VRT262137 VHX262137 UYB262137 UOF262137 UEJ262137 TUN262137 TKR262137 TAV262137 SQZ262137 SHD262137 RXH262137 RNL262137 RDP262137 QTT262137 QJX262137 QAB262137 PQF262137 PGJ262137 OWN262137 OMR262137 OCV262137 NSZ262137 NJD262137 MZH262137 MPL262137 MFP262137 LVT262137 LLX262137 LCB262137 KSF262137 KIJ262137 JYN262137 JOR262137 JEV262137 IUZ262137 ILD262137 IBH262137 HRL262137 HHP262137 GXT262137 GNX262137 GEB262137 FUF262137 FKJ262137 FAN262137 EQR262137 EGV262137 DWZ262137 DND262137 DDH262137 CTL262137 CJP262137 BZT262137 BPX262137 BGB262137 AWF262137 AMJ262137 ACN262137 SR262137 IV262137 WVH196601 WLL196601 WBP196601 VRT196601 VHX196601 UYB196601 UOF196601 UEJ196601 TUN196601 TKR196601 TAV196601 SQZ196601 SHD196601 RXH196601 RNL196601 RDP196601 QTT196601 QJX196601 QAB196601 PQF196601 PGJ196601 OWN196601 OMR196601 OCV196601 NSZ196601 NJD196601 MZH196601 MPL196601 MFP196601 LVT196601 LLX196601 LCB196601 KSF196601 KIJ196601 JYN196601 JOR196601 JEV196601 IUZ196601 ILD196601 IBH196601 HRL196601 HHP196601 GXT196601 GNX196601 GEB196601 FUF196601 FKJ196601 FAN196601 EQR196601 EGV196601 DWZ196601 DND196601 DDH196601 CTL196601 CJP196601 BZT196601 BPX196601 BGB196601 AWF196601 AMJ196601 ACN196601 SR196601 IV196601 WVH131065 WLL131065 WBP131065 VRT131065 VHX131065 UYB131065 UOF131065 UEJ131065 TUN131065 TKR131065 TAV131065 SQZ131065 SHD131065 RXH131065 RNL131065 RDP131065 QTT131065 QJX131065 QAB131065 PQF131065 PGJ131065 OWN131065 OMR131065 OCV131065 NSZ131065 NJD131065 MZH131065 MPL131065 MFP131065 LVT131065 LLX131065 LCB131065 KSF131065 KIJ131065 JYN131065 JOR131065 JEV131065 IUZ131065 ILD131065 IBH131065 HRL131065 HHP131065 GXT131065 GNX131065 GEB131065 FUF131065 FKJ131065 FAN131065 EQR131065 EGV131065 DWZ131065 DND131065 DDH131065 CTL131065 CJP131065 BZT131065 BPX131065 BGB131065 AWF131065 AMJ131065 ACN131065 SR131065 IV131065 WVH65529 WLL65529 WBP65529 VRT65529 VHX65529 UYB65529 UOF65529 UEJ65529 TUN65529 TKR65529 TAV65529 SQZ65529 SHD65529 RXH65529 RNL65529 RDP65529 QTT65529 QJX65529 QAB65529 PQF65529 PGJ65529 OWN65529 OMR65529 OCV65529 NSZ65529 NJD65529 MZH65529 MPL65529 MFP65529 LVT65529 LLX65529 LCB65529 KSF65529 KIJ65529 JYN65529 JOR65529 JEV65529 IUZ65529 ILD65529 IBH65529 HRL65529 HHP65529 GXT65529 GNX65529 GEB65529 FUF65529 FKJ65529 FAN65529 EQR65529 EGV65529 DWZ65529 DND65529 DDH65529 CTL65529 CJP65529 BZT65529 BPX65529 BGB65529 AWF65529 AMJ65529 ACN65529 SR65529 IV65529 B65529 B983033 B917497 B851961 B786425 B720889 B655353 B589817 B524281 B458745 B393209 B327673 B262137 B196601 B131065 IV1 SR1 ACN1 AMJ1 AWF1 BGB1 BPX1 BZT1 CJP1 CTL1 DDH1 DND1 DWZ1 EGV1 EQR1 FAN1 FKJ1 FUF1 GEB1 GNX1 GXT1 HHP1 HRL1 IBH1 ILD1 IUZ1 JEV1 JOR1 JYN1 KIJ1 KSF1 LCB1 LLX1 LVT1 MFP1 MPL1 MZH1 NJD1 NSZ1 OCV1 OMR1 OWN1 PGJ1 PQF1 QAB1 QJX1 QTT1 RDP1 RNL1 RXH1 SHD1 SQZ1 TAV1 TKR1 TUN1 UEJ1 UOF1 UYB1 VHX1 VRT1 WBP1 WLL1 WVH1 B1">
      <formula1>4</formula1>
      <formula2>100</formula2>
    </dataValidation>
    <dataValidation type="date" operator="greaterThan" allowBlank="1" showInputMessage="1" showErrorMessage="1" sqref="WVH983034:WVI983034 WLL983034:WLM983034 WBP983034:WBQ983034 VRT983034:VRU983034 VHX983034:VHY983034 UYB983034:UYC983034 UOF983034:UOG983034 UEJ983034:UEK983034 TUN983034:TUO983034 TKR983034:TKS983034 TAV983034:TAW983034 SQZ983034:SRA983034 SHD983034:SHE983034 RXH983034:RXI983034 RNL983034:RNM983034 RDP983034:RDQ983034 QTT983034:QTU983034 QJX983034:QJY983034 QAB983034:QAC983034 PQF983034:PQG983034 PGJ983034:PGK983034 OWN983034:OWO983034 OMR983034:OMS983034 OCV983034:OCW983034 NSZ983034:NTA983034 NJD983034:NJE983034 MZH983034:MZI983034 MPL983034:MPM983034 MFP983034:MFQ983034 LVT983034:LVU983034 LLX983034:LLY983034 LCB983034:LCC983034 KSF983034:KSG983034 KIJ983034:KIK983034 JYN983034:JYO983034 JOR983034:JOS983034 JEV983034:JEW983034 IUZ983034:IVA983034 ILD983034:ILE983034 IBH983034:IBI983034 HRL983034:HRM983034 HHP983034:HHQ983034 GXT983034:GXU983034 GNX983034:GNY983034 GEB983034:GEC983034 FUF983034:FUG983034 FKJ983034:FKK983034 FAN983034:FAO983034 EQR983034:EQS983034 EGV983034:EGW983034 DWZ983034:DXA983034 DND983034:DNE983034 DDH983034:DDI983034 CTL983034:CTM983034 CJP983034:CJQ983034 BZT983034:BZU983034 BPX983034:BPY983034 BGB983034:BGC983034 AWF983034:AWG983034 AMJ983034:AMK983034 ACN983034:ACO983034 SR983034:SS983034 IV983034:IW983034 WVH917498:WVI917498 WLL917498:WLM917498 WBP917498:WBQ917498 VRT917498:VRU917498 VHX917498:VHY917498 UYB917498:UYC917498 UOF917498:UOG917498 UEJ917498:UEK917498 TUN917498:TUO917498 TKR917498:TKS917498 TAV917498:TAW917498 SQZ917498:SRA917498 SHD917498:SHE917498 RXH917498:RXI917498 RNL917498:RNM917498 RDP917498:RDQ917498 QTT917498:QTU917498 QJX917498:QJY917498 QAB917498:QAC917498 PQF917498:PQG917498 PGJ917498:PGK917498 OWN917498:OWO917498 OMR917498:OMS917498 OCV917498:OCW917498 NSZ917498:NTA917498 NJD917498:NJE917498 MZH917498:MZI917498 MPL917498:MPM917498 MFP917498:MFQ917498 LVT917498:LVU917498 LLX917498:LLY917498 LCB917498:LCC917498 KSF917498:KSG917498 KIJ917498:KIK917498 JYN917498:JYO917498 JOR917498:JOS917498 JEV917498:JEW917498 IUZ917498:IVA917498 ILD917498:ILE917498 IBH917498:IBI917498 HRL917498:HRM917498 HHP917498:HHQ917498 GXT917498:GXU917498 GNX917498:GNY917498 GEB917498:GEC917498 FUF917498:FUG917498 FKJ917498:FKK917498 FAN917498:FAO917498 EQR917498:EQS917498 EGV917498:EGW917498 DWZ917498:DXA917498 DND917498:DNE917498 DDH917498:DDI917498 CTL917498:CTM917498 CJP917498:CJQ917498 BZT917498:BZU917498 BPX917498:BPY917498 BGB917498:BGC917498 AWF917498:AWG917498 AMJ917498:AMK917498 ACN917498:ACO917498 SR917498:SS917498 IV917498:IW917498 WVH851962:WVI851962 WLL851962:WLM851962 WBP851962:WBQ851962 VRT851962:VRU851962 VHX851962:VHY851962 UYB851962:UYC851962 UOF851962:UOG851962 UEJ851962:UEK851962 TUN851962:TUO851962 TKR851962:TKS851962 TAV851962:TAW851962 SQZ851962:SRA851962 SHD851962:SHE851962 RXH851962:RXI851962 RNL851962:RNM851962 RDP851962:RDQ851962 QTT851962:QTU851962 QJX851962:QJY851962 QAB851962:QAC851962 PQF851962:PQG851962 PGJ851962:PGK851962 OWN851962:OWO851962 OMR851962:OMS851962 OCV851962:OCW851962 NSZ851962:NTA851962 NJD851962:NJE851962 MZH851962:MZI851962 MPL851962:MPM851962 MFP851962:MFQ851962 LVT851962:LVU851962 LLX851962:LLY851962 LCB851962:LCC851962 KSF851962:KSG851962 KIJ851962:KIK851962 JYN851962:JYO851962 JOR851962:JOS851962 JEV851962:JEW851962 IUZ851962:IVA851962 ILD851962:ILE851962 IBH851962:IBI851962 HRL851962:HRM851962 HHP851962:HHQ851962 GXT851962:GXU851962 GNX851962:GNY851962 GEB851962:GEC851962 FUF851962:FUG851962 FKJ851962:FKK851962 FAN851962:FAO851962 EQR851962:EQS851962 EGV851962:EGW851962 DWZ851962:DXA851962 DND851962:DNE851962 DDH851962:DDI851962 CTL851962:CTM851962 CJP851962:CJQ851962 BZT851962:BZU851962 BPX851962:BPY851962 BGB851962:BGC851962 AWF851962:AWG851962 AMJ851962:AMK851962 ACN851962:ACO851962 SR851962:SS851962 IV851962:IW851962 WVH786426:WVI786426 WLL786426:WLM786426 WBP786426:WBQ786426 VRT786426:VRU786426 VHX786426:VHY786426 UYB786426:UYC786426 UOF786426:UOG786426 UEJ786426:UEK786426 TUN786426:TUO786426 TKR786426:TKS786426 TAV786426:TAW786426 SQZ786426:SRA786426 SHD786426:SHE786426 RXH786426:RXI786426 RNL786426:RNM786426 RDP786426:RDQ786426 QTT786426:QTU786426 QJX786426:QJY786426 QAB786426:QAC786426 PQF786426:PQG786426 PGJ786426:PGK786426 OWN786426:OWO786426 OMR786426:OMS786426 OCV786426:OCW786426 NSZ786426:NTA786426 NJD786426:NJE786426 MZH786426:MZI786426 MPL786426:MPM786426 MFP786426:MFQ786426 LVT786426:LVU786426 LLX786426:LLY786426 LCB786426:LCC786426 KSF786426:KSG786426 KIJ786426:KIK786426 JYN786426:JYO786426 JOR786426:JOS786426 JEV786426:JEW786426 IUZ786426:IVA786426 ILD786426:ILE786426 IBH786426:IBI786426 HRL786426:HRM786426 HHP786426:HHQ786426 GXT786426:GXU786426 GNX786426:GNY786426 GEB786426:GEC786426 FUF786426:FUG786426 FKJ786426:FKK786426 FAN786426:FAO786426 EQR786426:EQS786426 EGV786426:EGW786426 DWZ786426:DXA786426 DND786426:DNE786426 DDH786426:DDI786426 CTL786426:CTM786426 CJP786426:CJQ786426 BZT786426:BZU786426 BPX786426:BPY786426 BGB786426:BGC786426 AWF786426:AWG786426 AMJ786426:AMK786426 ACN786426:ACO786426 SR786426:SS786426 IV786426:IW786426 WVH720890:WVI720890 WLL720890:WLM720890 WBP720890:WBQ720890 VRT720890:VRU720890 VHX720890:VHY720890 UYB720890:UYC720890 UOF720890:UOG720890 UEJ720890:UEK720890 TUN720890:TUO720890 TKR720890:TKS720890 TAV720890:TAW720890 SQZ720890:SRA720890 SHD720890:SHE720890 RXH720890:RXI720890 RNL720890:RNM720890 RDP720890:RDQ720890 QTT720890:QTU720890 QJX720890:QJY720890 QAB720890:QAC720890 PQF720890:PQG720890 PGJ720890:PGK720890 OWN720890:OWO720890 OMR720890:OMS720890 OCV720890:OCW720890 NSZ720890:NTA720890 NJD720890:NJE720890 MZH720890:MZI720890 MPL720890:MPM720890 MFP720890:MFQ720890 LVT720890:LVU720890 LLX720890:LLY720890 LCB720890:LCC720890 KSF720890:KSG720890 KIJ720890:KIK720890 JYN720890:JYO720890 JOR720890:JOS720890 JEV720890:JEW720890 IUZ720890:IVA720890 ILD720890:ILE720890 IBH720890:IBI720890 HRL720890:HRM720890 HHP720890:HHQ720890 GXT720890:GXU720890 GNX720890:GNY720890 GEB720890:GEC720890 FUF720890:FUG720890 FKJ720890:FKK720890 FAN720890:FAO720890 EQR720890:EQS720890 EGV720890:EGW720890 DWZ720890:DXA720890 DND720890:DNE720890 DDH720890:DDI720890 CTL720890:CTM720890 CJP720890:CJQ720890 BZT720890:BZU720890 BPX720890:BPY720890 BGB720890:BGC720890 AWF720890:AWG720890 AMJ720890:AMK720890 ACN720890:ACO720890 SR720890:SS720890 IV720890:IW720890 WVH655354:WVI655354 WLL655354:WLM655354 WBP655354:WBQ655354 VRT655354:VRU655354 VHX655354:VHY655354 UYB655354:UYC655354 UOF655354:UOG655354 UEJ655354:UEK655354 TUN655354:TUO655354 TKR655354:TKS655354 TAV655354:TAW655354 SQZ655354:SRA655354 SHD655354:SHE655354 RXH655354:RXI655354 RNL655354:RNM655354 RDP655354:RDQ655354 QTT655354:QTU655354 QJX655354:QJY655354 QAB655354:QAC655354 PQF655354:PQG655354 PGJ655354:PGK655354 OWN655354:OWO655354 OMR655354:OMS655354 OCV655354:OCW655354 NSZ655354:NTA655354 NJD655354:NJE655354 MZH655354:MZI655354 MPL655354:MPM655354 MFP655354:MFQ655354 LVT655354:LVU655354 LLX655354:LLY655354 LCB655354:LCC655354 KSF655354:KSG655354 KIJ655354:KIK655354 JYN655354:JYO655354 JOR655354:JOS655354 JEV655354:JEW655354 IUZ655354:IVA655354 ILD655354:ILE655354 IBH655354:IBI655354 HRL655354:HRM655354 HHP655354:HHQ655354 GXT655354:GXU655354 GNX655354:GNY655354 GEB655354:GEC655354 FUF655354:FUG655354 FKJ655354:FKK655354 FAN655354:FAO655354 EQR655354:EQS655354 EGV655354:EGW655354 DWZ655354:DXA655354 DND655354:DNE655354 DDH655354:DDI655354 CTL655354:CTM655354 CJP655354:CJQ655354 BZT655354:BZU655354 BPX655354:BPY655354 BGB655354:BGC655354 AWF655354:AWG655354 AMJ655354:AMK655354 ACN655354:ACO655354 SR655354:SS655354 IV655354:IW655354 WVH589818:WVI589818 WLL589818:WLM589818 WBP589818:WBQ589818 VRT589818:VRU589818 VHX589818:VHY589818 UYB589818:UYC589818 UOF589818:UOG589818 UEJ589818:UEK589818 TUN589818:TUO589818 TKR589818:TKS589818 TAV589818:TAW589818 SQZ589818:SRA589818 SHD589818:SHE589818 RXH589818:RXI589818 RNL589818:RNM589818 RDP589818:RDQ589818 QTT589818:QTU589818 QJX589818:QJY589818 QAB589818:QAC589818 PQF589818:PQG589818 PGJ589818:PGK589818 OWN589818:OWO589818 OMR589818:OMS589818 OCV589818:OCW589818 NSZ589818:NTA589818 NJD589818:NJE589818 MZH589818:MZI589818 MPL589818:MPM589818 MFP589818:MFQ589818 LVT589818:LVU589818 LLX589818:LLY589818 LCB589818:LCC589818 KSF589818:KSG589818 KIJ589818:KIK589818 JYN589818:JYO589818 JOR589818:JOS589818 JEV589818:JEW589818 IUZ589818:IVA589818 ILD589818:ILE589818 IBH589818:IBI589818 HRL589818:HRM589818 HHP589818:HHQ589818 GXT589818:GXU589818 GNX589818:GNY589818 GEB589818:GEC589818 FUF589818:FUG589818 FKJ589818:FKK589818 FAN589818:FAO589818 EQR589818:EQS589818 EGV589818:EGW589818 DWZ589818:DXA589818 DND589818:DNE589818 DDH589818:DDI589818 CTL589818:CTM589818 CJP589818:CJQ589818 BZT589818:BZU589818 BPX589818:BPY589818 BGB589818:BGC589818 AWF589818:AWG589818 AMJ589818:AMK589818 ACN589818:ACO589818 SR589818:SS589818 IV589818:IW589818 WVH524282:WVI524282 WLL524282:WLM524282 WBP524282:WBQ524282 VRT524282:VRU524282 VHX524282:VHY524282 UYB524282:UYC524282 UOF524282:UOG524282 UEJ524282:UEK524282 TUN524282:TUO524282 TKR524282:TKS524282 TAV524282:TAW524282 SQZ524282:SRA524282 SHD524282:SHE524282 RXH524282:RXI524282 RNL524282:RNM524282 RDP524282:RDQ524282 QTT524282:QTU524282 QJX524282:QJY524282 QAB524282:QAC524282 PQF524282:PQG524282 PGJ524282:PGK524282 OWN524282:OWO524282 OMR524282:OMS524282 OCV524282:OCW524282 NSZ524282:NTA524282 NJD524282:NJE524282 MZH524282:MZI524282 MPL524282:MPM524282 MFP524282:MFQ524282 LVT524282:LVU524282 LLX524282:LLY524282 LCB524282:LCC524282 KSF524282:KSG524282 KIJ524282:KIK524282 JYN524282:JYO524282 JOR524282:JOS524282 JEV524282:JEW524282 IUZ524282:IVA524282 ILD524282:ILE524282 IBH524282:IBI524282 HRL524282:HRM524282 HHP524282:HHQ524282 GXT524282:GXU524282 GNX524282:GNY524282 GEB524282:GEC524282 FUF524282:FUG524282 FKJ524282:FKK524282 FAN524282:FAO524282 EQR524282:EQS524282 EGV524282:EGW524282 DWZ524282:DXA524282 DND524282:DNE524282 DDH524282:DDI524282 CTL524282:CTM524282 CJP524282:CJQ524282 BZT524282:BZU524282 BPX524282:BPY524282 BGB524282:BGC524282 AWF524282:AWG524282 AMJ524282:AMK524282 ACN524282:ACO524282 SR524282:SS524282 IV524282:IW524282 WVH458746:WVI458746 WLL458746:WLM458746 WBP458746:WBQ458746 VRT458746:VRU458746 VHX458746:VHY458746 UYB458746:UYC458746 UOF458746:UOG458746 UEJ458746:UEK458746 TUN458746:TUO458746 TKR458746:TKS458746 TAV458746:TAW458746 SQZ458746:SRA458746 SHD458746:SHE458746 RXH458746:RXI458746 RNL458746:RNM458746 RDP458746:RDQ458746 QTT458746:QTU458746 QJX458746:QJY458746 QAB458746:QAC458746 PQF458746:PQG458746 PGJ458746:PGK458746 OWN458746:OWO458746 OMR458746:OMS458746 OCV458746:OCW458746 NSZ458746:NTA458746 NJD458746:NJE458746 MZH458746:MZI458746 MPL458746:MPM458746 MFP458746:MFQ458746 LVT458746:LVU458746 LLX458746:LLY458746 LCB458746:LCC458746 KSF458746:KSG458746 KIJ458746:KIK458746 JYN458746:JYO458746 JOR458746:JOS458746 JEV458746:JEW458746 IUZ458746:IVA458746 ILD458746:ILE458746 IBH458746:IBI458746 HRL458746:HRM458746 HHP458746:HHQ458746 GXT458746:GXU458746 GNX458746:GNY458746 GEB458746:GEC458746 FUF458746:FUG458746 FKJ458746:FKK458746 FAN458746:FAO458746 EQR458746:EQS458746 EGV458746:EGW458746 DWZ458746:DXA458746 DND458746:DNE458746 DDH458746:DDI458746 CTL458746:CTM458746 CJP458746:CJQ458746 BZT458746:BZU458746 BPX458746:BPY458746 BGB458746:BGC458746 AWF458746:AWG458746 AMJ458746:AMK458746 ACN458746:ACO458746 SR458746:SS458746 IV458746:IW458746 WVH393210:WVI393210 WLL393210:WLM393210 WBP393210:WBQ393210 VRT393210:VRU393210 VHX393210:VHY393210 UYB393210:UYC393210 UOF393210:UOG393210 UEJ393210:UEK393210 TUN393210:TUO393210 TKR393210:TKS393210 TAV393210:TAW393210 SQZ393210:SRA393210 SHD393210:SHE393210 RXH393210:RXI393210 RNL393210:RNM393210 RDP393210:RDQ393210 QTT393210:QTU393210 QJX393210:QJY393210 QAB393210:QAC393210 PQF393210:PQG393210 PGJ393210:PGK393210 OWN393210:OWO393210 OMR393210:OMS393210 OCV393210:OCW393210 NSZ393210:NTA393210 NJD393210:NJE393210 MZH393210:MZI393210 MPL393210:MPM393210 MFP393210:MFQ393210 LVT393210:LVU393210 LLX393210:LLY393210 LCB393210:LCC393210 KSF393210:KSG393210 KIJ393210:KIK393210 JYN393210:JYO393210 JOR393210:JOS393210 JEV393210:JEW393210 IUZ393210:IVA393210 ILD393210:ILE393210 IBH393210:IBI393210 HRL393210:HRM393210 HHP393210:HHQ393210 GXT393210:GXU393210 GNX393210:GNY393210 GEB393210:GEC393210 FUF393210:FUG393210 FKJ393210:FKK393210 FAN393210:FAO393210 EQR393210:EQS393210 EGV393210:EGW393210 DWZ393210:DXA393210 DND393210:DNE393210 DDH393210:DDI393210 CTL393210:CTM393210 CJP393210:CJQ393210 BZT393210:BZU393210 BPX393210:BPY393210 BGB393210:BGC393210 AWF393210:AWG393210 AMJ393210:AMK393210 ACN393210:ACO393210 SR393210:SS393210 IV393210:IW393210 WVH327674:WVI327674 WLL327674:WLM327674 WBP327674:WBQ327674 VRT327674:VRU327674 VHX327674:VHY327674 UYB327674:UYC327674 UOF327674:UOG327674 UEJ327674:UEK327674 TUN327674:TUO327674 TKR327674:TKS327674 TAV327674:TAW327674 SQZ327674:SRA327674 SHD327674:SHE327674 RXH327674:RXI327674 RNL327674:RNM327674 RDP327674:RDQ327674 QTT327674:QTU327674 QJX327674:QJY327674 QAB327674:QAC327674 PQF327674:PQG327674 PGJ327674:PGK327674 OWN327674:OWO327674 OMR327674:OMS327674 OCV327674:OCW327674 NSZ327674:NTA327674 NJD327674:NJE327674 MZH327674:MZI327674 MPL327674:MPM327674 MFP327674:MFQ327674 LVT327674:LVU327674 LLX327674:LLY327674 LCB327674:LCC327674 KSF327674:KSG327674 KIJ327674:KIK327674 JYN327674:JYO327674 JOR327674:JOS327674 JEV327674:JEW327674 IUZ327674:IVA327674 ILD327674:ILE327674 IBH327674:IBI327674 HRL327674:HRM327674 HHP327674:HHQ327674 GXT327674:GXU327674 GNX327674:GNY327674 GEB327674:GEC327674 FUF327674:FUG327674 FKJ327674:FKK327674 FAN327674:FAO327674 EQR327674:EQS327674 EGV327674:EGW327674 DWZ327674:DXA327674 DND327674:DNE327674 DDH327674:DDI327674 CTL327674:CTM327674 CJP327674:CJQ327674 BZT327674:BZU327674 BPX327674:BPY327674 BGB327674:BGC327674 AWF327674:AWG327674 AMJ327674:AMK327674 ACN327674:ACO327674 SR327674:SS327674 IV327674:IW327674 WVH262138:WVI262138 WLL262138:WLM262138 WBP262138:WBQ262138 VRT262138:VRU262138 VHX262138:VHY262138 UYB262138:UYC262138 UOF262138:UOG262138 UEJ262138:UEK262138 TUN262138:TUO262138 TKR262138:TKS262138 TAV262138:TAW262138 SQZ262138:SRA262138 SHD262138:SHE262138 RXH262138:RXI262138 RNL262138:RNM262138 RDP262138:RDQ262138 QTT262138:QTU262138 QJX262138:QJY262138 QAB262138:QAC262138 PQF262138:PQG262138 PGJ262138:PGK262138 OWN262138:OWO262138 OMR262138:OMS262138 OCV262138:OCW262138 NSZ262138:NTA262138 NJD262138:NJE262138 MZH262138:MZI262138 MPL262138:MPM262138 MFP262138:MFQ262138 LVT262138:LVU262138 LLX262138:LLY262138 LCB262138:LCC262138 KSF262138:KSG262138 KIJ262138:KIK262138 JYN262138:JYO262138 JOR262138:JOS262138 JEV262138:JEW262138 IUZ262138:IVA262138 ILD262138:ILE262138 IBH262138:IBI262138 HRL262138:HRM262138 HHP262138:HHQ262138 GXT262138:GXU262138 GNX262138:GNY262138 GEB262138:GEC262138 FUF262138:FUG262138 FKJ262138:FKK262138 FAN262138:FAO262138 EQR262138:EQS262138 EGV262138:EGW262138 DWZ262138:DXA262138 DND262138:DNE262138 DDH262138:DDI262138 CTL262138:CTM262138 CJP262138:CJQ262138 BZT262138:BZU262138 BPX262138:BPY262138 BGB262138:BGC262138 AWF262138:AWG262138 AMJ262138:AMK262138 ACN262138:ACO262138 SR262138:SS262138 IV262138:IW262138 WVH196602:WVI196602 WLL196602:WLM196602 WBP196602:WBQ196602 VRT196602:VRU196602 VHX196602:VHY196602 UYB196602:UYC196602 UOF196602:UOG196602 UEJ196602:UEK196602 TUN196602:TUO196602 TKR196602:TKS196602 TAV196602:TAW196602 SQZ196602:SRA196602 SHD196602:SHE196602 RXH196602:RXI196602 RNL196602:RNM196602 RDP196602:RDQ196602 QTT196602:QTU196602 QJX196602:QJY196602 QAB196602:QAC196602 PQF196602:PQG196602 PGJ196602:PGK196602 OWN196602:OWO196602 OMR196602:OMS196602 OCV196602:OCW196602 NSZ196602:NTA196602 NJD196602:NJE196602 MZH196602:MZI196602 MPL196602:MPM196602 MFP196602:MFQ196602 LVT196602:LVU196602 LLX196602:LLY196602 LCB196602:LCC196602 KSF196602:KSG196602 KIJ196602:KIK196602 JYN196602:JYO196602 JOR196602:JOS196602 JEV196602:JEW196602 IUZ196602:IVA196602 ILD196602:ILE196602 IBH196602:IBI196602 HRL196602:HRM196602 HHP196602:HHQ196602 GXT196602:GXU196602 GNX196602:GNY196602 GEB196602:GEC196602 FUF196602:FUG196602 FKJ196602:FKK196602 FAN196602:FAO196602 EQR196602:EQS196602 EGV196602:EGW196602 DWZ196602:DXA196602 DND196602:DNE196602 DDH196602:DDI196602 CTL196602:CTM196602 CJP196602:CJQ196602 BZT196602:BZU196602 BPX196602:BPY196602 BGB196602:BGC196602 AWF196602:AWG196602 AMJ196602:AMK196602 ACN196602:ACO196602 SR196602:SS196602 IV196602:IW196602 WVH131066:WVI131066 WLL131066:WLM131066 WBP131066:WBQ131066 VRT131066:VRU131066 VHX131066:VHY131066 UYB131066:UYC131066 UOF131066:UOG131066 UEJ131066:UEK131066 TUN131066:TUO131066 TKR131066:TKS131066 TAV131066:TAW131066 SQZ131066:SRA131066 SHD131066:SHE131066 RXH131066:RXI131066 RNL131066:RNM131066 RDP131066:RDQ131066 QTT131066:QTU131066 QJX131066:QJY131066 QAB131066:QAC131066 PQF131066:PQG131066 PGJ131066:PGK131066 OWN131066:OWO131066 OMR131066:OMS131066 OCV131066:OCW131066 NSZ131066:NTA131066 NJD131066:NJE131066 MZH131066:MZI131066 MPL131066:MPM131066 MFP131066:MFQ131066 LVT131066:LVU131066 LLX131066:LLY131066 LCB131066:LCC131066 KSF131066:KSG131066 KIJ131066:KIK131066 JYN131066:JYO131066 JOR131066:JOS131066 JEV131066:JEW131066 IUZ131066:IVA131066 ILD131066:ILE131066 IBH131066:IBI131066 HRL131066:HRM131066 HHP131066:HHQ131066 GXT131066:GXU131066 GNX131066:GNY131066 GEB131066:GEC131066 FUF131066:FUG131066 FKJ131066:FKK131066 FAN131066:FAO131066 EQR131066:EQS131066 EGV131066:EGW131066 DWZ131066:DXA131066 DND131066:DNE131066 DDH131066:DDI131066 CTL131066:CTM131066 CJP131066:CJQ131066 BZT131066:BZU131066 BPX131066:BPY131066 BGB131066:BGC131066 AWF131066:AWG131066 AMJ131066:AMK131066 ACN131066:ACO131066 SR131066:SS131066 IV131066:IW131066 WVH65530:WVI65530 WLL65530:WLM65530 WBP65530:WBQ65530 VRT65530:VRU65530 VHX65530:VHY65530 UYB65530:UYC65530 UOF65530:UOG65530 UEJ65530:UEK65530 TUN65530:TUO65530 TKR65530:TKS65530 TAV65530:TAW65530 SQZ65530:SRA65530 SHD65530:SHE65530 RXH65530:RXI65530 RNL65530:RNM65530 RDP65530:RDQ65530 QTT65530:QTU65530 QJX65530:QJY65530 QAB65530:QAC65530 PQF65530:PQG65530 PGJ65530:PGK65530 OWN65530:OWO65530 OMR65530:OMS65530 OCV65530:OCW65530 NSZ65530:NTA65530 NJD65530:NJE65530 MZH65530:MZI65530 MPL65530:MPM65530 MFP65530:MFQ65530 LVT65530:LVU65530 LLX65530:LLY65530 LCB65530:LCC65530 KSF65530:KSG65530 KIJ65530:KIK65530 JYN65530:JYO65530 JOR65530:JOS65530 JEV65530:JEW65530 IUZ65530:IVA65530 ILD65530:ILE65530 IBH65530:IBI65530 HRL65530:HRM65530 HHP65530:HHQ65530 GXT65530:GXU65530 GNX65530:GNY65530 GEB65530:GEC65530 FUF65530:FUG65530 FKJ65530:FKK65530 FAN65530:FAO65530 EQR65530:EQS65530 EGV65530:EGW65530 DWZ65530:DXA65530 DND65530:DNE65530 DDH65530:DDI65530 CTL65530:CTM65530 CJP65530:CJQ65530 BZT65530:BZU65530 BPX65530:BPY65530 BGB65530:BGC65530 AWF65530:AWG65530 AMJ65530:AMK65530 ACN65530:ACO65530 SR65530:SS65530 IV65530:IW65530 B65530:C65530 B983034:C983034 B917498:C917498 B851962:C851962 B786426:C786426 B720890:C720890 B655354:C655354 B589818:C589818 B524282:C524282 B458746:C458746 B393210:C393210 B327674:C327674 B262138:C262138 B196602:C196602 B131066:C131066 IV2:IW2 SR2:SS2 ACN2:ACO2 AMJ2:AMK2 AWF2:AWG2 BGB2:BGC2 BPX2:BPY2 BZT2:BZU2 CJP2:CJQ2 CTL2:CTM2 DDH2:DDI2 DND2:DNE2 DWZ2:DXA2 EGV2:EGW2 EQR2:EQS2 FAN2:FAO2 FKJ2:FKK2 FUF2:FUG2 GEB2:GEC2 GNX2:GNY2 GXT2:GXU2 HHP2:HHQ2 HRL2:HRM2 IBH2:IBI2 ILD2:ILE2 IUZ2:IVA2 JEV2:JEW2 JOR2:JOS2 JYN2:JYO2 KIJ2:KIK2 KSF2:KSG2 LCB2:LCC2 LLX2:LLY2 LVT2:LVU2 MFP2:MFQ2 MPL2:MPM2 MZH2:MZI2 NJD2:NJE2 NSZ2:NTA2 OCV2:OCW2 OMR2:OMS2 OWN2:OWO2 PGJ2:PGK2 PQF2:PQG2 QAB2:QAC2 QJX2:QJY2 QTT2:QTU2 RDP2:RDQ2 RNL2:RNM2 RXH2:RXI2 SHD2:SHE2 SQZ2:SRA2 TAV2:TAW2 TKR2:TKS2 TUN2:TUO2 UEJ2:UEK2 UOF2:UOG2 UYB2:UYC2 VHX2:VHY2 VRT2:VRU2 WBP2:WBQ2 WLL2:WLM2 WVH2:WVI2 B2:C2">
      <formula1>36526</formula1>
    </dataValidation>
  </dataValidations>
  <printOptions headings="1" gridLines="1"/>
  <pageMargins left="0.39370078740157483" right="0.39370078740157483" top="0.78740157480314965" bottom="0.78740157480314965" header="0.51181102362204722" footer="0.51181102362204722"/>
  <pageSetup paperSize="8" scale="14" orientation="landscape" r:id="rId1"/>
  <headerFooter alignWithMargins="0">
    <oddFooter>Page &amp;P of &amp;N</oddFooter>
  </headerFooter>
  <customProperties>
    <customPr name="OrphanNamesChecked" r:id="rId2"/>
  </customPropertie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heetViews>
  <sheetFormatPr defaultRowHeight="12.5"/>
  <sheetData/>
  <pageMargins left="0.7" right="0.7" top="0.75" bottom="0.75" header="0.3" footer="0.3"/>
  <customProperties>
    <customPr name="OrphanNamesChecked"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tabSelected="1" workbookViewId="0">
      <selection activeCell="K13" sqref="K13"/>
    </sheetView>
  </sheetViews>
  <sheetFormatPr defaultRowHeight="1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66F275685650C498E1CACA6123FE319" ma:contentTypeVersion="0" ma:contentTypeDescription="Create a new document." ma:contentTypeScope="" ma:versionID="51a3fe76f177363f8e472806f880c4fd">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CA9CA52-C914-44CF-8ACB-3B828D0EAE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5EE80E0-6846-4E59-8250-1388756BAF5A}">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9556E001-AFDD-4482-88BC-3892468054E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&lt;5100-xx&gt;Investment sub-lead</vt:lpstr>
      <vt:lpstr>&lt;5100-xx&gt;Investment Portfolio</vt:lpstr>
      <vt:lpstr>Investment txn recon summary</vt:lpstr>
      <vt:lpstr>Investment txn recon detail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Teri X How</dc:creator>
  <cp:lastModifiedBy>Phua Si Jia</cp:lastModifiedBy>
  <cp:lastPrinted>2018-10-15T05:38:18Z</cp:lastPrinted>
  <dcterms:created xsi:type="dcterms:W3CDTF">2006-09-16T00:00:00Z</dcterms:created>
  <dcterms:modified xsi:type="dcterms:W3CDTF">2024-03-18T06:29:19Z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0x010100F66F275685650C498E1CACA6123FE319</vt:lpwstr>
  </property>
</Properties>
</file>