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5.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6.xml" ContentType="application/vnd.openxmlformats-officedocument.spreadsheetml.table+xml"/>
  <Override PartName="/xl/comments5.xml" ContentType="application/vnd.openxmlformats-officedocument.spreadsheetml.comment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tables/table7.xml" ContentType="application/vnd.openxmlformats-officedocument.spreadsheetml.table+xml"/>
  <Override PartName="/xl/comments6.xml" ContentType="application/vnd.openxmlformats-officedocument.spreadsheetml.comments+xml"/>
  <Override PartName="/xl/drawings/drawing4.xml" ContentType="application/vnd.openxmlformats-officedocument.drawing+xml"/>
  <Override PartName="/xl/ctrlProps/ctrlProp12.xml" ContentType="application/vnd.ms-excel.controlproperties+xml"/>
  <Override PartName="/xl/tables/table8.xml" ContentType="application/vnd.openxmlformats-officedocument.spreadsheetml.table+xml"/>
  <Override PartName="/xl/comments7.xml" ContentType="application/vnd.openxmlformats-officedocument.spreadsheetml.comments+xml"/>
  <Override PartName="/xl/drawings/drawing5.xml" ContentType="application/vnd.openxmlformats-officedocument.drawing+xml"/>
  <Override PartName="/xl/ctrlProps/ctrlProp13.xml" ContentType="application/vnd.ms-excel.controlproperties+xml"/>
  <Override PartName="/xl/tables/table9.xml" ContentType="application/vnd.openxmlformats-officedocument.spreadsheetml.table+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9200" windowHeight="8025" tabRatio="776" firstSheet="2" activeTab="2" autoFilterDateGrouping="0"/>
  </bookViews>
  <sheets>
    <sheet name="controls" sheetId="4" state="hidden" r:id="rId1"/>
    <sheet name="todo" sheetId="12" state="hidden" r:id="rId2"/>
    <sheet name="DFMA Checklist Example" sheetId="13" r:id="rId3"/>
    <sheet name="1, 2, 3 Intro" sheetId="1" state="hidden" r:id="rId4"/>
    <sheet name="4 FMA" sheetId="2" state="hidden" r:id="rId5"/>
    <sheet name="5, 6 D&amp;D Goals" sheetId="6" state="hidden" r:id="rId6"/>
    <sheet name="8 DFMEA" sheetId="8" state="hidden" r:id="rId7"/>
    <sheet name="9 PFMEA" sheetId="9" state="hidden" r:id="rId8"/>
    <sheet name="10 Key Char &amp; Dim" sheetId="10" state="hidden" r:id="rId9"/>
    <sheet name="11 Action List" sheetId="11" state="hidden" r:id="rId10"/>
  </sheets>
  <definedNames>
    <definedName name="_xlnm._FilterDatabase" localSheetId="0" hidden="1">controls!#REF!</definedName>
    <definedName name="Anchor_DDGoalsRedForPFMEA">controls!$BS$1</definedName>
    <definedName name="Anchor_DropdownList_CausesDFMEA">controls!$O$1</definedName>
    <definedName name="Anchor_DropdownList_CausesPFMEA">controls!$Q$1</definedName>
    <definedName name="Anchor_DropdownList_DetectDFMEA">controls!$BK$1</definedName>
    <definedName name="Anchor_DropdownList_DetectPFMEA">controls!$BQ$1</definedName>
    <definedName name="Anchor_DropdownList_PreventDFMEA">controls!$BI$1</definedName>
    <definedName name="Anchor_DropdownList_PreventPFMEA">controls!$BO$1</definedName>
    <definedName name="Anchor_ListboxContents">controls!$CH$1</definedName>
    <definedName name="BorderColor_Blue">controls!$AN$8</definedName>
    <definedName name="BorderColor_Gray">controls!$AP$13</definedName>
    <definedName name="BorderColor_Green">controls!$AR$8</definedName>
    <definedName name="BorderColor_Purple">controls!$AT$8</definedName>
    <definedName name="BorderColor_Red">controls!$AP$8</definedName>
    <definedName name="BorderColor_Yellow">controls!$AN$13</definedName>
    <definedName name="ColumnsList">controls!$G$4:$K$112</definedName>
    <definedName name="ConditionalFormattingTable">controls!$T$4:$AA$147</definedName>
    <definedName name="DDGoalsRedForPFMEA">OFFSET(controls!$BS$3, 0, 0, COUNTA(controls!$BS:$BS) - 2, 1)</definedName>
    <definedName name="DDGoalsRedForPFMEAKey">OFFSET(controls!$BT$3, 0, 0, COUNTA(controls!$BT:$BT) - 2, 1)</definedName>
    <definedName name="DropdownList_CausesDFMEA">OFFSET(controls!$O$3, 0, 0, COUNTA(controls!$O:$O) - 2, 1)</definedName>
    <definedName name="DropdownList_CausesPFMEA">OFFSET(controls!$Q$3, 0, 0, COUNTA(controls!$Q:$Q) - 2, 1)</definedName>
    <definedName name="DropdownList_Detection">controls!$AI$3:$AI$6</definedName>
    <definedName name="DropdownList_DFMEADetect">OFFSET(controls!$BK$3, 0, 0, COUNTA(controls!$BK:$BK) - 2, 1)</definedName>
    <definedName name="DropdownList_DFMEAEffects">controls!$AE$3:$AE$6</definedName>
    <definedName name="DropdownList_DFMEAPrevent">OFFSET(controls!$BI$3, 0, 0, COUNTA(controls!$BI:$BI) - 2, 1)</definedName>
    <definedName name="DropdownList_MustShouldCould">controls!$AC$3:$AC$5</definedName>
    <definedName name="DropdownList_Opportunity">OFFSET(controls!$BA$3, 0, 0, COUNTA(controls!$BA:$BA) - 2, 1)</definedName>
    <definedName name="DropdownList_PFMEADetect">OFFSET(controls!$BQ$3, 0, 0, COUNTA(controls!$BQ:$BQ) - 2, 1)</definedName>
    <definedName name="DropdownList_PFMEAEffects">controls!$AG$3:$AG$7</definedName>
    <definedName name="DropdownList_PFMEAPrevent">OFFSET(controls!$BO$3, 0, 0, COUNTA(controls!$BO:$BO) - 2, 1)</definedName>
    <definedName name="DropdownList_PFMEAProcessStep">OFFSET(controls!$BM$3, 0, 0, COUNTA(controls!$BM:$BM) - 2, 1)</definedName>
    <definedName name="DropdownList_Roles">OFFSET(controls!$M$3, 0, 0, COUNTA(controls!$M:$M) - 2, 1)</definedName>
    <definedName name="DropdownList_Season">controls!$AV$3:$AV$10</definedName>
    <definedName name="DropdownList_XCharacter">controls!$AX$3</definedName>
    <definedName name="FillColor_Green">controls!$AT$3</definedName>
    <definedName name="FillColor_Orange">controls!$AP$3</definedName>
    <definedName name="FillColor_Red">controls!$AN$3</definedName>
    <definedName name="FillColor_Yellow">controls!$AR$3</definedName>
    <definedName name="Flag_GPS_DFMA">controls!$BG$3</definedName>
    <definedName name="Flag_GPS_DFMEA">controls!$BG$7</definedName>
    <definedName name="Flag_GPS_PFMEA">controls!$BG$11</definedName>
    <definedName name="GPSForm_Left">controls!$BG$19</definedName>
    <definedName name="GPSForm_Top">controls!$BG$15</definedName>
    <definedName name="junk">controls!$CH$3:$CH$476</definedName>
    <definedName name="List_RiskValues">controls!$AK$4:$AL$19</definedName>
    <definedName name="ListboxContents">OFFSET(Anchor_ListboxContents, 2, 0, COUNTA(controls!$CH:$CH) - 2, 1)</definedName>
    <definedName name="ListboxContents_Team">OFFSET(Anchor_ListboxContents, 2, 0, ROWS(tblTeam[]), 5)</definedName>
    <definedName name="NextKey_Action">controls!$CB$3</definedName>
    <definedName name="NextKey_Characteristic">controls!$CD$3</definedName>
    <definedName name="NextKey_Goal">controls!$BZ$3</definedName>
    <definedName name="NextKey_Issue">controls!$BX$3</definedName>
    <definedName name="NextKey_Responsible">controls!$BV$3</definedName>
    <definedName name="RowSource_DDGoals_DFMEA">tblDDGoals[D&amp;D Goals], OFFSET('5, 6 D&amp;D Goals'!#REF!, 0, 0, COUNTA(tblDDGoals[D&amp;D Goals]), 1)</definedName>
    <definedName name="SelectedComplexityLevel">'1, 2, 3 Intro'!$C$19</definedName>
    <definedName name="SortColumnandOrder">controls!$CF$3</definedName>
    <definedName name="TablesList">controls!$B$4:$E$23</definedName>
    <definedName name="ToggledOpportunityGroup">controls!$BE$3</definedName>
    <definedName name="Tool_Indicators">'5, 6 D&amp;D Goals'!$G$7:$M$47</definedName>
    <definedName name="ValidationList_DDGoals">tblDDGoals[D&amp;D Goals]</definedName>
    <definedName name="ValidationList_Responsible">tblTeam[Name]</definedName>
  </definedNames>
  <calcPr calcId="145621"/>
</workbook>
</file>

<file path=xl/calcChain.xml><?xml version="1.0" encoding="utf-8"?>
<calcChain xmlns="http://schemas.openxmlformats.org/spreadsheetml/2006/main">
  <c r="AV10" i="4" l="1"/>
  <c r="AV9" i="4"/>
  <c r="AV8" i="4"/>
  <c r="AV7" i="4"/>
  <c r="AV6" i="4"/>
  <c r="AV5" i="4"/>
  <c r="AV4" i="4"/>
  <c r="AV3" i="4"/>
  <c r="G5" i="4" l="1"/>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4" i="4"/>
</calcChain>
</file>

<file path=xl/comments1.xml><?xml version="1.0" encoding="utf-8"?>
<comments xmlns="http://schemas.openxmlformats.org/spreadsheetml/2006/main">
  <authors>
    <author>ScottH</author>
    <author>Scott H</author>
  </authors>
  <commentList>
    <comment ref="B1" authorId="0">
      <text>
        <r>
          <rPr>
            <sz val="9"/>
            <color indexed="81"/>
            <rFont val="Tahoma"/>
            <family val="2"/>
          </rPr>
          <t>named range does not include column headers.</t>
        </r>
      </text>
    </comment>
    <comment ref="G1" authorId="0">
      <text>
        <r>
          <rPr>
            <sz val="9"/>
            <color indexed="81"/>
            <rFont val="Tahoma"/>
            <family val="2"/>
          </rPr>
          <t>named range does not include column headers.</t>
        </r>
      </text>
    </comment>
    <comment ref="M1" authorId="0">
      <text>
        <r>
          <rPr>
            <sz val="9"/>
            <color indexed="81"/>
            <rFont val="Tahoma"/>
            <family val="2"/>
          </rPr>
          <t xml:space="preserve">Please do not leave blank cells in list.
</t>
        </r>
      </text>
    </comment>
    <comment ref="O1" authorId="0">
      <text>
        <r>
          <rPr>
            <sz val="9"/>
            <color indexed="81"/>
            <rFont val="Tahoma"/>
            <family val="2"/>
          </rPr>
          <t>Clear all entries to make new, empty distribution copy.</t>
        </r>
      </text>
    </comment>
    <comment ref="Q1" authorId="0">
      <text>
        <r>
          <rPr>
            <sz val="9"/>
            <color indexed="81"/>
            <rFont val="Tahoma"/>
            <family val="2"/>
          </rPr>
          <t>Clear all entries to make new, empty distribution copy.</t>
        </r>
      </text>
    </comment>
    <comment ref="T1" authorId="0">
      <text>
        <r>
          <rPr>
            <sz val="9"/>
            <color indexed="81"/>
            <rFont val="Tahoma"/>
            <family val="2"/>
          </rPr>
          <t>named range does not include column headers.</t>
        </r>
      </text>
    </comment>
    <comment ref="AK1" authorId="0">
      <text>
        <r>
          <rPr>
            <sz val="9"/>
            <color indexed="81"/>
            <rFont val="Tahoma"/>
            <family val="2"/>
          </rPr>
          <t>named range does not include column headers.</t>
        </r>
      </text>
    </comment>
    <comment ref="BA1" authorId="0">
      <text>
        <r>
          <rPr>
            <sz val="9"/>
            <color indexed="81"/>
            <rFont val="Tahoma"/>
            <family val="2"/>
          </rPr>
          <t>Clear entries below OTHER to make new, empty distribution copy.</t>
        </r>
      </text>
    </comment>
    <comment ref="BB1" authorId="0">
      <text>
        <r>
          <rPr>
            <sz val="9"/>
            <color indexed="81"/>
            <rFont val="Tahoma"/>
            <family val="2"/>
          </rPr>
          <t>Set each header row to FALSE, except set OTHER to TRUE to make new, empty distribution copy.</t>
        </r>
      </text>
    </comment>
    <comment ref="BC1" authorId="0">
      <text>
        <r>
          <rPr>
            <sz val="9"/>
            <color indexed="81"/>
            <rFont val="Tahoma"/>
            <family val="2"/>
          </rPr>
          <t>Clear all entries
 to make new, empty distribution copy.</t>
        </r>
      </text>
    </comment>
    <comment ref="BE1" authorId="0">
      <text>
        <r>
          <rPr>
            <sz val="9"/>
            <color indexed="81"/>
            <rFont val="Tahoma"/>
            <family val="2"/>
          </rPr>
          <t>Clear all entries
 to make new, empty distribution copy.</t>
        </r>
      </text>
    </comment>
    <comment ref="BG1" authorId="0">
      <text>
        <r>
          <rPr>
            <sz val="9"/>
            <color indexed="81"/>
            <rFont val="Tahoma"/>
            <family val="2"/>
          </rPr>
          <t>Set to FALSE to make new, empty distribution copy.</t>
        </r>
      </text>
    </comment>
    <comment ref="BI1" authorId="0">
      <text>
        <r>
          <rPr>
            <sz val="9"/>
            <color indexed="81"/>
            <rFont val="Tahoma"/>
            <family val="2"/>
          </rPr>
          <t>Clear entries below border area to make new, empty distribution copy.</t>
        </r>
      </text>
    </comment>
    <comment ref="BK1" authorId="0">
      <text>
        <r>
          <rPr>
            <sz val="9"/>
            <color indexed="81"/>
            <rFont val="Tahoma"/>
            <family val="2"/>
          </rPr>
          <t>Clear all entries to make new, empty distribution copy.</t>
        </r>
      </text>
    </comment>
    <comment ref="BO1" authorId="0">
      <text>
        <r>
          <rPr>
            <sz val="9"/>
            <color indexed="81"/>
            <rFont val="Tahoma"/>
            <family val="2"/>
          </rPr>
          <t>Clear all entries to make new, empty distribution copy.</t>
        </r>
      </text>
    </comment>
    <comment ref="BQ1" authorId="0">
      <text>
        <r>
          <rPr>
            <sz val="9"/>
            <color indexed="81"/>
            <rFont val="Tahoma"/>
            <family val="2"/>
          </rPr>
          <t>Clear all entries to make new, empty distribution copy.</t>
        </r>
      </text>
    </comment>
    <comment ref="BS1" authorId="0">
      <text>
        <r>
          <rPr>
            <sz val="9"/>
            <color indexed="81"/>
            <rFont val="Tahoma"/>
            <family val="2"/>
          </rPr>
          <t>Clear all entries to make new, empty distribution copy.</t>
        </r>
      </text>
    </comment>
    <comment ref="BT1" authorId="0">
      <text>
        <r>
          <rPr>
            <sz val="9"/>
            <color indexed="81"/>
            <rFont val="Tahoma"/>
            <family val="2"/>
          </rPr>
          <t>Clear entries to make new, empty distribution copy.</t>
        </r>
      </text>
    </comment>
    <comment ref="BV1" authorId="0">
      <text>
        <r>
          <rPr>
            <sz val="9"/>
            <color indexed="81"/>
            <rFont val="Tahoma"/>
            <family val="2"/>
          </rPr>
          <t>Clear entry to make new, empty distribution copy.</t>
        </r>
      </text>
    </comment>
    <comment ref="BX1" authorId="0">
      <text>
        <r>
          <rPr>
            <sz val="9"/>
            <color indexed="81"/>
            <rFont val="Tahoma"/>
            <family val="2"/>
          </rPr>
          <t>Clear entry to make new, empty distribution copy.</t>
        </r>
      </text>
    </comment>
    <comment ref="BZ1" authorId="0">
      <text>
        <r>
          <rPr>
            <sz val="9"/>
            <color indexed="81"/>
            <rFont val="Tahoma"/>
            <family val="2"/>
          </rPr>
          <t>Clear entry to make new, empty distribution copy.</t>
        </r>
      </text>
    </comment>
    <comment ref="CB1" authorId="0">
      <text>
        <r>
          <rPr>
            <sz val="9"/>
            <color indexed="81"/>
            <rFont val="Tahoma"/>
            <family val="2"/>
          </rPr>
          <t>Clear entry to make new, empty distribution copy.</t>
        </r>
      </text>
    </comment>
    <comment ref="CD1" authorId="0">
      <text>
        <r>
          <rPr>
            <sz val="9"/>
            <color indexed="81"/>
            <rFont val="Tahoma"/>
            <family val="2"/>
          </rPr>
          <t>Clear entry to make new, empty distribution copy.</t>
        </r>
      </text>
    </comment>
    <comment ref="CF1" authorId="0">
      <text>
        <r>
          <rPr>
            <sz val="9"/>
            <color indexed="81"/>
            <rFont val="Tahoma"/>
            <family val="2"/>
          </rPr>
          <t>Clear entry to make new, empty distribution copy.</t>
        </r>
      </text>
    </comment>
    <comment ref="CH1" authorId="0">
      <text>
        <r>
          <rPr>
            <sz val="9"/>
            <color indexed="81"/>
            <rFont val="Tahoma"/>
            <family val="2"/>
          </rPr>
          <t>Clear entry to make new, empty distribution copy.</t>
        </r>
      </text>
    </comment>
    <comment ref="CI1" authorId="0">
      <text>
        <r>
          <rPr>
            <sz val="9"/>
            <color indexed="81"/>
            <rFont val="Tahoma"/>
            <family val="2"/>
          </rPr>
          <t>Clear entry to make new, empty distribution copy.</t>
        </r>
      </text>
    </comment>
    <comment ref="CJ1" authorId="0">
      <text>
        <r>
          <rPr>
            <sz val="9"/>
            <color indexed="81"/>
            <rFont val="Tahoma"/>
            <family val="2"/>
          </rPr>
          <t>Clear entry to make new, empty distribution copy.</t>
        </r>
      </text>
    </comment>
    <comment ref="CK1" authorId="0">
      <text>
        <r>
          <rPr>
            <sz val="9"/>
            <color indexed="81"/>
            <rFont val="Tahoma"/>
            <family val="2"/>
          </rPr>
          <t>Clear entry to make new, empty distribution copy.</t>
        </r>
      </text>
    </comment>
    <comment ref="CL1" authorId="0">
      <text>
        <r>
          <rPr>
            <sz val="9"/>
            <color indexed="81"/>
            <rFont val="Tahoma"/>
            <family val="2"/>
          </rPr>
          <t>Clear entry to make new, empty distribution copy.</t>
        </r>
      </text>
    </comment>
    <comment ref="K3" authorId="1">
      <text>
        <r>
          <rPr>
            <sz val="9"/>
            <color indexed="81"/>
            <rFont val="Tahoma"/>
            <family val="2"/>
          </rPr>
          <t>this contains the actual validation, not a reference. so we can copy the validation object from this cell
also contains the numberformat so we can copy it.</t>
        </r>
      </text>
    </comment>
    <comment ref="T3" authorId="0">
      <text>
        <r>
          <rPr>
            <b/>
            <sz val="9"/>
            <color indexed="81"/>
            <rFont val="Tahoma"/>
            <family val="2"/>
          </rPr>
          <t>LookupValue</t>
        </r>
        <r>
          <rPr>
            <sz val="9"/>
            <color indexed="81"/>
            <rFont val="Tahoma"/>
            <family val="2"/>
          </rPr>
          <t xml:space="preserve"> is concatenation of:
Complexity Level from Intro sheet (1-5)
+
Must / Should / Could (M,S,C)
+
D&amp;D Goal Difficulty (1-4)
+
Manufacturing Difficulty (1-4)</t>
        </r>
      </text>
    </comment>
    <comment ref="BG5" authorId="0">
      <text>
        <r>
          <rPr>
            <sz val="9"/>
            <color indexed="81"/>
            <rFont val="Tahoma"/>
            <family val="2"/>
          </rPr>
          <t>Set to FALSE to make new, empty distribution copy.</t>
        </r>
      </text>
    </comment>
    <comment ref="BG9" authorId="0">
      <text>
        <r>
          <rPr>
            <sz val="9"/>
            <color indexed="81"/>
            <rFont val="Tahoma"/>
            <family val="2"/>
          </rPr>
          <t>Set to FALSE to make new, empty distribution copy.</t>
        </r>
      </text>
    </comment>
    <comment ref="BG13" authorId="0">
      <text>
        <r>
          <rPr>
            <sz val="9"/>
            <color indexed="81"/>
            <rFont val="Tahoma"/>
            <family val="2"/>
          </rPr>
          <t>Clear entry to make new, empty distribution copy.</t>
        </r>
      </text>
    </comment>
    <comment ref="BG17" authorId="0">
      <text>
        <r>
          <rPr>
            <sz val="9"/>
            <color indexed="81"/>
            <rFont val="Tahoma"/>
            <family val="2"/>
          </rPr>
          <t>Clear entry to make new, empty distribution copy.</t>
        </r>
      </text>
    </comment>
  </commentList>
</comments>
</file>

<file path=xl/comments2.xml><?xml version="1.0" encoding="utf-8"?>
<comments xmlns="http://schemas.openxmlformats.org/spreadsheetml/2006/main">
  <authors>
    <author>ScottH</author>
  </authors>
  <commentList>
    <comment ref="E11" authorId="0">
      <text>
        <r>
          <rPr>
            <sz val="9"/>
            <color indexed="81"/>
            <rFont val="Tahoma"/>
            <family val="2"/>
          </rPr>
          <t>Enter date as mm/dd/yyyy</t>
        </r>
      </text>
    </comment>
    <comment ref="C18" authorId="0">
      <text>
        <r>
          <rPr>
            <sz val="9"/>
            <color indexed="81"/>
            <rFont val="Tahoma"/>
            <family val="2"/>
          </rPr>
          <t xml:space="preserve">Enter 1-5.
</t>
        </r>
      </text>
    </comment>
    <comment ref="B25" authorId="0">
      <text>
        <r>
          <rPr>
            <sz val="9"/>
            <color indexed="81"/>
            <rFont val="Tahoma"/>
            <family val="2"/>
          </rPr>
          <t>key:
Responsible</t>
        </r>
      </text>
    </comment>
    <comment ref="D25" authorId="0">
      <text>
        <r>
          <rPr>
            <sz val="9"/>
            <color indexed="81"/>
            <rFont val="Tahoma"/>
            <family val="2"/>
          </rPr>
          <t>Double-click in cell to open Selection form.</t>
        </r>
      </text>
    </comment>
  </commentList>
</comments>
</file>

<file path=xl/comments3.xml><?xml version="1.0" encoding="utf-8"?>
<comments xmlns="http://schemas.openxmlformats.org/spreadsheetml/2006/main">
  <authors>
    <author>ScottH</author>
  </authors>
  <commentList>
    <comment ref="B6" authorId="0">
      <text>
        <r>
          <rPr>
            <sz val="9"/>
            <color indexed="81"/>
            <rFont val="Tahoma"/>
            <family val="2"/>
          </rPr>
          <t>key:
Issue</t>
        </r>
      </text>
    </comment>
    <comment ref="C6" authorId="0">
      <text>
        <r>
          <rPr>
            <sz val="9"/>
            <color indexed="81"/>
            <rFont val="Tahoma"/>
            <family val="2"/>
          </rPr>
          <t xml:space="preserve">Enter FMA Issues /    Product Integrity Concerns
</t>
        </r>
      </text>
    </comment>
    <comment ref="E6" authorId="0">
      <text>
        <r>
          <rPr>
            <sz val="9"/>
            <color indexed="81"/>
            <rFont val="Tahoma"/>
            <family val="2"/>
          </rPr>
          <t>Enter X
or
Double-click to select.</t>
        </r>
      </text>
    </comment>
    <comment ref="F6" authorId="0">
      <text>
        <r>
          <rPr>
            <sz val="9"/>
            <color indexed="81"/>
            <rFont val="Tahoma"/>
            <family val="2"/>
          </rPr>
          <t>Enter X
or
Double-click to select.</t>
        </r>
      </text>
    </comment>
    <comment ref="G6" authorId="0">
      <text>
        <r>
          <rPr>
            <sz val="9"/>
            <color indexed="81"/>
            <rFont val="Tahoma"/>
            <family val="2"/>
          </rPr>
          <t>Enter X
or
Double-click to select.</t>
        </r>
      </text>
    </comment>
    <comment ref="H6" authorId="0">
      <text>
        <r>
          <rPr>
            <sz val="9"/>
            <color indexed="81"/>
            <rFont val="Tahoma"/>
            <family val="2"/>
          </rPr>
          <t>Enter X
or
Double-click to select.</t>
        </r>
      </text>
    </comment>
  </commentList>
</comments>
</file>

<file path=xl/comments4.xml><?xml version="1.0" encoding="utf-8"?>
<comments xmlns="http://schemas.openxmlformats.org/spreadsheetml/2006/main">
  <authors>
    <author>ScottH</author>
  </authors>
  <commentList>
    <comment ref="B6" authorId="0">
      <text>
        <r>
          <rPr>
            <sz val="9"/>
            <color indexed="81"/>
            <rFont val="Tahoma"/>
            <family val="2"/>
          </rPr>
          <t>key:
Issue</t>
        </r>
      </text>
    </comment>
    <comment ref="D6" authorId="0">
      <text>
        <r>
          <rPr>
            <sz val="9"/>
            <color indexed="81"/>
            <rFont val="Tahoma"/>
            <family val="2"/>
          </rPr>
          <t>Double-click in cell to open Selection form.</t>
        </r>
      </text>
    </comment>
    <comment ref="G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H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I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J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K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L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 ref="M6" authorId="0">
      <text>
        <r>
          <rPr>
            <b/>
            <sz val="9"/>
            <color indexed="81"/>
            <rFont val="Tahoma"/>
            <family val="2"/>
          </rPr>
          <t>Red</t>
        </r>
        <r>
          <rPr>
            <sz val="9"/>
            <color indexed="81"/>
            <rFont val="Tahoma"/>
            <family val="2"/>
          </rPr>
          <t xml:space="preserve"> here means you Must use this tool.
</t>
        </r>
        <r>
          <rPr>
            <b/>
            <sz val="9"/>
            <color indexed="81"/>
            <rFont val="Tahoma"/>
            <family val="2"/>
          </rPr>
          <t>Orange</t>
        </r>
        <r>
          <rPr>
            <sz val="9"/>
            <color indexed="81"/>
            <rFont val="Tahoma"/>
            <family val="2"/>
          </rPr>
          <t xml:space="preserve"> here means you Might use this tool.</t>
        </r>
      </text>
    </comment>
  </commentList>
</comments>
</file>

<file path=xl/comments5.xml><?xml version="1.0" encoding="utf-8"?>
<comments xmlns="http://schemas.openxmlformats.org/spreadsheetml/2006/main">
  <authors>
    <author>ScottH</author>
  </authors>
  <commentList>
    <comment ref="C6" authorId="0">
      <text>
        <r>
          <rPr>
            <sz val="9"/>
            <color indexed="81"/>
            <rFont val="Tahoma"/>
            <family val="2"/>
          </rPr>
          <t>D&amp;D Goals were copied here automatically.
Double-click in a cell to open Selection form.
or
Type in a new Item (Noun/Verb combination).
Note:  D&amp;D Goals should be CHANGED on the D&amp;D Goals sheet only - not on this sheet.  If you change a Goal on this sheet it becomes a new Item and does NOT change the original D&amp;D Goal.</t>
        </r>
      </text>
    </comment>
    <comment ref="D6" authorId="0">
      <text>
        <r>
          <rPr>
            <sz val="9"/>
            <color indexed="81"/>
            <rFont val="Tahoma"/>
            <family val="2"/>
          </rPr>
          <t>FMA Issues were copied here automatically.
or
Type in a new Failure Mode.
Note:  FMA Issues should be CHANGED on the FMA sheet only - not on this sheet.  If you change an FMA Issue on this sheet it becomes a new Potential Failure Mode and does NOT change the original FMA Issue.</t>
        </r>
      </text>
    </comment>
    <comment ref="E6" authorId="0">
      <text>
        <r>
          <rPr>
            <sz val="9"/>
            <color indexed="81"/>
            <rFont val="Tahoma"/>
            <family val="2"/>
          </rPr>
          <t>Double-click in a cell to open Selection form.</t>
        </r>
      </text>
    </comment>
    <comment ref="F6" authorId="0">
      <text>
        <r>
          <rPr>
            <sz val="9"/>
            <color indexed="81"/>
            <rFont val="Tahoma"/>
            <family val="2"/>
          </rPr>
          <t>Automatic calculation.</t>
        </r>
      </text>
    </comment>
    <comment ref="G6" authorId="0">
      <text>
        <r>
          <rPr>
            <sz val="9"/>
            <color indexed="81"/>
            <rFont val="Tahoma"/>
            <family val="2"/>
          </rPr>
          <t>Automatic calculation.</t>
        </r>
      </text>
    </comment>
    <comment ref="H6" authorId="0">
      <text>
        <r>
          <rPr>
            <sz val="9"/>
            <color indexed="81"/>
            <rFont val="Tahoma"/>
            <family val="2"/>
          </rPr>
          <t>Actions are copied here automatically from DFMA if you checked "Does this change affect other D &amp; D Goals?"
or 
Type in a new Cause.</t>
        </r>
      </text>
    </comment>
    <comment ref="I6" authorId="0">
      <text>
        <r>
          <rPr>
            <sz val="9"/>
            <color indexed="81"/>
            <rFont val="Tahoma"/>
            <family val="2"/>
          </rPr>
          <t xml:space="preserve">Double-click in a cell to open Selection form.
or
Type in new Preventative Control.
</t>
        </r>
      </text>
    </comment>
    <comment ref="J6" authorId="0">
      <text>
        <r>
          <rPr>
            <sz val="9"/>
            <color indexed="81"/>
            <rFont val="Tahoma"/>
            <family val="2"/>
          </rPr>
          <t>Enter 1-4.</t>
        </r>
      </text>
    </comment>
    <comment ref="K6" authorId="0">
      <text>
        <r>
          <rPr>
            <sz val="9"/>
            <color indexed="81"/>
            <rFont val="Tahoma"/>
            <family val="2"/>
          </rPr>
          <t>Double-click in a cell to open Selection form.
or
Type in new Detective Control.</t>
        </r>
      </text>
    </comment>
    <comment ref="L6" authorId="0">
      <text>
        <r>
          <rPr>
            <sz val="9"/>
            <color indexed="81"/>
            <rFont val="Tahoma"/>
            <family val="2"/>
          </rPr>
          <t>Double-click in a cell to open Selection form.</t>
        </r>
      </text>
    </comment>
    <comment ref="M6" authorId="0">
      <text>
        <r>
          <rPr>
            <sz val="9"/>
            <color indexed="81"/>
            <rFont val="Tahoma"/>
            <family val="2"/>
          </rPr>
          <t>Automatic calculation.</t>
        </r>
      </text>
    </comment>
    <comment ref="N6" authorId="0">
      <text>
        <r>
          <rPr>
            <sz val="9"/>
            <color indexed="81"/>
            <rFont val="Tahoma"/>
            <family val="2"/>
          </rPr>
          <t>Enter Key Dimension or
Key Performance indicated.</t>
        </r>
      </text>
    </comment>
    <comment ref="O6" authorId="0">
      <text>
        <r>
          <rPr>
            <sz val="9"/>
            <color indexed="81"/>
            <rFont val="Tahoma"/>
            <family val="2"/>
          </rPr>
          <t>Enter Recommended Action or Objective.</t>
        </r>
      </text>
    </comment>
    <comment ref="P6" authorId="0">
      <text>
        <r>
          <rPr>
            <sz val="9"/>
            <color indexed="81"/>
            <rFont val="Tahoma"/>
            <family val="2"/>
          </rPr>
          <t>Double-click in cell to open Selection form.</t>
        </r>
      </text>
    </comment>
    <comment ref="Q6" authorId="0">
      <text>
        <r>
          <rPr>
            <sz val="9"/>
            <color indexed="81"/>
            <rFont val="Tahoma"/>
            <family val="2"/>
          </rPr>
          <t>Enter date as mm/dd/yyyy</t>
        </r>
      </text>
    </comment>
  </commentList>
</comments>
</file>

<file path=xl/comments6.xml><?xml version="1.0" encoding="utf-8"?>
<comments xmlns="http://schemas.openxmlformats.org/spreadsheetml/2006/main">
  <authors>
    <author>ScottH</author>
  </authors>
  <commentList>
    <comment ref="C6" authorId="0">
      <text>
        <r>
          <rPr>
            <sz val="9"/>
            <color indexed="81"/>
            <rFont val="Tahoma"/>
            <family val="2"/>
          </rPr>
          <t>Double-click in a cell to open Selection form.
or
Type in a new Process.
Note:  D&amp;D Goals should be CHANGED only on the D&amp;D Goals sheet - not on this sheet.  If you change a Goal on this sheet it becomes a new Item and does NOT change the original D&amp;D Goal.</t>
        </r>
      </text>
    </comment>
    <comment ref="D6" authorId="0">
      <text>
        <r>
          <rPr>
            <sz val="9"/>
            <color indexed="81"/>
            <rFont val="Tahoma"/>
            <family val="2"/>
          </rPr>
          <t>FMA Issues were copied here automatically
or
Type in a new Failure Mode.
Note:  FMA Issues should be CHANGED on the FMA sheet only - not on this sheet.  If you change an FMA Issue on this sheet it becomes a new Potential Failure Mode and does NOT change the original FMA Issue.</t>
        </r>
      </text>
    </comment>
    <comment ref="E6" authorId="0">
      <text>
        <r>
          <rPr>
            <sz val="9"/>
            <color indexed="81"/>
            <rFont val="Tahoma"/>
            <family val="2"/>
          </rPr>
          <t xml:space="preserve">Double-click in a cell to open Selection form.
</t>
        </r>
      </text>
    </comment>
    <comment ref="F6" authorId="0">
      <text>
        <r>
          <rPr>
            <sz val="9"/>
            <color indexed="81"/>
            <rFont val="Tahoma"/>
            <family val="2"/>
          </rPr>
          <t>Automatic calculation.</t>
        </r>
      </text>
    </comment>
    <comment ref="G6" authorId="0">
      <text>
        <r>
          <rPr>
            <sz val="9"/>
            <color indexed="81"/>
            <rFont val="Tahoma"/>
            <family val="2"/>
          </rPr>
          <t>Automatic calculation.</t>
        </r>
      </text>
    </comment>
    <comment ref="H6" authorId="0">
      <text>
        <r>
          <rPr>
            <sz val="9"/>
            <color indexed="81"/>
            <rFont val="Tahoma"/>
            <family val="2"/>
          </rPr>
          <t>Actions were copied here automatically from DFMA if you checked "Does this change affect processes...?"
or
Type in a new Cause.</t>
        </r>
      </text>
    </comment>
    <comment ref="I6" authorId="0">
      <text>
        <r>
          <rPr>
            <sz val="9"/>
            <color indexed="81"/>
            <rFont val="Tahoma"/>
            <family val="2"/>
          </rPr>
          <t>Double-click in a cell to open Selection form.
or
Type in a new Preventative Control.</t>
        </r>
      </text>
    </comment>
    <comment ref="J6" authorId="0">
      <text>
        <r>
          <rPr>
            <sz val="9"/>
            <color indexed="81"/>
            <rFont val="Tahoma"/>
            <family val="2"/>
          </rPr>
          <t>Enter 1-4.</t>
        </r>
      </text>
    </comment>
    <comment ref="K6" authorId="0">
      <text>
        <r>
          <rPr>
            <sz val="9"/>
            <color indexed="81"/>
            <rFont val="Tahoma"/>
            <family val="2"/>
          </rPr>
          <t>Double-click in a cell to open Selection form.
or
Type in a new Detective Control.</t>
        </r>
      </text>
    </comment>
    <comment ref="L6" authorId="0">
      <text>
        <r>
          <rPr>
            <sz val="9"/>
            <color indexed="81"/>
            <rFont val="Tahoma"/>
            <family val="2"/>
          </rPr>
          <t>Double-click in a cell to open Selection form.</t>
        </r>
      </text>
    </comment>
    <comment ref="M6" authorId="0">
      <text>
        <r>
          <rPr>
            <sz val="9"/>
            <color indexed="81"/>
            <rFont val="Tahoma"/>
            <family val="2"/>
          </rPr>
          <t>Automatic calculation.</t>
        </r>
      </text>
    </comment>
    <comment ref="P6" authorId="0">
      <text>
        <r>
          <rPr>
            <sz val="9"/>
            <color indexed="81"/>
            <rFont val="Tahoma"/>
            <family val="2"/>
          </rPr>
          <t>Double-click in a cell to open Selection form.</t>
        </r>
      </text>
    </comment>
    <comment ref="Q6" authorId="0">
      <text>
        <r>
          <rPr>
            <sz val="9"/>
            <color indexed="81"/>
            <rFont val="Tahoma"/>
            <family val="2"/>
          </rPr>
          <t>Enter date as mm/dd/yyyy</t>
        </r>
      </text>
    </comment>
  </commentList>
</comments>
</file>

<file path=xl/comments7.xml><?xml version="1.0" encoding="utf-8"?>
<comments xmlns="http://schemas.openxmlformats.org/spreadsheetml/2006/main">
  <authors>
    <author>ScottH</author>
  </authors>
  <commentList>
    <comment ref="C6" authorId="0">
      <text>
        <r>
          <rPr>
            <sz val="9"/>
            <color indexed="81"/>
            <rFont val="Tahoma"/>
            <family val="2"/>
          </rPr>
          <t>Sheet names were copied over automatically.</t>
        </r>
      </text>
    </comment>
    <comment ref="D6" authorId="0">
      <text>
        <r>
          <rPr>
            <sz val="9"/>
            <color indexed="81"/>
            <rFont val="Tahoma"/>
            <family val="2"/>
          </rPr>
          <t>Key Dimensions  / Characteristics were copied over automatically.</t>
        </r>
      </text>
    </comment>
    <comment ref="G6" authorId="0">
      <text>
        <r>
          <rPr>
            <sz val="9"/>
            <color indexed="81"/>
            <rFont val="Tahoma"/>
            <family val="2"/>
          </rPr>
          <t>Enter X
or
Double-click to select.</t>
        </r>
      </text>
    </comment>
    <comment ref="H6" authorId="0">
      <text>
        <r>
          <rPr>
            <sz val="9"/>
            <color indexed="81"/>
            <rFont val="Tahoma"/>
            <family val="2"/>
          </rPr>
          <t>Enter X
or
Double-click to select.</t>
        </r>
      </text>
    </comment>
    <comment ref="I6" authorId="0">
      <text>
        <r>
          <rPr>
            <sz val="9"/>
            <color indexed="81"/>
            <rFont val="Tahoma"/>
            <family val="2"/>
          </rPr>
          <t>Enter X
or
Double-click to select.</t>
        </r>
      </text>
    </comment>
  </commentList>
</comments>
</file>

<file path=xl/comments8.xml><?xml version="1.0" encoding="utf-8"?>
<comments xmlns="http://schemas.openxmlformats.org/spreadsheetml/2006/main">
  <authors>
    <author>ScottH</author>
  </authors>
  <commentList>
    <comment ref="C6" authorId="0">
      <text>
        <r>
          <rPr>
            <sz val="9"/>
            <color indexed="81"/>
            <rFont val="Tahoma"/>
            <family val="2"/>
          </rPr>
          <t>Sheet names were copied over automatically.</t>
        </r>
      </text>
    </comment>
    <comment ref="D6" authorId="0">
      <text>
        <r>
          <rPr>
            <sz val="9"/>
            <color indexed="81"/>
            <rFont val="Tahoma"/>
            <family val="2"/>
          </rPr>
          <t>Automatic calculation.</t>
        </r>
      </text>
    </comment>
    <comment ref="F6" authorId="0">
      <text>
        <r>
          <rPr>
            <sz val="9"/>
            <color indexed="81"/>
            <rFont val="Tahoma"/>
            <family val="2"/>
          </rPr>
          <t>Recommended Actions were copied over automatically.</t>
        </r>
      </text>
    </comment>
    <comment ref="G6" authorId="0">
      <text>
        <r>
          <rPr>
            <sz val="9"/>
            <color indexed="81"/>
            <rFont val="Tahoma"/>
            <family val="2"/>
          </rPr>
          <t>Enter X
or
Double-click to Select.</t>
        </r>
      </text>
    </comment>
    <comment ref="H6" authorId="0">
      <text>
        <r>
          <rPr>
            <sz val="9"/>
            <color indexed="81"/>
            <rFont val="Tahoma"/>
            <family val="2"/>
          </rPr>
          <t>Enter X
or
Double-click to Select.</t>
        </r>
      </text>
    </comment>
    <comment ref="I6" authorId="0">
      <text>
        <r>
          <rPr>
            <sz val="9"/>
            <color indexed="81"/>
            <rFont val="Tahoma"/>
            <family val="2"/>
          </rPr>
          <t>Double-Click in a cell to open Selection form.</t>
        </r>
      </text>
    </comment>
    <comment ref="J6" authorId="0">
      <text>
        <r>
          <rPr>
            <sz val="9"/>
            <color indexed="81"/>
            <rFont val="Tahoma"/>
            <family val="2"/>
          </rPr>
          <t>Enter date as mm/dd/yyyy.</t>
        </r>
      </text>
    </comment>
    <comment ref="K6" authorId="0">
      <text>
        <r>
          <rPr>
            <sz val="9"/>
            <color indexed="81"/>
            <rFont val="Tahoma"/>
            <family val="2"/>
          </rPr>
          <t>Enter date as mm/dd/yyyy.</t>
        </r>
      </text>
    </comment>
  </commentList>
</comments>
</file>

<file path=xl/sharedStrings.xml><?xml version="1.0" encoding="utf-8"?>
<sst xmlns="http://schemas.openxmlformats.org/spreadsheetml/2006/main" count="2611" uniqueCount="1121">
  <si>
    <r>
      <rPr>
        <b/>
        <u/>
        <sz val="28"/>
        <color rgb="FF0000FF"/>
        <rFont val="Arial"/>
        <family val="2"/>
      </rPr>
      <t>A</t>
    </r>
    <r>
      <rPr>
        <sz val="28"/>
        <color rgb="FF0000FF"/>
        <rFont val="Arial"/>
        <family val="2"/>
      </rPr>
      <t xml:space="preserve">dvanced </t>
    </r>
    <r>
      <rPr>
        <b/>
        <u/>
        <sz val="28"/>
        <color rgb="FF0000FF"/>
        <rFont val="Arial"/>
        <family val="2"/>
      </rPr>
      <t>P</t>
    </r>
    <r>
      <rPr>
        <sz val="28"/>
        <color rgb="FF0000FF"/>
        <rFont val="Arial"/>
        <family val="2"/>
      </rPr>
      <t xml:space="preserve">roduct </t>
    </r>
    <r>
      <rPr>
        <b/>
        <u/>
        <sz val="28"/>
        <color rgb="FF0000FF"/>
        <rFont val="Arial"/>
        <family val="2"/>
      </rPr>
      <t>Q</t>
    </r>
    <r>
      <rPr>
        <sz val="28"/>
        <color rgb="FF0000FF"/>
        <rFont val="Arial"/>
        <family val="2"/>
      </rPr>
      <t xml:space="preserve">uality </t>
    </r>
    <r>
      <rPr>
        <b/>
        <u/>
        <sz val="28"/>
        <color rgb="FF0000FF"/>
        <rFont val="Arial"/>
        <family val="2"/>
      </rPr>
      <t>P</t>
    </r>
    <r>
      <rPr>
        <sz val="28"/>
        <color rgb="FF0000FF"/>
        <rFont val="Arial"/>
        <family val="2"/>
      </rPr>
      <t>lanning</t>
    </r>
  </si>
  <si>
    <t>Traditional Definition</t>
  </si>
  <si>
    <t>•  APQP is a structured method of defining and establishing the steps necessary to assure that a new or changed product satisfies the customer.</t>
  </si>
  <si>
    <t>•  The goal of quality planning is to facilitate communication and collaboration.</t>
  </si>
  <si>
    <t>•  APQP ensures that the Voice of the Customer (VOC) “Mattel Magic” is translated, protected and delivered.</t>
  </si>
  <si>
    <t>key</t>
  </si>
  <si>
    <t>Product Number</t>
  </si>
  <si>
    <t>Product Name</t>
  </si>
  <si>
    <t>Event Date</t>
  </si>
  <si>
    <t>Product Info</t>
  </si>
  <si>
    <t>Step 1</t>
  </si>
  <si>
    <t>Step 2</t>
  </si>
  <si>
    <t>Complexity Level</t>
  </si>
  <si>
    <t>Step 3</t>
  </si>
  <si>
    <t>Team</t>
  </si>
  <si>
    <t>Name</t>
  </si>
  <si>
    <t>Role</t>
  </si>
  <si>
    <t>Email</t>
  </si>
  <si>
    <t>Phone 1</t>
  </si>
  <si>
    <t>Phone 2</t>
  </si>
  <si>
    <t>Step 4</t>
  </si>
  <si>
    <t>PI Concern Regulatory</t>
  </si>
  <si>
    <t>PI Concern Reliability</t>
  </si>
  <si>
    <t>MFG / ASSEMBLY</t>
  </si>
  <si>
    <t>named range:</t>
  </si>
  <si>
    <t>Table Name</t>
  </si>
  <si>
    <t>Sheet Name</t>
  </si>
  <si>
    <t>Rows</t>
  </si>
  <si>
    <t>Col Name</t>
  </si>
  <si>
    <t>D&amp;D Goals</t>
  </si>
  <si>
    <t>Manufacturing Difficulty</t>
  </si>
  <si>
    <t>DFMEA</t>
  </si>
  <si>
    <t>Process Flowchart</t>
  </si>
  <si>
    <t>PFMEA</t>
  </si>
  <si>
    <t>Step 5</t>
  </si>
  <si>
    <t xml:space="preserve">Must,
Should
or Could </t>
  </si>
  <si>
    <t>D&amp;D Goal
Difficulty
(PM)</t>
  </si>
  <si>
    <t>Mold
Quali-
fication</t>
  </si>
  <si>
    <t>Step 6</t>
  </si>
  <si>
    <t>Next Key</t>
  </si>
  <si>
    <t>Opportunity for Improvement</t>
  </si>
  <si>
    <t>Issue Description</t>
  </si>
  <si>
    <t>X</t>
  </si>
  <si>
    <t>Design</t>
  </si>
  <si>
    <t>Standard parts can be used</t>
  </si>
  <si>
    <t>Existing parts from similar products be used (eg. From dolls, cars, etc.)</t>
  </si>
  <si>
    <t>Standard colors cannot be used</t>
  </si>
  <si>
    <t>Multiple parts can be combined into one / reduction of # of parts</t>
  </si>
  <si>
    <t>Mechanism is too complicated and can be simplified</t>
  </si>
  <si>
    <t>Parts must absolutely be made of a different material because of function</t>
  </si>
  <si>
    <t>Marginal design : strength of moving mechanism</t>
  </si>
  <si>
    <t>a) Activation force is high</t>
  </si>
  <si>
    <t>b) Complicated play mode / motion</t>
  </si>
  <si>
    <t>c) Complicated pre-assembly</t>
  </si>
  <si>
    <t>d) Button / lever not large enough for child to hold &amp; press</t>
  </si>
  <si>
    <t>Part can be mixed up with other parts of similar shape</t>
  </si>
  <si>
    <t>Part are not designed asymmetrically</t>
  </si>
  <si>
    <t>The asymmetry part can be assembled in more than one orientation</t>
  </si>
  <si>
    <t>The part is too small and requires a tool to pick it up</t>
  </si>
  <si>
    <t>Large part will easily cause worker fatigue</t>
  </si>
  <si>
    <t>Parts are not easy to grasp / pick up / hold for assembly</t>
  </si>
  <si>
    <t>Parts can be jammed or tangled among themselves</t>
  </si>
  <si>
    <t>There is no large base part which other parts can be added onto it</t>
  </si>
  <si>
    <t>Parts cannot easily be located before they are released</t>
  </si>
  <si>
    <t>Parts do not have a lead-in for easy insertion</t>
  </si>
  <si>
    <t>Parts cannot be inserted into an assembly from above</t>
  </si>
  <si>
    <t>Parts will fall off easily during the assembly</t>
  </si>
  <si>
    <t>Partially-completed assembly requires repositioning</t>
  </si>
  <si>
    <t xml:space="preserve">Parts cannot be assembled in open space (restricted access) </t>
  </si>
  <si>
    <t>Requires holding one part when assembled to another</t>
  </si>
  <si>
    <t>Multiple parts cannot be modularized into a single subassemblies</t>
  </si>
  <si>
    <t>No clear shut off for all painted area</t>
  </si>
  <si>
    <t>Large painted area can be separated into molded parts</t>
  </si>
  <si>
    <t>Hand spray details can be replaced by Tampo process</t>
  </si>
  <si>
    <t>Painting / printing on tiny parts</t>
  </si>
  <si>
    <t>Parts are hand brushed (eg. especially on tiny parts)</t>
  </si>
  <si>
    <t>Small and multi-colors parts are designed for inkjet process</t>
  </si>
  <si>
    <t>Adequate height for details requiring hot-stamping or silk screen printing process</t>
  </si>
  <si>
    <t>Printed area will get scratched when unloading the parts</t>
  </si>
  <si>
    <t>Part design allows Tampo operations to be combined</t>
  </si>
  <si>
    <t>Spray/Tampo Colors are not standard\</t>
  </si>
  <si>
    <t>Molded colors are not standard</t>
  </si>
  <si>
    <t>Sewing operations can be combined</t>
  </si>
  <si>
    <t>Die cut components can be reduced</t>
  </si>
  <si>
    <t>Standard parts/components can be used</t>
  </si>
  <si>
    <t>Tampo print SG</t>
  </si>
  <si>
    <t>Number of fabrics can be reduced</t>
  </si>
  <si>
    <t>Obsolete fabrics are available and can be used</t>
  </si>
  <si>
    <t>Hand sewing can be replaced by machine sewing</t>
  </si>
  <si>
    <t>Blind Operation</t>
  </si>
  <si>
    <t>Off-board components can be minimized (e.g. switches, LEDs, pcba, etc.)</t>
  </si>
  <si>
    <t>Manual soldering / component placement can be minimized</t>
  </si>
  <si>
    <t>Off board assembles can be minimized</t>
  </si>
  <si>
    <t xml:space="preserve">Part / Component Reduction </t>
  </si>
  <si>
    <t>Standard parts/components can be used (eg. Battery contacts, etc.)</t>
  </si>
  <si>
    <t>Wire assemblies not color coded</t>
  </si>
  <si>
    <t>Heat Stakes and Screws can be reduced</t>
  </si>
  <si>
    <t>Interconnections to aid assembly are required</t>
  </si>
  <si>
    <t>Combine/Automate  testing operations</t>
  </si>
  <si>
    <t>Joining process creates aesthetic concerns</t>
  </si>
  <si>
    <t>Material selection is not appropriate for the joining process</t>
  </si>
  <si>
    <t>Part Combination (multi Use)</t>
  </si>
  <si>
    <t>Part design is not self locating and aligning</t>
  </si>
  <si>
    <t>Parts will nest as designed</t>
  </si>
  <si>
    <t>Parts can be designed to meet Mistake Proof assembly - Poke-Yoke requirements</t>
  </si>
  <si>
    <t>Parts can be designed to meet Stack Assemblies requirements</t>
  </si>
  <si>
    <t>Access is restricted during assembly</t>
  </si>
  <si>
    <t>Design can be improved for Efficient joining and fastening</t>
  </si>
  <si>
    <t>Blind Assemblies</t>
  </si>
  <si>
    <t>Cleanliness requirement</t>
  </si>
  <si>
    <t>Parts require dust proof environment</t>
  </si>
  <si>
    <t>Part required to be bacteria proof</t>
  </si>
  <si>
    <t>Possibility of molds development on fabric</t>
  </si>
  <si>
    <t>Parts can be cored out / reasonable thin wall</t>
  </si>
  <si>
    <t>Application of mini tools ( M3 / M4 )</t>
  </si>
  <si>
    <t>Mold design difficult to enable under-cut snap.</t>
  </si>
  <si>
    <t>Parting line for major parts not defined</t>
  </si>
  <si>
    <t>Irregular parting lines are present (eg. Difficult to facilitate tool maintenance)</t>
  </si>
  <si>
    <t>Sculpt / detail design is not Tampo / Hot Stamp friendly</t>
  </si>
  <si>
    <t>Surface finish not defined</t>
  </si>
  <si>
    <t>Part design requires more definition for ejector pin location/size</t>
  </si>
  <si>
    <t>Parts are tiny (e.g. less than 1/4" x 1/4" footprint)</t>
  </si>
  <si>
    <t>Product materials are incompatible for deco (I.e. VUM)</t>
  </si>
  <si>
    <t>Part design requires cooling system for deep &amp; critical area</t>
  </si>
  <si>
    <t>Consider alternate resin  ( e.g. ABS to HIPS )</t>
  </si>
  <si>
    <t>Materials are not standard</t>
  </si>
  <si>
    <t>Gating location is not suitible for appearance</t>
  </si>
  <si>
    <t>Inadequate draft on molded parts</t>
  </si>
  <si>
    <t>Packaging method not defined</t>
  </si>
  <si>
    <t>Inadequate draft angle on blisters</t>
  </si>
  <si>
    <t>Glue or tape for chip arts can be replaced with mechanical locking device</t>
  </si>
  <si>
    <t>Material Reduction/Blank Reduction</t>
  </si>
  <si>
    <t>Tie downs can be standardized</t>
  </si>
  <si>
    <t>Standard packaging can be used</t>
  </si>
  <si>
    <t>Access can be restricted during assembly</t>
  </si>
  <si>
    <t>Design tolerance does not meet process capability</t>
  </si>
  <si>
    <t>2 systems design for age under 3 (redundancy)</t>
  </si>
  <si>
    <t>Potential sharp points</t>
  </si>
  <si>
    <t>Step on Hazard  ( bath toy, non-bath toy )</t>
  </si>
  <si>
    <t>Finger trap</t>
  </si>
  <si>
    <t>Projectile &amp; Kinetic Energy Density concern</t>
  </si>
  <si>
    <t>Temperature rise / short pin ( battery compartment )</t>
  </si>
  <si>
    <t>Triangular Hazard</t>
  </si>
  <si>
    <t>Noise level</t>
  </si>
  <si>
    <t>Undesired material interaction (I.e. Color Migration, Galvanic, Mechanical Deterioration, etc)</t>
  </si>
  <si>
    <t>Recommended Actions and Objectives</t>
  </si>
  <si>
    <t>R +</t>
  </si>
  <si>
    <t>Target Date</t>
  </si>
  <si>
    <t xml:space="preserve">Does this change affect other D&amp;D goals or PI Concerns? </t>
  </si>
  <si>
    <t>Does this change affect manufacturing process or create a speciall process?</t>
  </si>
  <si>
    <t>Aesthetic Approval</t>
  </si>
  <si>
    <t>Testing or verification of potential change required</t>
  </si>
  <si>
    <t>Key dimensions or key performance indicated?</t>
  </si>
  <si>
    <t>Item</t>
  </si>
  <si>
    <t>Potential Failure Mode</t>
  </si>
  <si>
    <t>Potential Effects of Failure</t>
  </si>
  <si>
    <t>Severity</t>
  </si>
  <si>
    <t>Risk</t>
  </si>
  <si>
    <t>Potential Causes / Mechanisms of Failure</t>
  </si>
  <si>
    <t>Preventative Controls</t>
  </si>
  <si>
    <t>Occurrence</t>
  </si>
  <si>
    <t>Detective Controls</t>
  </si>
  <si>
    <t>Detect</t>
  </si>
  <si>
    <t>R.P.N.</t>
  </si>
  <si>
    <t>Key Characteristic</t>
  </si>
  <si>
    <t>Process / Process Function</t>
  </si>
  <si>
    <t>Key Dimension or Characteristic</t>
  </si>
  <si>
    <t>Specification and Tolerance</t>
  </si>
  <si>
    <t>Manufacturing Process Responsible</t>
  </si>
  <si>
    <t>Source Sheet</t>
  </si>
  <si>
    <t>CPk level achieved (target &gt;/= 1.33)</t>
  </si>
  <si>
    <t>Process FMEA</t>
  </si>
  <si>
    <t>Tool/Mold Qualification Req.</t>
  </si>
  <si>
    <t xml:space="preserve"> Process Stable</t>
  </si>
  <si>
    <t>Source of Action</t>
  </si>
  <si>
    <t>Risk Level / RPN
(If indicated by Tool Kit)</t>
  </si>
  <si>
    <t>Recommended Actions</t>
  </si>
  <si>
    <t>Asthetics Approval Required?</t>
  </si>
  <si>
    <t>Special Testing Required?</t>
  </si>
  <si>
    <t>Target Completion Date</t>
  </si>
  <si>
    <t>Actual Completion Date</t>
  </si>
  <si>
    <t>Remarks / Actions Taken</t>
  </si>
  <si>
    <t>New Severity</t>
  </si>
  <si>
    <t>New Occur</t>
  </si>
  <si>
    <t xml:space="preserve"> New Detection</t>
  </si>
  <si>
    <t>New R.P.N.</t>
  </si>
  <si>
    <t>tblProductInfo</t>
  </si>
  <si>
    <t>1, 2, 3 Intro</t>
  </si>
  <si>
    <t>tblComplexity</t>
  </si>
  <si>
    <t>tblTeam</t>
  </si>
  <si>
    <t>4 Past Issues</t>
  </si>
  <si>
    <t>tblPastIssues</t>
  </si>
  <si>
    <t>5, 6 D&amp;D Goals</t>
  </si>
  <si>
    <t>tblDDGoals</t>
  </si>
  <si>
    <t>7 DFMA Checklist</t>
  </si>
  <si>
    <t>tblDesign</t>
  </si>
  <si>
    <t>tblChild</t>
  </si>
  <si>
    <t>tblDecoration</t>
  </si>
  <si>
    <t>tblSoft</t>
  </si>
  <si>
    <t>tblElectronics</t>
  </si>
  <si>
    <t>tblAssembly</t>
  </si>
  <si>
    <t>tblHandling</t>
  </si>
  <si>
    <t>tblPackaging</t>
  </si>
  <si>
    <t>tblSafety</t>
  </si>
  <si>
    <t>tblTooling</t>
  </si>
  <si>
    <t>tblDFMA</t>
  </si>
  <si>
    <t>tblDFMEA</t>
  </si>
  <si>
    <t>tblPFMEA</t>
  </si>
  <si>
    <t>8 DFMA</t>
  </si>
  <si>
    <t>9 DFMEA</t>
  </si>
  <si>
    <t>10 PFMEA</t>
  </si>
  <si>
    <t>R + (double-click)</t>
  </si>
  <si>
    <t>tblKeyChar</t>
  </si>
  <si>
    <t>11 Key Char &amp; Dim</t>
  </si>
  <si>
    <t>Step 10</t>
  </si>
  <si>
    <t>Step 11</t>
  </si>
  <si>
    <t>tblActionList</t>
  </si>
  <si>
    <t>12 Action List</t>
  </si>
  <si>
    <t>Lookup</t>
  </si>
  <si>
    <t>Validation &amp; Format</t>
  </si>
  <si>
    <t>Marketing</t>
  </si>
  <si>
    <t>Consumer Insights</t>
  </si>
  <si>
    <t>Consumer Relations</t>
  </si>
  <si>
    <t>Digital Initiatives</t>
  </si>
  <si>
    <t>Play Lab</t>
  </si>
  <si>
    <t>NAD</t>
  </si>
  <si>
    <t>Safety</t>
  </si>
  <si>
    <t>Development</t>
  </si>
  <si>
    <t>Packaging Design</t>
  </si>
  <si>
    <t>Product Integrity</t>
  </si>
  <si>
    <t>Tooling Factory</t>
  </si>
  <si>
    <t>Production Dev Engineer</t>
  </si>
  <si>
    <t>Tooling Engineer</t>
  </si>
  <si>
    <t>Industrial Engineer</t>
  </si>
  <si>
    <t>Process Engineer</t>
  </si>
  <si>
    <t>Production</t>
  </si>
  <si>
    <t>Line Tooling Maintenance</t>
  </si>
  <si>
    <t>EH&amp;S</t>
  </si>
  <si>
    <t>DropdownList_Roles</t>
  </si>
  <si>
    <t>ColumnsList</t>
  </si>
  <si>
    <t>TablesList</t>
  </si>
  <si>
    <t>(FMA)PI CONCERNS / PAST MANUFACTURING ISSUES</t>
  </si>
  <si>
    <t>Sheet</t>
  </si>
  <si>
    <t>DFA</t>
  </si>
  <si>
    <t>DFM</t>
  </si>
  <si>
    <t>P Flow</t>
  </si>
  <si>
    <t>Mold Qualification Level</t>
  </si>
  <si>
    <t>Work Instructions</t>
  </si>
  <si>
    <t>LookupValue</t>
  </si>
  <si>
    <t>ConditionalFormattingTable</t>
  </si>
  <si>
    <t>Must</t>
  </si>
  <si>
    <t>Might</t>
  </si>
  <si>
    <t>Design &amp; Development Goals</t>
  </si>
  <si>
    <t>Must,
Should
or Could</t>
  </si>
  <si>
    <t>Loss of or degradation of Performance (Must/Should) Feature (3)</t>
  </si>
  <si>
    <t>Loss or Degradation of Excitement/magic(Must or Should) Feature (3)</t>
  </si>
  <si>
    <t>Failure to Meet Regulatory Requirements (4)</t>
  </si>
  <si>
    <t>Secondary/Support (Could) feature lost or degraded (2)</t>
  </si>
  <si>
    <t>4 - No Detection / Test Available</t>
  </si>
  <si>
    <t>3 - Tests for General Function, but not specific to the cause</t>
  </si>
  <si>
    <t>2 - Tests for General Function and is specific to the cause</t>
  </si>
  <si>
    <t>1 - Error Proofed / Cannot fail (Data required - assignable cause removed)</t>
  </si>
  <si>
    <t>DropdownList_Detection</t>
  </si>
  <si>
    <t>1,1</t>
  </si>
  <si>
    <t>1,2</t>
  </si>
  <si>
    <t>1,3</t>
  </si>
  <si>
    <t>1,4</t>
  </si>
  <si>
    <t>2,1</t>
  </si>
  <si>
    <t>2,2</t>
  </si>
  <si>
    <t>2,3</t>
  </si>
  <si>
    <t>2,4</t>
  </si>
  <si>
    <t>3,1</t>
  </si>
  <si>
    <t>3,2</t>
  </si>
  <si>
    <t>3,3</t>
  </si>
  <si>
    <t>3,4</t>
  </si>
  <si>
    <t>4,1</t>
  </si>
  <si>
    <t>4,2</t>
  </si>
  <si>
    <t>4,3</t>
  </si>
  <si>
    <t>4,4</t>
  </si>
  <si>
    <t>List_RiskValues</t>
  </si>
  <si>
    <t>Risk Value</t>
  </si>
  <si>
    <t>FillColor_Red</t>
  </si>
  <si>
    <t>FillColor_Orange</t>
  </si>
  <si>
    <t>FillColor_Yellow</t>
  </si>
  <si>
    <t>FillColor_Green</t>
  </si>
  <si>
    <t>DropdownList_Season</t>
  </si>
  <si>
    <t>Product Season</t>
  </si>
  <si>
    <t>Other</t>
  </si>
  <si>
    <t>DropdownList_XCharacter</t>
  </si>
  <si>
    <t>Step 8 DFA (DFMA)</t>
  </si>
  <si>
    <t>Step 9 DFMEA</t>
  </si>
  <si>
    <t>Step 8 DFM (DFMA)</t>
  </si>
  <si>
    <t>Step 10 PFMEA</t>
  </si>
  <si>
    <t>DropdownList_Opportunity</t>
  </si>
  <si>
    <t>listheaderDesign</t>
  </si>
  <si>
    <t>listheaderChild Play</t>
  </si>
  <si>
    <t>listheaderDesign for Decoration</t>
  </si>
  <si>
    <t>listheaderSoft Goods</t>
  </si>
  <si>
    <t>listheaderElectronics</t>
  </si>
  <si>
    <t>listheaderAssembly</t>
  </si>
  <si>
    <t>listheaderSpecial Handling</t>
  </si>
  <si>
    <t>listheaderTooling Design / Molding Process</t>
  </si>
  <si>
    <t>listheaderPackaging</t>
  </si>
  <si>
    <t>listheaderSafety and Reliability Concerns</t>
  </si>
  <si>
    <t>listheaderOther</t>
  </si>
  <si>
    <r>
      <t xml:space="preserve">Item / Function
(D &amp; D Goal)   </t>
    </r>
    <r>
      <rPr>
        <sz val="8"/>
        <color theme="1"/>
        <rFont val="Calibri"/>
        <family val="2"/>
        <scheme val="minor"/>
      </rPr>
      <t>(double-click)</t>
    </r>
  </si>
  <si>
    <t>BorderColor_Blue</t>
  </si>
  <si>
    <t>BorderColor_Green</t>
  </si>
  <si>
    <t>BorderColor_Red</t>
  </si>
  <si>
    <t>BorderColor_Purple</t>
  </si>
  <si>
    <t>BorderColor_Yellow</t>
  </si>
  <si>
    <t>BorderColor_Gray</t>
  </si>
  <si>
    <t>GPSForm_Top</t>
  </si>
  <si>
    <t>GPSForm_Left</t>
  </si>
  <si>
    <t>3Must44</t>
  </si>
  <si>
    <t>3Must43</t>
  </si>
  <si>
    <t>3Must42</t>
  </si>
  <si>
    <t>3Must41</t>
  </si>
  <si>
    <t>3Must34</t>
  </si>
  <si>
    <t>3Must33</t>
  </si>
  <si>
    <t>3Must32</t>
  </si>
  <si>
    <t>3Must31</t>
  </si>
  <si>
    <t>3Must24</t>
  </si>
  <si>
    <t>3Must23</t>
  </si>
  <si>
    <t>3Must22</t>
  </si>
  <si>
    <t>3Must21</t>
  </si>
  <si>
    <t>3Must14</t>
  </si>
  <si>
    <t>3Must13</t>
  </si>
  <si>
    <t>3Must12</t>
  </si>
  <si>
    <t>3Must11</t>
  </si>
  <si>
    <t>4Must44</t>
  </si>
  <si>
    <t>4Must43</t>
  </si>
  <si>
    <t>4Must42</t>
  </si>
  <si>
    <t>4Must41</t>
  </si>
  <si>
    <t>4Must34</t>
  </si>
  <si>
    <t>4Must33</t>
  </si>
  <si>
    <t>4Must32</t>
  </si>
  <si>
    <t>4Must31</t>
  </si>
  <si>
    <t>4Must24</t>
  </si>
  <si>
    <t>4Must23</t>
  </si>
  <si>
    <t>4Must22</t>
  </si>
  <si>
    <t>4Must21</t>
  </si>
  <si>
    <t>4Must14</t>
  </si>
  <si>
    <t>4Must13</t>
  </si>
  <si>
    <t>4Must12</t>
  </si>
  <si>
    <t>4Must11</t>
  </si>
  <si>
    <t>5Must44</t>
  </si>
  <si>
    <t>5Must43</t>
  </si>
  <si>
    <t>5Must42</t>
  </si>
  <si>
    <t>5Must41</t>
  </si>
  <si>
    <t>5Must34</t>
  </si>
  <si>
    <t>5Must33</t>
  </si>
  <si>
    <t>5Must32</t>
  </si>
  <si>
    <t>5Must31</t>
  </si>
  <si>
    <t>5Must24</t>
  </si>
  <si>
    <t>5Must23</t>
  </si>
  <si>
    <t>5Must22</t>
  </si>
  <si>
    <t>5Must21</t>
  </si>
  <si>
    <t>5Must14</t>
  </si>
  <si>
    <t>5Must13</t>
  </si>
  <si>
    <t>5Must12</t>
  </si>
  <si>
    <t>5Must11</t>
  </si>
  <si>
    <t>3Could44</t>
  </si>
  <si>
    <t>3Could43</t>
  </si>
  <si>
    <t>3Could42</t>
  </si>
  <si>
    <t>3Could41</t>
  </si>
  <si>
    <t>3Could34</t>
  </si>
  <si>
    <t>3Could33</t>
  </si>
  <si>
    <t>3Could32</t>
  </si>
  <si>
    <t>3Could31</t>
  </si>
  <si>
    <t>3Could24</t>
  </si>
  <si>
    <t>3Could23</t>
  </si>
  <si>
    <t>3Could22</t>
  </si>
  <si>
    <t>3Could21</t>
  </si>
  <si>
    <t>3Could14</t>
  </si>
  <si>
    <t>3Could13</t>
  </si>
  <si>
    <t>3Could12</t>
  </si>
  <si>
    <t>3Could11</t>
  </si>
  <si>
    <t>4Could44</t>
  </si>
  <si>
    <t>4Could43</t>
  </si>
  <si>
    <t>4Could42</t>
  </si>
  <si>
    <t>4Could41</t>
  </si>
  <si>
    <t>4Could34</t>
  </si>
  <si>
    <t>4Could33</t>
  </si>
  <si>
    <t>4Could32</t>
  </si>
  <si>
    <t>4Could31</t>
  </si>
  <si>
    <t>4Could24</t>
  </si>
  <si>
    <t>4Could23</t>
  </si>
  <si>
    <t>4Could22</t>
  </si>
  <si>
    <t>4Could21</t>
  </si>
  <si>
    <t>4Could14</t>
  </si>
  <si>
    <t>4Could13</t>
  </si>
  <si>
    <t>4Could12</t>
  </si>
  <si>
    <t>4Could11</t>
  </si>
  <si>
    <t>5Could44</t>
  </si>
  <si>
    <t>5Could43</t>
  </si>
  <si>
    <t>5Could42</t>
  </si>
  <si>
    <t>5Could41</t>
  </si>
  <si>
    <t>5Could34</t>
  </si>
  <si>
    <t>5Could33</t>
  </si>
  <si>
    <t>5Could32</t>
  </si>
  <si>
    <t>5Could31</t>
  </si>
  <si>
    <t>5Could24</t>
  </si>
  <si>
    <t>5Could23</t>
  </si>
  <si>
    <t>5Could22</t>
  </si>
  <si>
    <t>5Could21</t>
  </si>
  <si>
    <t>5Could14</t>
  </si>
  <si>
    <t>5Could13</t>
  </si>
  <si>
    <t>5Could12</t>
  </si>
  <si>
    <t>5Could11</t>
  </si>
  <si>
    <t>3Should44</t>
  </si>
  <si>
    <t>3Should43</t>
  </si>
  <si>
    <t>3Should42</t>
  </si>
  <si>
    <t>3Should41</t>
  </si>
  <si>
    <t>3Should34</t>
  </si>
  <si>
    <t>3Should33</t>
  </si>
  <si>
    <t>3Should32</t>
  </si>
  <si>
    <t>3Should31</t>
  </si>
  <si>
    <t>3Should24</t>
  </si>
  <si>
    <t>3Should23</t>
  </si>
  <si>
    <t>3Should22</t>
  </si>
  <si>
    <t>3Should21</t>
  </si>
  <si>
    <t>3Should14</t>
  </si>
  <si>
    <t>3Should13</t>
  </si>
  <si>
    <t>3Should12</t>
  </si>
  <si>
    <t>3Should11</t>
  </si>
  <si>
    <t>4Should44</t>
  </si>
  <si>
    <t>4Should43</t>
  </si>
  <si>
    <t>4Should42</t>
  </si>
  <si>
    <t>4Should41</t>
  </si>
  <si>
    <t>4Should34</t>
  </si>
  <si>
    <t>4Should33</t>
  </si>
  <si>
    <t>4Should32</t>
  </si>
  <si>
    <t>4Should31</t>
  </si>
  <si>
    <t>4Should24</t>
  </si>
  <si>
    <t>4Should23</t>
  </si>
  <si>
    <t>4Should22</t>
  </si>
  <si>
    <t>4Should21</t>
  </si>
  <si>
    <t>4Should14</t>
  </si>
  <si>
    <t>4Should13</t>
  </si>
  <si>
    <t>4Should12</t>
  </si>
  <si>
    <t>4Should11</t>
  </si>
  <si>
    <t>5Should44</t>
  </si>
  <si>
    <t>5Should43</t>
  </si>
  <si>
    <t>5Should42</t>
  </si>
  <si>
    <t>5Should41</t>
  </si>
  <si>
    <t>5Should34</t>
  </si>
  <si>
    <t>5Should33</t>
  </si>
  <si>
    <t>5Should32</t>
  </si>
  <si>
    <t>5Should31</t>
  </si>
  <si>
    <t>5Should24</t>
  </si>
  <si>
    <t>5Should23</t>
  </si>
  <si>
    <t>5Should22</t>
  </si>
  <si>
    <t>5Should21</t>
  </si>
  <si>
    <t>5Should14</t>
  </si>
  <si>
    <t>5Should13</t>
  </si>
  <si>
    <t>5Should12</t>
  </si>
  <si>
    <t>5Should11</t>
  </si>
  <si>
    <t>DropdownList_MustShouldCould</t>
  </si>
  <si>
    <t>Should</t>
  </si>
  <si>
    <t>Could</t>
  </si>
  <si>
    <t>Step 8.1</t>
  </si>
  <si>
    <t>Step 8.2</t>
  </si>
  <si>
    <t>Step 8.3</t>
  </si>
  <si>
    <t>Finite Element Analysis (FEA)</t>
  </si>
  <si>
    <t>Virtual Pro-E review (no physical model)</t>
  </si>
  <si>
    <t>Proven Technology on almost identical design</t>
  </si>
  <si>
    <t>Similar technology used within Mattel</t>
  </si>
  <si>
    <t>Error Proofed Design (Keyed features)</t>
  </si>
  <si>
    <t>Selection of materials with known properties</t>
  </si>
  <si>
    <t>Reuse of Models from previous successful product</t>
  </si>
  <si>
    <t>Mold Flow Analysis</t>
  </si>
  <si>
    <t>Design Reviews with CFT (Cross Functional Team)</t>
  </si>
  <si>
    <t>Function Test with Model</t>
  </si>
  <si>
    <t>Fit and Form Reviews</t>
  </si>
  <si>
    <t>Trials with consumers</t>
  </si>
  <si>
    <t>Injection molding single cavity</t>
  </si>
  <si>
    <t>Injection molding multi-cavity</t>
  </si>
  <si>
    <t>Insert molding</t>
  </si>
  <si>
    <t>Multi barrel molding (Co Molded)</t>
  </si>
  <si>
    <t>Roto Casting</t>
  </si>
  <si>
    <t>Plastic Extrusion</t>
  </si>
  <si>
    <t>Cut to size</t>
  </si>
  <si>
    <t>Die Cast molding</t>
  </si>
  <si>
    <t>Sewing soft-goods</t>
  </si>
  <si>
    <t>Pre-paint Masking</t>
  </si>
  <si>
    <t>Tampo</t>
  </si>
  <si>
    <t>Paint- hand applied</t>
  </si>
  <si>
    <t>Press Fit</t>
  </si>
  <si>
    <t>Stake fastening/mechanical</t>
  </si>
  <si>
    <t>Rivet fastening</t>
  </si>
  <si>
    <t>Screw fastening (Torque)</t>
  </si>
  <si>
    <t>Solvent Bonding</t>
  </si>
  <si>
    <t>Ultrasonic welding</t>
  </si>
  <si>
    <t>Heat staking</t>
  </si>
  <si>
    <t>Snap Fit/Insertion</t>
  </si>
  <si>
    <t>Identify components</t>
  </si>
  <si>
    <t>Manual alignment of components</t>
  </si>
  <si>
    <t>Hair insertion automatic</t>
  </si>
  <si>
    <t>Hair insertion manual</t>
  </si>
  <si>
    <t>Hair styling</t>
  </si>
  <si>
    <t>Package assembly</t>
  </si>
  <si>
    <t>Product placement in package</t>
  </si>
  <si>
    <t>PCBsurface mounting</t>
  </si>
  <si>
    <t>Wire/termination soldering</t>
  </si>
  <si>
    <t>Flow soldering</t>
  </si>
  <si>
    <t>Soft Goods assembly-Styling</t>
  </si>
  <si>
    <t>Error Proofing /Cannot assemble incorrectly</t>
  </si>
  <si>
    <t>Work Instructions and Training</t>
  </si>
  <si>
    <t>Standard Work Process –Proven from Legacy</t>
  </si>
  <si>
    <t>Line ANDON system</t>
  </si>
  <si>
    <t>Simulation using Pro-E or other CAE tool</t>
  </si>
  <si>
    <t>PLC Programmable Logic Controller</t>
  </si>
  <si>
    <t>Kitting prior to build</t>
  </si>
  <si>
    <t>Master/Standard part comparison</t>
  </si>
  <si>
    <t>Visual Aids/Pictures/Diagrams</t>
  </si>
  <si>
    <t>Operator Skill demonstration and validation</t>
  </si>
  <si>
    <t>DropdownList_DFMEAPrevent</t>
  </si>
  <si>
    <t>DropdownList_DFMEADetect</t>
  </si>
  <si>
    <t>DropdownList_PFMEAProcessStep</t>
  </si>
  <si>
    <t>DropdownList_PFMEAPrevent</t>
  </si>
  <si>
    <t>Step 9.1</t>
  </si>
  <si>
    <t>Step 9.2</t>
  </si>
  <si>
    <t>Operator EH&amp;S Exposure (4)</t>
  </si>
  <si>
    <t>DropdownList_PFMEAEffects</t>
  </si>
  <si>
    <t>Loss or Degradation of Excitement/magic (Must or Should) Feature (3)</t>
  </si>
  <si>
    <t>DropdownList_CausesPFMEA</t>
  </si>
  <si>
    <t>Failure Mode Avoidance (FMA)</t>
  </si>
  <si>
    <r>
      <t xml:space="preserve">Role  </t>
    </r>
    <r>
      <rPr>
        <sz val="8"/>
        <color theme="1"/>
        <rFont val="Calibri"/>
        <family val="2"/>
        <scheme val="minor"/>
      </rPr>
      <t>(double-click)</t>
    </r>
  </si>
  <si>
    <r>
      <t xml:space="preserve">Manufacturing/ Assembly </t>
    </r>
    <r>
      <rPr>
        <sz val="8"/>
        <color theme="1"/>
        <rFont val="Calibri"/>
        <family val="2"/>
        <scheme val="minor"/>
      </rPr>
      <t>(double-click)</t>
    </r>
  </si>
  <si>
    <r>
      <t xml:space="preserve">Process / Process Function </t>
    </r>
    <r>
      <rPr>
        <sz val="8"/>
        <color theme="1"/>
        <rFont val="Calibri"/>
        <family val="2"/>
        <scheme val="minor"/>
      </rPr>
      <t>(double-click)</t>
    </r>
  </si>
  <si>
    <r>
      <t xml:space="preserve">Preventative Controls </t>
    </r>
    <r>
      <rPr>
        <sz val="8"/>
        <color theme="1"/>
        <rFont val="Calibri"/>
        <family val="2"/>
        <scheme val="minor"/>
      </rPr>
      <t>(double-click)</t>
    </r>
  </si>
  <si>
    <r>
      <t xml:space="preserve">Detective Controls </t>
    </r>
    <r>
      <rPr>
        <sz val="8"/>
        <color theme="1"/>
        <rFont val="Calibri"/>
        <family val="2"/>
        <scheme val="minor"/>
      </rPr>
      <t>(double-click)</t>
    </r>
  </si>
  <si>
    <r>
      <t xml:space="preserve">Detect </t>
    </r>
    <r>
      <rPr>
        <sz val="8"/>
        <color theme="1"/>
        <rFont val="Calibri"/>
        <family val="2"/>
        <scheme val="minor"/>
      </rPr>
      <t>(double-click)</t>
    </r>
  </si>
  <si>
    <r>
      <t xml:space="preserve">Potential Effects of Failure </t>
    </r>
    <r>
      <rPr>
        <sz val="8"/>
        <color theme="1"/>
        <rFont val="Calibri"/>
        <family val="2"/>
        <scheme val="minor"/>
      </rPr>
      <t>(double-click)</t>
    </r>
  </si>
  <si>
    <t>DropdownList_DFMEAEffects</t>
  </si>
  <si>
    <t>DropdownList_CausesDFMEA</t>
  </si>
  <si>
    <r>
      <t xml:space="preserve">Potential Causes / Mechanisms of Failure </t>
    </r>
    <r>
      <rPr>
        <sz val="8"/>
        <color theme="1"/>
        <rFont val="Calibri"/>
        <family val="2"/>
        <scheme val="minor"/>
      </rPr>
      <t>(double-click)</t>
    </r>
  </si>
  <si>
    <r>
      <t xml:space="preserve">Process FMEA </t>
    </r>
    <r>
      <rPr>
        <sz val="8"/>
        <color theme="1"/>
        <rFont val="Calibri"/>
        <family val="2"/>
        <scheme val="minor"/>
      </rPr>
      <t>(double-click)</t>
    </r>
  </si>
  <si>
    <r>
      <t xml:space="preserve">Tool/Mold Qualification Required </t>
    </r>
    <r>
      <rPr>
        <sz val="8"/>
        <color theme="1"/>
        <rFont val="Calibri"/>
        <family val="2"/>
        <scheme val="minor"/>
      </rPr>
      <t>(double-click)</t>
    </r>
  </si>
  <si>
    <r>
      <t xml:space="preserve">Process Stable </t>
    </r>
    <r>
      <rPr>
        <sz val="8"/>
        <color theme="1"/>
        <rFont val="Calibri"/>
        <family val="2"/>
        <scheme val="minor"/>
      </rPr>
      <t>(double-click)</t>
    </r>
  </si>
  <si>
    <r>
      <t xml:space="preserve">Asthetics Approval Required </t>
    </r>
    <r>
      <rPr>
        <sz val="8"/>
        <color theme="1"/>
        <rFont val="Calibri"/>
        <family val="2"/>
        <scheme val="minor"/>
      </rPr>
      <t>(double-click)</t>
    </r>
  </si>
  <si>
    <r>
      <t xml:space="preserve">Special Testing Required </t>
    </r>
    <r>
      <rPr>
        <sz val="8"/>
        <color theme="1"/>
        <rFont val="Calibri"/>
        <family val="2"/>
        <scheme val="minor"/>
      </rPr>
      <t>(double-click)</t>
    </r>
  </si>
  <si>
    <t>in opp form add button to put selected in active cell - if they choose more than one then put the rest at the bottom</t>
  </si>
  <si>
    <t>do same if they say add but activecell is blank</t>
  </si>
  <si>
    <t>only open if they click in that col of table or the first row below the table</t>
  </si>
  <si>
    <t>dd goals form open if they double click in first row below table</t>
  </si>
  <si>
    <t>dfma make key char col header match other sheets</t>
  </si>
  <si>
    <t>dfmea does autoexpandtable</t>
  </si>
  <si>
    <t>dfmea col o copied and pasted from below table and it didn't get interior color</t>
  </si>
  <si>
    <t>pfmea with one row in table (not item though) the gps says the first col has the col header for col 1</t>
  </si>
  <si>
    <t>pfmea  form open if they double click in first row below table</t>
  </si>
  <si>
    <t>pfmea no autoexpand table - not turned on</t>
  </si>
  <si>
    <t>key char sht  sometimes blinking when select sheet</t>
  </si>
  <si>
    <t>dfmea and pfmea allow multiples in each cell for preventatives</t>
  </si>
  <si>
    <t>action list need to refresh risk, etc for all the rows on activate</t>
  </si>
  <si>
    <t>11/4</t>
  </si>
  <si>
    <t>gps - don't put header values in form</t>
  </si>
  <si>
    <t>gps - don't show form if no data in table</t>
  </si>
  <si>
    <t>send mail function</t>
  </si>
  <si>
    <t>set table style to normal if no data in 3 colored tables</t>
  </si>
  <si>
    <t>in all chg events check if in table</t>
  </si>
  <si>
    <t>set table font color when setting style to normal</t>
  </si>
  <si>
    <t>Flag_GPS_DFMA</t>
  </si>
  <si>
    <t>Flag_GPS_DFMEA</t>
  </si>
  <si>
    <t>Flag_GPS_PFMEA</t>
  </si>
  <si>
    <t>x</t>
  </si>
  <si>
    <t>put "past issue 1" on front of issues when they move to dfmea? like old tool, or whaterver we call this now</t>
  </si>
  <si>
    <t>turn off displayalerts</t>
  </si>
  <si>
    <t>change pi concerns or any pi  = quality</t>
  </si>
  <si>
    <t>dfmea col d add "anti function" like old tool</t>
  </si>
  <si>
    <t>red d&amp;d goals in dfmea col must be moved automatically to dfmea open line col c</t>
  </si>
  <si>
    <t>pfmea col d add "anti function" like old tool</t>
  </si>
  <si>
    <t>DFMA</t>
  </si>
  <si>
    <t>Key Characteristics and Dimensions Indicated</t>
  </si>
  <si>
    <t>Action List</t>
  </si>
  <si>
    <t>replace rpn formula with code</t>
  </si>
  <si>
    <t>dfmea table lost all validation/formulas. need to rebuild frequently</t>
  </si>
  <si>
    <t>dfmea/pfmea risk color not going to right cell in actions. need to find matching row</t>
  </si>
  <si>
    <t xml:space="preserve">moving actions from dfmea/pfmea to actions sheet needs to match source sheet too, not just action </t>
  </si>
  <si>
    <r>
      <t>-</t>
    </r>
    <r>
      <rPr>
        <sz val="7"/>
        <color theme="1"/>
        <rFont val="Times New Roman"/>
        <family val="1"/>
      </rPr>
      <t xml:space="preserve"> </t>
    </r>
    <r>
      <rPr>
        <sz val="11"/>
        <color theme="1"/>
        <rFont val="Calibri"/>
        <family val="2"/>
        <scheme val="minor"/>
      </rPr>
      <t>Remove label10 on the GPS</t>
    </r>
  </si>
  <si>
    <r>
      <t>-</t>
    </r>
    <r>
      <rPr>
        <sz val="7"/>
        <color theme="1"/>
        <rFont val="Times New Roman"/>
        <family val="1"/>
      </rPr>
      <t xml:space="preserve"> </t>
    </r>
    <r>
      <rPr>
        <sz val="11"/>
        <color rgb="FF1F497D"/>
        <rFont val="Calibri"/>
        <family val="2"/>
        <scheme val="minor"/>
      </rPr>
      <t>Replace the PI to Quality</t>
    </r>
  </si>
  <si>
    <r>
      <t>-</t>
    </r>
    <r>
      <rPr>
        <sz val="7"/>
        <color theme="1"/>
        <rFont val="Times New Roman"/>
        <family val="1"/>
      </rPr>
      <t xml:space="preserve"> </t>
    </r>
    <r>
      <rPr>
        <sz val="11"/>
        <color rgb="FF1F497D"/>
        <rFont val="Calibri"/>
        <family val="2"/>
        <scheme val="minor"/>
      </rPr>
      <t xml:space="preserve">Column change header to “D&amp;D Goal Difficult (PM)” = Development difficult </t>
    </r>
  </si>
  <si>
    <r>
      <t>-</t>
    </r>
    <r>
      <rPr>
        <sz val="7"/>
        <color theme="1"/>
        <rFont val="Times New Roman"/>
        <family val="1"/>
      </rPr>
      <t xml:space="preserve"> </t>
    </r>
    <r>
      <rPr>
        <sz val="11"/>
        <color rgb="FF1F497D"/>
        <rFont val="Calibri"/>
        <family val="2"/>
        <scheme val="minor"/>
      </rPr>
      <t>Preventative Controls # =&gt; occurrence #</t>
    </r>
  </si>
  <si>
    <r>
      <t>-</t>
    </r>
    <r>
      <rPr>
        <sz val="7"/>
        <color theme="1"/>
        <rFont val="Times New Roman"/>
        <family val="1"/>
      </rPr>
      <t xml:space="preserve"> </t>
    </r>
    <r>
      <rPr>
        <sz val="11"/>
        <color theme="1"/>
        <rFont val="Calibri"/>
        <family val="2"/>
        <scheme val="minor"/>
      </rPr>
      <t>PFMEA sheet =&gt; D&amp;D goal gets transferred into Col E with “Does not provide –“</t>
    </r>
  </si>
  <si>
    <r>
      <t>o</t>
    </r>
    <r>
      <rPr>
        <sz val="7"/>
        <color theme="1"/>
        <rFont val="Times New Roman"/>
        <family val="1"/>
      </rPr>
      <t xml:space="preserve"> </t>
    </r>
    <r>
      <rPr>
        <sz val="11"/>
        <color theme="1"/>
        <rFont val="Calibri"/>
        <family val="2"/>
        <scheme val="minor"/>
      </rPr>
      <t>These are the D&amp;D goals requiring consideration in PFMEA.</t>
    </r>
  </si>
  <si>
    <r>
      <t>o</t>
    </r>
    <r>
      <rPr>
        <sz val="7"/>
        <color theme="1"/>
        <rFont val="Times New Roman"/>
        <family val="1"/>
      </rPr>
      <t xml:space="preserve"> </t>
    </r>
    <r>
      <rPr>
        <sz val="11"/>
        <color theme="1"/>
        <rFont val="Calibri"/>
        <family val="2"/>
        <scheme val="minor"/>
      </rPr>
      <t>Col e will be split</t>
    </r>
  </si>
  <si>
    <r>
      <t>§</t>
    </r>
    <r>
      <rPr>
        <sz val="7"/>
        <color theme="1"/>
        <rFont val="Times New Roman"/>
        <family val="1"/>
      </rPr>
      <t xml:space="preserve"> </t>
    </r>
    <r>
      <rPr>
        <sz val="11"/>
        <color theme="1"/>
        <rFont val="Calibri"/>
        <family val="2"/>
        <scheme val="minor"/>
      </rPr>
      <t>Default value: Please refer to DD Goals [double click]</t>
    </r>
  </si>
  <si>
    <r>
      <t>§</t>
    </r>
    <r>
      <rPr>
        <sz val="7"/>
        <color theme="1"/>
        <rFont val="Times New Roman"/>
        <family val="1"/>
      </rPr>
      <t xml:space="preserve"> </t>
    </r>
    <r>
      <rPr>
        <sz val="11"/>
        <color theme="1"/>
        <rFont val="Calibri"/>
        <family val="2"/>
        <scheme val="minor"/>
      </rPr>
      <t>Form reqs</t>
    </r>
  </si>
  <si>
    <r>
      <t>·</t>
    </r>
    <r>
      <rPr>
        <sz val="7"/>
        <color theme="1"/>
        <rFont val="Times New Roman"/>
        <family val="1"/>
      </rPr>
      <t xml:space="preserve"> </t>
    </r>
    <r>
      <rPr>
        <sz val="11"/>
        <color theme="1"/>
        <rFont val="Calibri"/>
        <family val="2"/>
        <scheme val="minor"/>
      </rPr>
      <t>Top are the current selections</t>
    </r>
  </si>
  <si>
    <r>
      <t>o</t>
    </r>
    <r>
      <rPr>
        <sz val="7"/>
        <color theme="1"/>
        <rFont val="Times New Roman"/>
        <family val="1"/>
      </rPr>
      <t xml:space="preserve"> </t>
    </r>
    <r>
      <rPr>
        <sz val="11"/>
        <color theme="1"/>
        <rFont val="Calibri"/>
        <family val="2"/>
        <scheme val="minor"/>
      </rPr>
      <t>Pick from the top</t>
    </r>
  </si>
  <si>
    <r>
      <t>o</t>
    </r>
    <r>
      <rPr>
        <sz val="7"/>
        <color theme="1"/>
        <rFont val="Times New Roman"/>
        <family val="1"/>
      </rPr>
      <t xml:space="preserve"> </t>
    </r>
    <r>
      <rPr>
        <sz val="11"/>
        <color theme="1"/>
        <rFont val="Calibri"/>
        <family val="2"/>
        <scheme val="minor"/>
      </rPr>
      <t>Label to have select….</t>
    </r>
  </si>
  <si>
    <r>
      <t>·</t>
    </r>
    <r>
      <rPr>
        <sz val="7"/>
        <color theme="1"/>
        <rFont val="Times New Roman"/>
        <family val="1"/>
      </rPr>
      <t xml:space="preserve"> </t>
    </r>
    <r>
      <rPr>
        <sz val="11"/>
        <color theme="1"/>
        <rFont val="Calibri"/>
        <family val="2"/>
        <scheme val="minor"/>
      </rPr>
      <t>Bottom will be the D&amp;D goals</t>
    </r>
  </si>
  <si>
    <r>
      <t>o</t>
    </r>
    <r>
      <rPr>
        <sz val="7"/>
        <color theme="1"/>
        <rFont val="Times New Roman"/>
        <family val="1"/>
      </rPr>
      <t xml:space="preserve"> </t>
    </r>
    <r>
      <rPr>
        <sz val="11"/>
        <color theme="1"/>
        <rFont val="Calibri"/>
        <family val="2"/>
        <scheme val="minor"/>
      </rPr>
      <t>Bring only the PFMEA goals (red only)</t>
    </r>
  </si>
  <si>
    <r>
      <t>o</t>
    </r>
    <r>
      <rPr>
        <sz val="7"/>
        <color theme="1"/>
        <rFont val="Times New Roman"/>
        <family val="1"/>
      </rPr>
      <t xml:space="preserve"> </t>
    </r>
    <r>
      <rPr>
        <sz val="11"/>
        <color theme="1"/>
        <rFont val="Calibri"/>
        <family val="2"/>
        <scheme val="minor"/>
      </rPr>
      <t>Col H, is all type in</t>
    </r>
  </si>
  <si>
    <r>
      <t>-</t>
    </r>
    <r>
      <rPr>
        <sz val="7"/>
        <color theme="1"/>
        <rFont val="Times New Roman"/>
        <family val="1"/>
      </rPr>
      <t xml:space="preserve"> </t>
    </r>
    <r>
      <rPr>
        <sz val="11"/>
        <color theme="1"/>
        <rFont val="Calibri"/>
        <family val="2"/>
        <scheme val="minor"/>
      </rPr>
      <t>Key char are not coming over form DFMA, DFMEA and PFMEA</t>
    </r>
  </si>
  <si>
    <r>
      <t>-</t>
    </r>
    <r>
      <rPr>
        <sz val="7"/>
        <color theme="1"/>
        <rFont val="Times New Roman"/>
        <family val="1"/>
      </rPr>
      <t xml:space="preserve"> </t>
    </r>
    <r>
      <rPr>
        <sz val="11"/>
        <color theme="1"/>
        <rFont val="Calibri"/>
        <family val="2"/>
        <scheme val="minor"/>
      </rPr>
      <t>Nice to have</t>
    </r>
  </si>
  <si>
    <r>
      <t>o</t>
    </r>
    <r>
      <rPr>
        <sz val="7"/>
        <color theme="1"/>
        <rFont val="Times New Roman"/>
        <family val="1"/>
      </rPr>
      <t xml:space="preserve"> </t>
    </r>
    <r>
      <rPr>
        <sz val="11"/>
        <color theme="1"/>
        <rFont val="Calibri"/>
        <family val="2"/>
        <scheme val="minor"/>
      </rPr>
      <t>On the FMA sheet, the x should be the process</t>
    </r>
  </si>
  <si>
    <t>from carlos</t>
  </si>
  <si>
    <t>Description of Required Functionality</t>
  </si>
  <si>
    <t>Acceptance Criteria</t>
  </si>
  <si>
    <t xml:space="preserve">Ability to update old toolkits to the new latest version. </t>
  </si>
  <si>
    <t>If a user has an old version of the toolkit, he/she can update the toolkit to the latest version without loosing any data and/or excel formulas</t>
  </si>
  <si>
    <t>Gathers Product Information</t>
  </si>
  <si>
    <t>Toolkit has a section to record the product information for the APQP process</t>
  </si>
  <si>
    <t>Event Date and Milestone date</t>
  </si>
  <si>
    <t>Toolkit has a place to enter the event date and milestone date of the product (CR/FPR/TL/FS/FEP/PP/PS)</t>
  </si>
  <si>
    <t xml:space="preserve">Product Complexity </t>
  </si>
  <si>
    <t>Toolkit has a place to enter the complexity level of the product.  This value can be changed and updated at any time without affecting the toolkit</t>
  </si>
  <si>
    <t>Place to enter the past product integrity issues and manufacturing concerns</t>
  </si>
  <si>
    <t xml:space="preserve">Ability to enter product contacts for the APQP process </t>
  </si>
  <si>
    <t xml:space="preserve">Ability for the toolkit to store the APQP product team.  Ability to store names, emails, roles, and phone numbers </t>
  </si>
  <si>
    <t xml:space="preserve">Toolkit has the APQP Process flow </t>
  </si>
  <si>
    <t>APQP toolkit has the process flow for informational purposes only.</t>
  </si>
  <si>
    <t xml:space="preserve">Ability to enter D&amp;D goals </t>
  </si>
  <si>
    <t>The D&amp;D goals are either entered by the El Segundo or East Aurora product teams</t>
  </si>
  <si>
    <t xml:space="preserve">Ability to classify D&amp;D goals as must, should, or could have product requirements </t>
  </si>
  <si>
    <t>The D&amp;D goals are classified by either the El Segundo or East Aurora product teams</t>
  </si>
  <si>
    <t xml:space="preserve">Ability to classify the development difficulty of each D&amp;D goals </t>
  </si>
  <si>
    <t>The D&amp;D goals difficulty level are either classified by the El Segundo or East Aurora product teams.  Sometimes the MOA product engineering teams may modify these values after proper approvals from ES product development teams.  These MOA product engineering teams are located in Asia</t>
  </si>
  <si>
    <t xml:space="preserve">Ability to classify the manufacturing difficulty of each D&amp;D goals </t>
  </si>
  <si>
    <t xml:space="preserve">These manufacturing difficulty levels are identified by the Asia, Montoi, Brazil, and/or Mmex manufacturing teams </t>
  </si>
  <si>
    <t xml:space="preserve">Toolkit has the ability to classify  each D&amp;D goal as DFA, DFMEA, DFM, Process Flowchart, PFMEA, Mold Qualification, Process Instruction
</t>
  </si>
  <si>
    <t>Toolkit will highlight DFA, DFMEA, DFM, Process Flowchart, PFMEA, Mold Qualification, Process Instruction columns red to indicate which process needs to be executed on the product.  Toolkit will highlight yellow for optional.  No color indicates no action needed.</t>
  </si>
  <si>
    <t xml:space="preserve">Ability to transfer D&amp;D goals to the DFMA worksheet for reference only </t>
  </si>
  <si>
    <t xml:space="preserve">The D&amp;D goals on the DFMA worksheet are used for reference only. </t>
  </si>
  <si>
    <t>Ability to transfer D&amp;D goals to DFMEA and PFMEA (double check with LEE for PFMEA).</t>
  </si>
  <si>
    <t>Ability to Delete D&amp;D goals on planning matrix</t>
  </si>
  <si>
    <t>Defined guidelines for the D&amp;D to use for development and manufacturing ranking</t>
  </si>
  <si>
    <t>These guidelines are for reference only.</t>
  </si>
  <si>
    <t>Toolkit has CRITICALITY MATRIX</t>
  </si>
  <si>
    <t>APQP toolkit has CRITICALITY MATRIX for informational purposes only.</t>
  </si>
  <si>
    <t>Allow items within the DFMA Checklist to be transfer to the DFMA worksheet.</t>
  </si>
  <si>
    <t>Sections identified by the user will be transferred into the DFMA worksheet this includes checklist item and issue description.   Allow additional items to be added.  Inserts are not allowed.   Space is provided for additional items.  All yes items appear on the DFMA worksheet</t>
  </si>
  <si>
    <t>Design FMEA:  All items that may potentially affect other D&amp;D goals should have to be added to the potentially causes for DFMEA functions</t>
  </si>
  <si>
    <t>Process FMEA: All items that may potentially affect other D&amp;D goals should have the be added to the potentially causes for PFMEA functions</t>
  </si>
  <si>
    <t xml:space="preserve">Toolkit allows the ability to choose potential causes that come from the DFMA process.   </t>
  </si>
  <si>
    <t xml:space="preserve">Toolkit allows the ability to choose potential causes that come from the DFMA process.  These causes can be continuously growing as users could potential add items within the DFMA.    </t>
  </si>
  <si>
    <t>Tool kit allows the ability to enter following information for PFMEA and DFMEA:
Process Step, Potential Failure Mode, Potential Effects of Failure, Severity, Risk, Potential Causes / Mechanisms of Failure, Preventative Controls, Occurrence, Detective Controls, Detect, R.P.N. , Key Characteristic, Recommended Actions and Objectives, R+, and target date.</t>
  </si>
  <si>
    <t>Tool kit has the ability to bring to all action items from all the worksheets within the toolkit</t>
  </si>
  <si>
    <t>Have the ability to enter and record follow-up items</t>
  </si>
  <si>
    <t>The toolkit has the ability to enter and record follow-up items</t>
  </si>
  <si>
    <t>Ability to send the actions via email to the APQP team</t>
  </si>
  <si>
    <t>This action list items should be easily identifiable within the toolkit</t>
  </si>
  <si>
    <t>Items on the action list can be easily found on the respective worksheet within the toolkit.</t>
  </si>
  <si>
    <t>The Toolkit will allow user to change font type and size.</t>
  </si>
  <si>
    <t>User can change the font type and size at anytime.</t>
  </si>
  <si>
    <r>
      <t xml:space="preserve">Toolkit has the ability to for the core team(includes PE, PIE, and MFG PE) to enter past issues and concerns </t>
    </r>
    <r>
      <rPr>
        <sz val="11"/>
        <color theme="9"/>
        <rFont val="Times New Roman"/>
        <family val="1"/>
      </rPr>
      <t>and additional comments</t>
    </r>
    <r>
      <rPr>
        <sz val="11"/>
        <color theme="1"/>
        <rFont val="Times New Roman"/>
        <family val="1"/>
      </rPr>
      <t xml:space="preserve">.  This information is transferable into the respective worksheet(DFMEA and PFMEA worksheets) </t>
    </r>
    <r>
      <rPr>
        <sz val="11"/>
        <color theme="9"/>
        <rFont val="Times New Roman"/>
        <family val="1"/>
      </rPr>
      <t>(Potential Failure Mode Column).</t>
    </r>
    <r>
      <rPr>
        <sz val="11"/>
        <color theme="1"/>
        <rFont val="Times New Roman"/>
        <family val="1"/>
      </rPr>
      <t xml:space="preserve">  This value can be changed and updated at any time without affecting the toolkit</t>
    </r>
  </si>
  <si>
    <r>
      <t>The toolkit needs to allow updates to these goals at anytime.  Toolkit should allow adds, updates and deletes to the goals which will then be updated on the respective worksheet</t>
    </r>
    <r>
      <rPr>
        <sz val="11"/>
        <color theme="9"/>
        <rFont val="Times New Roman"/>
        <family val="1"/>
      </rPr>
      <t xml:space="preserve"> (Function columns)</t>
    </r>
  </si>
  <si>
    <r>
      <t xml:space="preserve">All rows related to the D&amp;D goal(s) will be deleted within the DFMEA and PFMEA worksheets </t>
    </r>
    <r>
      <rPr>
        <sz val="11"/>
        <color theme="9"/>
        <rFont val="Times New Roman"/>
        <family val="1"/>
      </rPr>
      <t>and DFMA Worksheet</t>
    </r>
  </si>
  <si>
    <r>
      <t xml:space="preserve">Toolkit has the ability to relate this DFMA Goals </t>
    </r>
    <r>
      <rPr>
        <sz val="11"/>
        <color theme="9"/>
        <rFont val="Times New Roman"/>
        <family val="1"/>
      </rPr>
      <t xml:space="preserve">(Emily: DFMA - Recommendation Action) </t>
    </r>
    <r>
      <rPr>
        <sz val="11"/>
        <color theme="1"/>
        <rFont val="Times New Roman"/>
        <family val="1"/>
      </rPr>
      <t xml:space="preserve">to the DFMEA function when the change does affect other D&amp;D goals or PI concerns </t>
    </r>
  </si>
  <si>
    <r>
      <t xml:space="preserve">Toolkit has the ability to relate this DFMA Goals </t>
    </r>
    <r>
      <rPr>
        <sz val="11"/>
        <color theme="9"/>
        <rFont val="Times New Roman"/>
        <family val="1"/>
      </rPr>
      <t xml:space="preserve">(Emily: DFMA - Recommendation Action) </t>
    </r>
    <r>
      <rPr>
        <sz val="11"/>
        <color theme="1"/>
        <rFont val="Times New Roman"/>
        <family val="1"/>
      </rPr>
      <t xml:space="preserve">to the PFMEA function when the change does affect </t>
    </r>
    <r>
      <rPr>
        <strike/>
        <sz val="11"/>
        <color theme="9"/>
        <rFont val="Times New Roman"/>
        <family val="1"/>
      </rPr>
      <t>other D&amp;D goals or PI concerns</t>
    </r>
    <r>
      <rPr>
        <sz val="11"/>
        <color theme="9"/>
        <rFont val="Times New Roman"/>
        <family val="1"/>
      </rPr>
      <t xml:space="preserve"> manufacturing process or create a speciall process</t>
    </r>
  </si>
  <si>
    <r>
      <t>For</t>
    </r>
    <r>
      <rPr>
        <sz val="11"/>
        <color theme="9"/>
        <rFont val="Times New Roman"/>
        <family val="1"/>
      </rPr>
      <t xml:space="preserve"> DFMA Worksheet, </t>
    </r>
    <r>
      <rPr>
        <sz val="11"/>
        <color theme="1"/>
        <rFont val="Times New Roman"/>
        <family val="1"/>
      </rPr>
      <t xml:space="preserve">DFMEA worksheet </t>
    </r>
    <r>
      <rPr>
        <sz val="11"/>
        <color theme="9"/>
        <rFont val="Times New Roman"/>
        <family val="1"/>
      </rPr>
      <t>&amp; PFMEA Worksheet</t>
    </r>
    <r>
      <rPr>
        <sz val="11"/>
        <color theme="1"/>
        <rFont val="Times New Roman"/>
        <family val="1"/>
      </rPr>
      <t>, when a key characteristic is "yes" then transfer information to the KEY CHAR &amp; DIM worksheet.</t>
    </r>
  </si>
  <si>
    <r>
      <t>When the user chooses "y" on the</t>
    </r>
    <r>
      <rPr>
        <sz val="11"/>
        <color theme="9"/>
        <rFont val="Times New Roman"/>
        <family val="1"/>
      </rPr>
      <t xml:space="preserve"> DFMA Worksheet, </t>
    </r>
    <r>
      <rPr>
        <sz val="11"/>
        <color theme="1"/>
        <rFont val="Times New Roman"/>
        <family val="1"/>
      </rPr>
      <t xml:space="preserve">DFMEA worksheet &amp; </t>
    </r>
    <r>
      <rPr>
        <sz val="11"/>
        <color theme="9"/>
        <rFont val="Times New Roman"/>
        <family val="1"/>
      </rPr>
      <t>PFMEA Worksheet</t>
    </r>
    <r>
      <rPr>
        <sz val="11"/>
        <color theme="1"/>
        <rFont val="Times New Roman"/>
        <family val="1"/>
      </rPr>
      <t>, it is then transferred to the KEY CHAR &amp; DIM worksheet.</t>
    </r>
  </si>
  <si>
    <r>
      <t xml:space="preserve">1. User has the ability to </t>
    </r>
    <r>
      <rPr>
        <sz val="11"/>
        <color theme="9"/>
        <rFont val="Times New Roman"/>
        <family val="1"/>
      </rPr>
      <t xml:space="preserve">select or </t>
    </r>
    <r>
      <rPr>
        <sz val="11"/>
        <color theme="1"/>
        <rFont val="Times New Roman"/>
        <family val="1"/>
      </rPr>
      <t>enter multiple Potential Effects of Failure for each Process Step/Function.
2. User has the ability to enter multiple Potential Causes/Mechanisms of Failure for each of the Potential Effects of Failure
3. User has the ability to enter multiple</t>
    </r>
    <r>
      <rPr>
        <sz val="11"/>
        <color theme="9"/>
        <rFont val="Times New Roman"/>
        <family val="1"/>
      </rPr>
      <t xml:space="preserve"> Preventive Cotnrol and </t>
    </r>
    <r>
      <rPr>
        <sz val="11"/>
        <color theme="1"/>
        <rFont val="Times New Roman"/>
        <family val="1"/>
      </rPr>
      <t>Detective Controls for each of the Potential Causes/Mechanisms of Failure.
4. User has the ability to</t>
    </r>
    <r>
      <rPr>
        <strike/>
        <sz val="11"/>
        <color theme="1"/>
        <rFont val="Times New Roman"/>
        <family val="1"/>
      </rPr>
      <t xml:space="preserve"> </t>
    </r>
    <r>
      <rPr>
        <strike/>
        <sz val="11"/>
        <color theme="9"/>
        <rFont val="Times New Roman"/>
        <family val="1"/>
      </rPr>
      <t xml:space="preserve">enter multiple key characteristic for each of the  Detective Controls. </t>
    </r>
    <r>
      <rPr>
        <sz val="11"/>
        <color theme="9"/>
        <rFont val="Times New Roman"/>
        <family val="1"/>
      </rPr>
      <t>select (Y/N) for key characteristic</t>
    </r>
    <r>
      <rPr>
        <sz val="11"/>
        <color theme="1"/>
        <rFont val="Times New Roman"/>
        <family val="1"/>
      </rPr>
      <t xml:space="preserve">
5. User has the ability to enter multiple Actions and R+ </t>
    </r>
    <r>
      <rPr>
        <sz val="11"/>
        <color theme="9"/>
        <rFont val="Times New Roman"/>
        <family val="1"/>
      </rPr>
      <t>and target date</t>
    </r>
    <r>
      <rPr>
        <sz val="11"/>
        <color theme="1"/>
        <rFont val="Times New Roman"/>
        <family val="1"/>
      </rPr>
      <t xml:space="preserve"> for each of the </t>
    </r>
    <r>
      <rPr>
        <strike/>
        <sz val="11"/>
        <color theme="1"/>
        <rFont val="Times New Roman"/>
        <family val="1"/>
      </rPr>
      <t xml:space="preserve">Detective controls. </t>
    </r>
    <r>
      <rPr>
        <sz val="11"/>
        <color theme="9"/>
        <rFont val="Times New Roman"/>
        <family val="1"/>
      </rPr>
      <t>Potential Causes/Mechanisms of Failure.</t>
    </r>
  </si>
  <si>
    <r>
      <t xml:space="preserve">Tool kit allows the ability to enter following information for DFMA </t>
    </r>
    <r>
      <rPr>
        <sz val="11"/>
        <color theme="9"/>
        <rFont val="Times New Roman"/>
        <family val="1"/>
      </rPr>
      <t>Worksheet:</t>
    </r>
    <r>
      <rPr>
        <sz val="11"/>
        <color theme="1"/>
        <rFont val="Times New Roman"/>
        <family val="1"/>
      </rPr>
      <t xml:space="preserve">
Opportunity for Improvement, Issue Description, Recommended Actions and Objectives, R +, Target Date, Does this change affect other D&amp;D goals or PI Concerns?, Does this change affect manufacturing process or create a special process?, Aesthetic Approval, Testing or verification of potential change required, and Key Dimensions or Key Performance indicated?</t>
    </r>
  </si>
  <si>
    <r>
      <t xml:space="preserve">1. User has the ability to enter multiple Recommended Actions and Objectives, R + </t>
    </r>
    <r>
      <rPr>
        <sz val="11"/>
        <color theme="9"/>
        <rFont val="Times New Roman"/>
        <family val="1"/>
      </rPr>
      <t xml:space="preserve">and target date </t>
    </r>
    <r>
      <rPr>
        <sz val="11"/>
        <color theme="1"/>
        <rFont val="Times New Roman"/>
        <family val="1"/>
      </rPr>
      <t xml:space="preserve">for each Issue Description.
</t>
    </r>
    <r>
      <rPr>
        <sz val="11"/>
        <color theme="9"/>
        <rFont val="Times New Roman"/>
        <family val="1"/>
      </rPr>
      <t>2. User has the ability to select (Y/N) for Does this change affect other D&amp;D goals or PI Concerns?, Does this change affect manufacturing process or create a special process?, Aesthetic Approval, Testing or verification of potential change required, and Key Dimensions or Key Performance indicated?</t>
    </r>
  </si>
  <si>
    <r>
      <t xml:space="preserve">Tool kit allows the ability to add an action list with the following information: 
Source of Action, Risk Level / RPN, Issue Description </t>
    </r>
    <r>
      <rPr>
        <sz val="11"/>
        <color theme="9"/>
        <rFont val="Times New Roman"/>
        <family val="1"/>
      </rPr>
      <t>from DFMA Worksheet</t>
    </r>
    <r>
      <rPr>
        <sz val="11"/>
        <color theme="1"/>
        <rFont val="Times New Roman"/>
        <family val="1"/>
      </rPr>
      <t>,</t>
    </r>
    <r>
      <rPr>
        <sz val="11"/>
        <color theme="9"/>
        <rFont val="Times New Roman"/>
        <family val="1"/>
      </rPr>
      <t xml:space="preserve"> Potential Causes / Mechanisms of Failure from DFMEA &amp; PFMEA,</t>
    </r>
    <r>
      <rPr>
        <sz val="11"/>
        <color theme="1"/>
        <rFont val="Times New Roman"/>
        <family val="1"/>
      </rPr>
      <t xml:space="preserve">  Recommended Actions, Aesthetics Approval Required?, Special Testing Required?, R+, Target Completion Date, Actual Completion Date, Remarks / Actions Taken, New Severity, New Occur, New Detection and New R.P.N.</t>
    </r>
  </si>
  <si>
    <r>
      <t xml:space="preserve">Tool kit brings in the various actions from the work sheets with the following information:
Source of Action, Risk Level / RPN, Issue Description </t>
    </r>
    <r>
      <rPr>
        <sz val="11"/>
        <color theme="9"/>
        <rFont val="Times New Roman"/>
        <family val="1"/>
      </rPr>
      <t xml:space="preserve">from DFMA Worksheet, Potential Causes / Mechanisms of Failure from DFMEA &amp; PFMEA, </t>
    </r>
    <r>
      <rPr>
        <sz val="11"/>
        <color theme="1"/>
        <rFont val="Times New Roman"/>
        <family val="1"/>
      </rPr>
      <t xml:space="preserve"> Recommended Actions, Aesthetics Approval Required?, Special Testing Required?, R+, Target Completion Date, Actual Completion Date, Remarks / Actions Taken, New Severity, New Occur, New Detection and New R.P.N.</t>
    </r>
  </si>
  <si>
    <r>
      <t xml:space="preserve">Quality Concern Regulatory </t>
    </r>
    <r>
      <rPr>
        <sz val="8"/>
        <color theme="1"/>
        <rFont val="Calibri"/>
        <family val="2"/>
        <scheme val="minor"/>
      </rPr>
      <t>(double-click)</t>
    </r>
  </si>
  <si>
    <r>
      <t xml:space="preserve">Quality Concern Reliability </t>
    </r>
    <r>
      <rPr>
        <sz val="8"/>
        <color theme="1"/>
        <rFont val="Calibri"/>
        <family val="2"/>
        <scheme val="minor"/>
      </rPr>
      <t>(double-click)</t>
    </r>
  </si>
  <si>
    <t>Quality Concerns / Past Manufacturing Issues</t>
  </si>
  <si>
    <t>Development Difficulty</t>
  </si>
  <si>
    <t>error handlers</t>
  </si>
  <si>
    <t>DDGoalsRedForPFMEA</t>
  </si>
  <si>
    <t>Potential Failure Mode (Anti-Function)</t>
  </si>
  <si>
    <t>named range:  (this cell named Anchor_DropdownList_PreventPFMEA)</t>
  </si>
  <si>
    <t>named range:  (this cell named Anchor_DDGoalsRedForPFMEA)</t>
  </si>
  <si>
    <t>named range:  (this cell named Anchor_DropdownList_CausesDFMEA)</t>
  </si>
  <si>
    <t>named range:  (this cell named Anchor_DropdownList_CausesPFMEA)</t>
  </si>
  <si>
    <t>named range:  (this cell named Anchor_DropdownList_PreventDFMEA)</t>
  </si>
  <si>
    <t>NextKey_Responsible</t>
  </si>
  <si>
    <t>NextKey_Issue</t>
  </si>
  <si>
    <t>NextKey_Goal</t>
  </si>
  <si>
    <t>Process Instruc-
tion</t>
  </si>
  <si>
    <t>NextKey_Action</t>
  </si>
  <si>
    <t>NextKey_Characteristic</t>
  </si>
  <si>
    <t>when I double click it populates the “x”. When I double click again it doesn’t remove the “x”. can we add this functionality?</t>
  </si>
  <si>
    <t>-print function only prints what’s visible in the window. Can this default to fit the page?</t>
  </si>
  <si>
    <t>no</t>
  </si>
  <si>
    <t>..if you reopen this window can the items added previously from this window be checked so you know what’s already been added?</t>
  </si>
  <si>
    <t>FMA not populating on dd goals &amp; fma issues form.</t>
  </si>
  <si>
    <t>sorting on forms</t>
  </si>
  <si>
    <t xml:space="preserve">key doesn't get copied when they cut and paste </t>
  </si>
  <si>
    <r>
      <t xml:space="preserve">R+  </t>
    </r>
    <r>
      <rPr>
        <sz val="8"/>
        <color theme="1"/>
        <rFont val="Calibri"/>
        <family val="2"/>
        <scheme val="minor"/>
      </rPr>
      <t>(double-click)</t>
    </r>
  </si>
  <si>
    <t>Source of Characteristic</t>
  </si>
  <si>
    <t>expanded</t>
  </si>
  <si>
    <t>checked</t>
  </si>
  <si>
    <t>per Lili</t>
  </si>
  <si>
    <t>allow editing both ways - if they change a value on an outer sheet then copy the change to the orig sheet and all other sheets that have that item</t>
  </si>
  <si>
    <t>if they delete on outer sheets don't delete the original</t>
  </si>
  <si>
    <t>(carlos says for now only do this for the ddgoals and fma items, action and fmea's later)</t>
  </si>
  <si>
    <t>on fma when you edit an item it is not copied to dfmea (and pfmea too i think)</t>
  </si>
  <si>
    <t>if they delete dd goal on dd goal sheet and IF that item has data on other sheets then warn them that they are deleting data.</t>
  </si>
  <si>
    <t>I said I don't think I'll know they are going to delete or what they just deleted.  I could try to look at the undo queue and then msg them.  and maybe undo the delete with undo.</t>
  </si>
  <si>
    <t>DDGoalsRedForPFMEAKey</t>
  </si>
  <si>
    <t>ToggledOpportunityGroup</t>
  </si>
  <si>
    <t>ListboxContents</t>
  </si>
  <si>
    <t>named range:    (this cell named Anchor_ListboxContents)</t>
  </si>
  <si>
    <t>SortColumnandOrder</t>
  </si>
  <si>
    <t>what gets moved together:</t>
  </si>
  <si>
    <t>'review this logic table with Lee</t>
  </si>
  <si>
    <t>From Sheet</t>
  </si>
  <si>
    <t>To Sheet</t>
  </si>
  <si>
    <t>Key Field (Parent)</t>
  </si>
  <si>
    <t>Action</t>
  </si>
  <si>
    <t>Issue</t>
  </si>
  <si>
    <t>R+</t>
  </si>
  <si>
    <t>Child</t>
  </si>
  <si>
    <t>Special Testing</t>
  </si>
  <si>
    <t>Risk Color</t>
  </si>
  <si>
    <t xml:space="preserve">Issue </t>
  </si>
  <si>
    <t>DD Goals</t>
  </si>
  <si>
    <t>DD Goal</t>
  </si>
  <si>
    <t>FMA</t>
  </si>
  <si>
    <t>Concern/Issue</t>
  </si>
  <si>
    <t>Key Char &amp; Dim</t>
  </si>
  <si>
    <t>Key Char</t>
  </si>
  <si>
    <t>HAS KEY</t>
  </si>
  <si>
    <t>HAS ITEM</t>
  </si>
  <si>
    <t>DO</t>
  </si>
  <si>
    <t>N</t>
  </si>
  <si>
    <t>Y</t>
  </si>
  <si>
    <t>nothing</t>
  </si>
  <si>
    <t>delete key on this sheet and associated fields on this sheet (maybe should also delete orig completely)</t>
  </si>
  <si>
    <t>if item value diff then orig then update all other instances in book of this key with the value on this sheet</t>
  </si>
  <si>
    <t>lookup key</t>
  </si>
  <si>
    <t xml:space="preserve">                    PARENT LOGIC</t>
  </si>
  <si>
    <t>CHILD LOGIC</t>
  </si>
  <si>
    <t>HAS PARENT</t>
  </si>
  <si>
    <t>HAS CHILD</t>
  </si>
  <si>
    <t>nothing - no key and has parent shouldn't happen</t>
  </si>
  <si>
    <t>get child value from orig whether orig is blank or not. doing this in case they deleted</t>
  </si>
  <si>
    <t>delete key on this sheet and associated fields on this sheet</t>
  </si>
  <si>
    <t>***************************************************************</t>
  </si>
  <si>
    <t>11/22 mtg with lee in person</t>
  </si>
  <si>
    <t>not likely that dd goal and past failures will be related to each other</t>
  </si>
  <si>
    <t>dd goal is always a NEW goal OR change to old goals for prev edition of that product.</t>
  </si>
  <si>
    <t>dd goals that are added by code should go onto bottom of list</t>
  </si>
  <si>
    <t>lee - they can only mod goal on goal sht - never on dfmea sht</t>
  </si>
  <si>
    <t>lee - they can only mod issues on fma sht not on dfmea sht</t>
  </si>
  <si>
    <t>lee - if they mod a goal on the dfmea to something that is not on the goal sht then I should break the link to the ddgoal sht and this goal on the dfmea sht becomes a new goal and I assign a new key to this goal on the dfmea sht</t>
  </si>
  <si>
    <t>lee - if they delete ddgoal on dfmea sht then I should put it back.</t>
  </si>
  <si>
    <t>lee - fma follows same rules</t>
  </si>
  <si>
    <t>lee - comment in dfmea and pfmea first col should say that if they want to update a dd goal then they should do it on the ddgoal sht (or similar wording for pfmea) or they can free type a NEW goal</t>
  </si>
  <si>
    <t>lee - the child fields I move with action from dfma to action sht are correct, desc, r+, target date, aesthetic, testing.</t>
  </si>
  <si>
    <t>lee - only move key char from dfma to key char sht</t>
  </si>
  <si>
    <t>lee - failure mode &amp; cause concatenated is issue desc to move from dfmea to action</t>
  </si>
  <si>
    <t>lee - if they edit key char or action on outer sheet don't move mod back to parent</t>
  </si>
  <si>
    <t>scott n lee - if they mod key char or action on outer sht then I'll keep parent and child linked  but they won't be identical.  don't change/delete key on outer sht so code won't think it needs to add that key char/action again</t>
  </si>
  <si>
    <t>lee - key char sht will be edited by lots of diff people</t>
  </si>
  <si>
    <t>lee - they can add lines to key char sht and they may be the same as an existing or a new one. Those new ones aren't related to anything and don't need to be.  These are just items that require closure and the closure will be tracked on these outer sheets only.</t>
  </si>
  <si>
    <t>lee - same as above for actions</t>
  </si>
  <si>
    <t>lee - if they mod action target date on the action sht then don't' move it back to the parent sht</t>
  </si>
  <si>
    <t>lee - all key char and action items must reach closure.  If not then they will be liable for having not addressed that issue.</t>
  </si>
  <si>
    <t>lee - consumer prod safety commission is talking to lee about mandating this for every consumer product.</t>
  </si>
  <si>
    <t>Not all goals for the product are listed cause all prev goals were done correctly and were met - unless they failed.</t>
  </si>
  <si>
    <t>end mtg</t>
  </si>
  <si>
    <t>if they paste from a cell without validation into a cell with validation it will remove validation.  if it is in the first row of table then validation won't be added to new rows either. Always assign validation to whole col if change made to any cell in col that had validation.</t>
  </si>
  <si>
    <t>adding  opps to dfma sometimes doesn't expand table to include all new rows.</t>
  </si>
  <si>
    <t>new version of opportunities checklist</t>
  </si>
  <si>
    <t>old</t>
  </si>
  <si>
    <t>new</t>
  </si>
  <si>
    <t xml:space="preserve">Are there standard parts that can be used? </t>
  </si>
  <si>
    <t xml:space="preserve">Are there existing parts from similar products that are not being used? </t>
  </si>
  <si>
    <t xml:space="preserve">Can multiple parts be combined into one to reduce the number of parts in the assembly? </t>
  </si>
  <si>
    <t xml:space="preserve">Are there complicated mechanisms that can be simplified? </t>
  </si>
  <si>
    <t xml:space="preserve">Are there areas of marginal strength that should be improved/ strengthened? </t>
  </si>
  <si>
    <t xml:space="preserve">Are there materials that are considered standard that are not being used?   </t>
  </si>
  <si>
    <t>Are there painted areas that are difficult to mask off?</t>
  </si>
  <si>
    <t>Can molded parts be used for color breaks instead of painted decorations?</t>
  </si>
  <si>
    <t xml:space="preserve">Can hand spray details be replaced by tampo process?  </t>
  </si>
  <si>
    <t xml:space="preserve">Is the part size not suitable for the intended decoration process? </t>
  </si>
  <si>
    <t>Are there parts that are hand brushed that can be changed to spray or tampo? (especially on tiny parts)</t>
  </si>
  <si>
    <t xml:space="preserve">Are there parts that are suitable for inkjet printing? </t>
  </si>
  <si>
    <t>Are there areas of inadequate height and/ or geometry for details requiring hot-stamping, silk screening printing or tampo process?</t>
  </si>
  <si>
    <t xml:space="preserve">Are there opportunities to allow tampo operations to be combined or eliminated? </t>
  </si>
  <si>
    <t xml:space="preserve">Are there areas in which standard spray/tampo colors should be considered?  </t>
  </si>
  <si>
    <t xml:space="preserve">Are the materials not suitable for the intended decoration process? (i.e. Primer for PP, VUM, cracking on soft materials, etc.) </t>
  </si>
  <si>
    <t>Are there toy features that have activation or loading forces that are too high or low?</t>
  </si>
  <si>
    <t>Are there any play mode motions that may be inappropriate for the intended age group?  (i.e. hard pedaling, difficult loading of a mic to its holder, pre-play setup)</t>
  </si>
  <si>
    <t>Are there any buttons/levers not of proper size and shape for the intended age grade?</t>
  </si>
  <si>
    <t xml:space="preserve">Can the part be confused with other parts of similar shape? (i.e. asymmetrical parts) </t>
  </si>
  <si>
    <t>Are parts too small to handle or require a tool to pick it up?</t>
  </si>
  <si>
    <t>Are there parts that will be too small/ large for the child to manage?</t>
  </si>
  <si>
    <t>Are there parts that will easily fall off during play?</t>
  </si>
  <si>
    <t xml:space="preserve">Can sewing operations be combined? </t>
  </si>
  <si>
    <t xml:space="preserve">Can die cut components be reduced or eliminated? </t>
  </si>
  <si>
    <t>Are there softgoods parts/components that are considered standard that are not being used?</t>
  </si>
  <si>
    <t xml:space="preserve">Can tampo printing on soft goods be used? </t>
  </si>
  <si>
    <t xml:space="preserve">Can the number of fabric materials be reduced?  </t>
  </si>
  <si>
    <t xml:space="preserve">Are there any excess inventory fabrics that can be used? </t>
  </si>
  <si>
    <t>Are there hand sewing operations that can be replaced by machine sewing?</t>
  </si>
  <si>
    <t xml:space="preserve">Are there blind sewing operations that can be eliminated? </t>
  </si>
  <si>
    <t xml:space="preserve">Are there bacteria/mold concerns during manufacturing or with the customer? </t>
  </si>
  <si>
    <t>Is there a more cost-effective fabric that can be used?</t>
  </si>
  <si>
    <t>Are there other fabric materials that can be used to prevent color migration?</t>
  </si>
  <si>
    <t xml:space="preserve">Can the quantity of off-board components/assemblies be reduced? (i.e. switches, LEDs, PCBA, etc.) </t>
  </si>
  <si>
    <t xml:space="preserve">Are there opportunities for more cost-effective components? (i.e. speaker size, cheaper PCB, battery quantity, etc.) </t>
  </si>
  <si>
    <t xml:space="preserve">Can the number of manual soldering operations be reduced? </t>
  </si>
  <si>
    <t>Are there electronic parts/components/ assemblies that are considered standard that are not being used?</t>
  </si>
  <si>
    <t>Are there wire assemblies that are not color coded?</t>
  </si>
  <si>
    <t xml:space="preserve">Can the quantity of heat stakes and screws be reduced? </t>
  </si>
  <si>
    <t xml:space="preserve">Can the number of  wire harness interconnections be reduced or eliminated?  (Keep in mind  assembly or field service) </t>
  </si>
  <si>
    <t xml:space="preserve">Can testing operations be automated, simplified or reduced? </t>
  </si>
  <si>
    <t xml:space="preserve"> 2. ASSEMBLY</t>
  </si>
  <si>
    <t>Do joining or assembly processes compromise the aesthetics? (i.e. sink marks)</t>
  </si>
  <si>
    <t xml:space="preserve">Can part materials be changed to improve the joining process? </t>
  </si>
  <si>
    <t>Are there parts design that do not allow for proper location and alignment?</t>
  </si>
  <si>
    <t xml:space="preserve">Are there parts that do not nest properly? </t>
  </si>
  <si>
    <t>Are there parts not designed to meet mistake-proof Poke-Yoke assembly?</t>
  </si>
  <si>
    <t xml:space="preserve">Are there parts that are not designed to meet stack assembly requirements? </t>
  </si>
  <si>
    <t xml:space="preserve">Is part loading access restricted? </t>
  </si>
  <si>
    <t>Can the part design be improved for efficient joining and fastening? (i.e. screw reduction/removal, snap, cold/heat staker, rivet)</t>
  </si>
  <si>
    <t>Are there any parts that can be confused with other parts of similar shape?</t>
  </si>
  <si>
    <t xml:space="preserve">Are there parts that are too large and/or heavy which can lead to worker fatigue? </t>
  </si>
  <si>
    <t xml:space="preserve">Are there parts/labels that are not easy to grasp, pick up, hold and/or require a tool for assembly? </t>
  </si>
  <si>
    <t xml:space="preserve">Are there parts that can tangled during assembly? </t>
  </si>
  <si>
    <t xml:space="preserve">Is there no large base part where other parts can be added? </t>
  </si>
  <si>
    <t xml:space="preserve">Are there parts that will fall off easily during assembly? </t>
  </si>
  <si>
    <t xml:space="preserve">Are there partially- completed assemblies that require undesirable repositioning? </t>
  </si>
  <si>
    <t xml:space="preserve">Are there assemblies that require two-hand operation? </t>
  </si>
  <si>
    <t xml:space="preserve">Are there multiple parts that can be modularized into single subassemblies for easier final assembly. </t>
  </si>
  <si>
    <t xml:space="preserve">Are there any special cleanliness requirements that should be considered? </t>
  </si>
  <si>
    <t>Do any parts or assemblies require a special environment during manufacturing? (i.e. dust proofing, grounding, bacteria/ mold proofing)</t>
  </si>
  <si>
    <t xml:space="preserve">Are there parts that can be cored out with reasonably thin walls? </t>
  </si>
  <si>
    <t>Can the application of mini tools be applied? (i.e. M3/M4)</t>
  </si>
  <si>
    <t xml:space="preserve">Are there any areas where parting line definition must be defined? </t>
  </si>
  <si>
    <t xml:space="preserve">Are there any missing surface finishes/textures? </t>
  </si>
  <si>
    <t xml:space="preserve">Are there parts that need better definition for ejector pin location/size? </t>
  </si>
  <si>
    <t xml:space="preserve">Are there any component materials incompatible with intended deco processes? (i.e. VUM)? </t>
  </si>
  <si>
    <t xml:space="preserve">Do parts require special cooling systems and/or mold design for deep or critical area? </t>
  </si>
  <si>
    <t xml:space="preserve">Are there alternate resins that result in cost-saving that can be used? (i.e. ABS to PP) </t>
  </si>
  <si>
    <t xml:space="preserve">Are there areas where gating locations will cause aesthetic issues? </t>
  </si>
  <si>
    <t xml:space="preserve">Are there any molded parts with inadequate draft angles? </t>
  </si>
  <si>
    <t>Can irregular parting lines be eliminated?</t>
  </si>
  <si>
    <t xml:space="preserve">Are there packaging materials that are considered standard that are not being used? </t>
  </si>
  <si>
    <t>Is the package design using non- standard materials?</t>
  </si>
  <si>
    <t xml:space="preserve">Are the intended package structure construction and packout methods not clearly defined? </t>
  </si>
  <si>
    <t xml:space="preserve">Is there an opportunity to reduce any package material thickness? </t>
  </si>
  <si>
    <t xml:space="preserve">Are the package die lines optimized to best utilize sheet or roll sizes of paper and plastic material? </t>
  </si>
  <si>
    <t>Is draft not adequate for a blister design?</t>
  </si>
  <si>
    <t>Is flange not adequate for a blister design?</t>
  </si>
  <si>
    <t>Does design tolerance meet process capability?</t>
  </si>
  <si>
    <t>Can instructions be printed on the package?</t>
  </si>
  <si>
    <t>Can existing instructions be used instead of creating new instructions?</t>
  </si>
  <si>
    <t>Will try me activation be difficult for the consumer?</t>
  </si>
  <si>
    <t>Does try me activation not take into account the retailers/markets requirements?</t>
  </si>
  <si>
    <t xml:space="preserve">Does try me function not perform consistently without error? </t>
  </si>
  <si>
    <t>Can number of inserts/attachments be reduced?</t>
  </si>
  <si>
    <t>Can double sided printing reduce the amount of cardboard used?</t>
  </si>
  <si>
    <t>Can tab-ins and clip art be combined and/or reduced?</t>
  </si>
  <si>
    <t>Will package design not stand firmly on the shelf and resist tipping?</t>
  </si>
  <si>
    <t>Is package using new materials or printing process?</t>
  </si>
  <si>
    <t>Can glue or tape for chip art be replaced with a standard mechanical locking approach?</t>
  </si>
  <si>
    <t>Is the product not being secured utilizing existing methods?</t>
  </si>
  <si>
    <t>Is access restricted during assembly?</t>
  </si>
  <si>
    <t>Can the product be secured in a less labor intensive method?</t>
  </si>
  <si>
    <t>Can package structure be assembled in a less labor intensive method?</t>
  </si>
  <si>
    <t>Will the use of keylocks for securement be beneficial on this toy?</t>
  </si>
  <si>
    <t>Is there an opportunity for automation of packaging operations?</t>
  </si>
  <si>
    <t>If a J hook is required, are existing parts and attachment methods not being used?</t>
  </si>
  <si>
    <t>Will packout potentially damage the product (i.e. Wearing sunglasses with flocked hair)?</t>
  </si>
  <si>
    <t>Can pack out pose be modified slightly to simplify labor / tie-downs?</t>
  </si>
  <si>
    <t>Does package not conform with age grade restrictions (i.e. no hair gel or rubber band in the hair for Little Mommy)?</t>
  </si>
  <si>
    <t>Can product components be easily detached or damaged by consumer on shelf?</t>
  </si>
  <si>
    <t>Can product be placed to make it easier to remove for end consumer?</t>
  </si>
  <si>
    <t>Can spot welding be used instead of glue?</t>
  </si>
  <si>
    <t>Does packout configuration create potential color migration issue?</t>
  </si>
  <si>
    <t xml:space="preserve">Is there a more cost-effective tie down material that can be used?  </t>
  </si>
  <si>
    <t>Does master carton not use the optimum retail package arrangement for pallet, blank size and cube efficiency?</t>
  </si>
  <si>
    <t>Have appropriate precautions not been taken to avoid damage to window printing? (scratching in transit)</t>
  </si>
  <si>
    <t>Have higher end collector quality items not been thoroughly protected to ensure zero defects (i.e. protective boxes &amp; MC partitions)?</t>
  </si>
  <si>
    <t>Can parts be combined for multiple uses?</t>
  </si>
  <si>
    <t>Can parts be designed to meet Mistake Proof  assembly- Poke- Yoke requirements?</t>
  </si>
  <si>
    <t>Can parts be designed to meet Stack Assemblies requirements?</t>
  </si>
  <si>
    <t>Can small product modifications result in packaging savings in labor or materials?</t>
  </si>
  <si>
    <t xml:space="preserve">Are there any "under 3" assemblies without a redundant system that may pose safety concerns?  </t>
  </si>
  <si>
    <t xml:space="preserve">Are there areas of potential sharp points or edges? </t>
  </si>
  <si>
    <t xml:space="preserve">Are there any step on hazards? </t>
  </si>
  <si>
    <t xml:space="preserve">Are there any areas of entrapment? </t>
  </si>
  <si>
    <t xml:space="preserve">Are there any projectile concerns? </t>
  </si>
  <si>
    <t xml:space="preserve">Are there any electrical safety hazards? </t>
  </si>
  <si>
    <t xml:space="preserve">Is the noise level unacceptable? </t>
  </si>
  <si>
    <t xml:space="preserve">Are there undesired material interactions? (i.e. Color Migration, Galvanic Corrosion, Mechanical Deterioration) </t>
  </si>
  <si>
    <t xml:space="preserve">Are there small parts that may cause safety concerns? </t>
  </si>
  <si>
    <t xml:space="preserve">Are there any mechanisms of the product that may not meet life-cycle requirement? </t>
  </si>
  <si>
    <t>Are there concerns with the comfort and the safety of the seating compartment?</t>
  </si>
  <si>
    <t>listheader 6.  OTHER</t>
  </si>
  <si>
    <t>listheader 5.  SAFETY AND RELIABILITY CONCERNS</t>
  </si>
  <si>
    <t>listheader 4.4  PACKAGING - Miscellaneous</t>
  </si>
  <si>
    <t>listheader 4.3  PACKAGING - Master Carton</t>
  </si>
  <si>
    <t>listheader 1.1  PRODUCT DESIGN - General</t>
  </si>
  <si>
    <t>listheader 1.2  PRODUCT DESIGN - Decoration</t>
  </si>
  <si>
    <t>listheader 1.3  PRODUCT DESIGN - Child Appropriate Play Features</t>
  </si>
  <si>
    <t xml:space="preserve">listheader 1.4  PRODUCT DESIGN - Soft goods </t>
  </si>
  <si>
    <t xml:space="preserve">listheader 1.5  PRODUCT DESIGN - Electronics </t>
  </si>
  <si>
    <t>listheader 2. ASSEMBLY</t>
  </si>
  <si>
    <t>listheader 3. TOOLING</t>
  </si>
  <si>
    <t>listheader 4.1  PACKAGING - Package Design (Materials/Structure)</t>
  </si>
  <si>
    <t>listheader 4.2  PACKAGING - Assembly/Packout</t>
  </si>
  <si>
    <t>break</t>
  </si>
  <si>
    <t xml:space="preserve"> 1.1  PRODUCT DESIGN - General</t>
  </si>
  <si>
    <t xml:space="preserve"> 3. TOOLING</t>
  </si>
  <si>
    <t xml:space="preserve"> 4.1  PACKAGING - Package Design (Materials/Structure)</t>
  </si>
  <si>
    <t xml:space="preserve"> 4.2  PACKAGING - Assembly/Packout</t>
  </si>
  <si>
    <t xml:space="preserve"> 4.3  PACKAGING - Master Carton</t>
  </si>
  <si>
    <t xml:space="preserve"> 4.4  PACKAGING - Miscellaneous</t>
  </si>
  <si>
    <t xml:space="preserve"> 5.  SAFETY AND RELIABILITY CONCERNS</t>
  </si>
  <si>
    <t xml:space="preserve"> 6.  OTHER</t>
  </si>
  <si>
    <t>Wed 12/11/13  Feedback from UAT #2</t>
  </si>
  <si>
    <t>Issue 1:</t>
  </si>
  <si>
    <r>
      <t>1.</t>
    </r>
    <r>
      <rPr>
        <sz val="7"/>
        <color rgb="FF1F497D"/>
        <rFont val="Times New Roman"/>
        <family val="1"/>
      </rPr>
      <t xml:space="preserve"> </t>
    </r>
    <r>
      <rPr>
        <sz val="11"/>
        <color rgb="FF1F497D"/>
        <rFont val="Calibri"/>
        <family val="2"/>
      </rPr>
      <t>Tab name: 7 DFMA_ check list</t>
    </r>
  </si>
  <si>
    <r>
      <t>2.</t>
    </r>
    <r>
      <rPr>
        <sz val="7"/>
        <color rgb="FF1F497D"/>
        <rFont val="Times New Roman"/>
        <family val="1"/>
      </rPr>
      <t xml:space="preserve"> </t>
    </r>
    <r>
      <rPr>
        <sz val="11"/>
        <color rgb="FF1F497D"/>
        <rFont val="Calibri"/>
        <family val="2"/>
      </rPr>
      <t>Reproduce Steps</t>
    </r>
  </si>
  <si>
    <r>
      <t>a.</t>
    </r>
    <r>
      <rPr>
        <sz val="7"/>
        <color rgb="FF1F497D"/>
        <rFont val="Times New Roman"/>
        <family val="1"/>
      </rPr>
      <t xml:space="preserve"> </t>
    </r>
    <r>
      <rPr>
        <sz val="12"/>
        <color rgb="FF1F497D"/>
        <rFont val="Calibri"/>
        <family val="2"/>
      </rPr>
      <t>select more than one items</t>
    </r>
  </si>
  <si>
    <r>
      <t>b. Error: none item</t>
    </r>
    <r>
      <rPr>
        <sz val="11"/>
        <color rgb="FF1F497D"/>
        <rFont val="Calibri"/>
        <family val="2"/>
      </rPr>
      <t xml:space="preserve"> can't be added to worksheet.</t>
    </r>
  </si>
  <si>
    <r>
      <t>c.</t>
    </r>
    <r>
      <rPr>
        <sz val="7"/>
        <color rgb="FF1F497D"/>
        <rFont val="Times New Roman"/>
        <family val="1"/>
      </rPr>
      <t xml:space="preserve"> </t>
    </r>
    <r>
      <rPr>
        <sz val="11"/>
        <color rgb="FF1F497D"/>
        <rFont val="Calibri"/>
        <family val="2"/>
      </rPr>
      <t>Expected: can add multi items at the same time.</t>
    </r>
  </si>
  <si>
    <t>Issue 2:</t>
  </si>
  <si>
    <r>
      <t>a.</t>
    </r>
    <r>
      <rPr>
        <sz val="7"/>
        <color rgb="FF1F497D"/>
        <rFont val="Times New Roman"/>
        <family val="1"/>
      </rPr>
      <t xml:space="preserve"> </t>
    </r>
    <r>
      <rPr>
        <sz val="12"/>
        <color rgb="FF1F497D"/>
        <rFont val="Calibri"/>
        <family val="2"/>
      </rPr>
      <t>click the "other" section</t>
    </r>
  </si>
  <si>
    <r>
      <t>b.</t>
    </r>
    <r>
      <rPr>
        <sz val="7"/>
        <color rgb="FF1F497D"/>
        <rFont val="Times New Roman"/>
        <family val="1"/>
      </rPr>
      <t xml:space="preserve"> </t>
    </r>
    <r>
      <rPr>
        <sz val="11"/>
        <color rgb="FF1F497D"/>
        <rFont val="Calibri"/>
        <family val="2"/>
      </rPr>
      <t>Error: no content under the section.</t>
    </r>
  </si>
  <si>
    <r>
      <t>c.</t>
    </r>
    <r>
      <rPr>
        <sz val="7"/>
        <color rgb="FF1F497D"/>
        <rFont val="Times New Roman"/>
        <family val="1"/>
      </rPr>
      <t xml:space="preserve"> </t>
    </r>
    <r>
      <rPr>
        <sz val="11"/>
        <color rgb="FF1F497D"/>
        <rFont val="Calibri"/>
        <family val="2"/>
      </rPr>
      <t>Expected: someway can add additional issue under other section.</t>
    </r>
  </si>
  <si>
    <t>Issue 3:</t>
  </si>
  <si>
    <r>
      <t>1.</t>
    </r>
    <r>
      <rPr>
        <sz val="7"/>
        <color rgb="FF1F497D"/>
        <rFont val="Times New Roman"/>
        <family val="1"/>
      </rPr>
      <t xml:space="preserve"> </t>
    </r>
    <r>
      <rPr>
        <sz val="11"/>
        <color rgb="FF1F497D"/>
        <rFont val="Calibri"/>
        <family val="2"/>
      </rPr>
      <t>Tab name: 7 DFMA</t>
    </r>
  </si>
  <si>
    <r>
      <t xml:space="preserve">a. </t>
    </r>
    <r>
      <rPr>
        <sz val="14"/>
        <color rgb="FF1F497D"/>
        <rFont val="Calibri"/>
        <family val="2"/>
      </rPr>
      <t>when I open existing APQP toolkit at the same time to try to copy something.</t>
    </r>
  </si>
  <si>
    <r>
      <t>b.</t>
    </r>
    <r>
      <rPr>
        <sz val="7"/>
        <color rgb="FF1F497D"/>
        <rFont val="Times New Roman"/>
        <family val="1"/>
      </rPr>
      <t xml:space="preserve"> </t>
    </r>
    <r>
      <rPr>
        <sz val="11"/>
        <color rgb="FF1F497D"/>
        <rFont val="Calibri"/>
        <family val="2"/>
      </rPr>
      <t>Error: pop up window show" method range of object global failed".</t>
    </r>
  </si>
  <si>
    <r>
      <t>c.</t>
    </r>
    <r>
      <rPr>
        <sz val="7"/>
        <color rgb="FF1F497D"/>
        <rFont val="Times New Roman"/>
        <family val="1"/>
      </rPr>
      <t xml:space="preserve"> </t>
    </r>
    <r>
      <rPr>
        <sz val="11"/>
        <color rgb="FF1F497D"/>
        <rFont val="Calibri"/>
        <family val="2"/>
      </rPr>
      <t>Expected: no issue happen.</t>
    </r>
  </si>
  <si>
    <t>Issue 4:</t>
  </si>
  <si>
    <r>
      <t>1.</t>
    </r>
    <r>
      <rPr>
        <sz val="7"/>
        <color rgb="FF1F497D"/>
        <rFont val="Times New Roman"/>
        <family val="1"/>
      </rPr>
      <t xml:space="preserve"> </t>
    </r>
    <r>
      <rPr>
        <sz val="11"/>
        <color rgb="FF1F497D"/>
        <rFont val="Calibri"/>
        <family val="2"/>
      </rPr>
      <t>Tab name: 8 DFMEA</t>
    </r>
  </si>
  <si>
    <r>
      <t>a.</t>
    </r>
    <r>
      <rPr>
        <sz val="7"/>
        <color rgb="FF1F497D"/>
        <rFont val="Times New Roman"/>
        <family val="1"/>
      </rPr>
      <t xml:space="preserve"> </t>
    </r>
    <r>
      <rPr>
        <sz val="14"/>
        <color rgb="FF1F497D"/>
        <rFont val="Calibri"/>
        <family val="2"/>
      </rPr>
      <t>when I open existing APQP toolkit at the same time to try to copy something.</t>
    </r>
  </si>
  <si>
    <r>
      <t>b.</t>
    </r>
    <r>
      <rPr>
        <sz val="7"/>
        <color rgb="FF1F497D"/>
        <rFont val="Times New Roman"/>
        <family val="1"/>
      </rPr>
      <t xml:space="preserve"> </t>
    </r>
    <r>
      <rPr>
        <sz val="11"/>
        <color rgb="FF1F497D"/>
        <rFont val="Calibri"/>
        <family val="2"/>
      </rPr>
      <t>Error: pop up window show" run-time error 9/ subscript out of range"</t>
    </r>
  </si>
  <si>
    <t>Issue 5:</t>
  </si>
  <si>
    <t>a. when I finish the DFMEA step 8.2.</t>
  </si>
  <si>
    <r>
      <t>b.</t>
    </r>
    <r>
      <rPr>
        <sz val="7"/>
        <color rgb="FF1F497D"/>
        <rFont val="Times New Roman"/>
        <family val="1"/>
      </rPr>
      <t xml:space="preserve"> </t>
    </r>
    <r>
      <rPr>
        <sz val="11"/>
        <color rgb="FF1F497D"/>
        <rFont val="Calibri"/>
        <family val="2"/>
      </rPr>
      <t>Erro</t>
    </r>
    <r>
      <rPr>
        <sz val="12"/>
        <color rgb="FF1F497D"/>
        <rFont val="Calibri"/>
        <family val="2"/>
      </rPr>
      <t>r: One DND goal add automatically in next row.</t>
    </r>
  </si>
  <si>
    <t>Issue 6:</t>
  </si>
  <si>
    <r>
      <t>1.</t>
    </r>
    <r>
      <rPr>
        <sz val="7"/>
        <color rgb="FF1F497D"/>
        <rFont val="Times New Roman"/>
        <family val="1"/>
      </rPr>
      <t xml:space="preserve"> </t>
    </r>
    <r>
      <rPr>
        <sz val="11"/>
        <color rgb="FF1F497D"/>
        <rFont val="Calibri"/>
        <family val="2"/>
      </rPr>
      <t>Tab name: 9 PFMEA_9.2</t>
    </r>
  </si>
  <si>
    <t>a. double click the potential cause cell</t>
  </si>
  <si>
    <t>b. Error: nothing happen.</t>
  </si>
  <si>
    <r>
      <t>c.</t>
    </r>
    <r>
      <rPr>
        <sz val="7"/>
        <color rgb="FF1F497D"/>
        <rFont val="Times New Roman"/>
        <family val="1"/>
      </rPr>
      <t xml:space="preserve"> </t>
    </r>
    <r>
      <rPr>
        <sz val="11"/>
        <color rgb="FF1F497D"/>
        <rFont val="Calibri"/>
        <family val="2"/>
      </rPr>
      <t>Expected: should have a pop up for selection.</t>
    </r>
  </si>
  <si>
    <r>
      <t>a.</t>
    </r>
    <r>
      <rPr>
        <sz val="7"/>
        <color rgb="FF1F497D"/>
        <rFont val="Times New Roman"/>
        <family val="1"/>
      </rPr>
      <t xml:space="preserve"> </t>
    </r>
    <r>
      <rPr>
        <sz val="12"/>
        <color rgb="FF1F497D"/>
        <rFont val="Calibri"/>
        <family val="2"/>
      </rPr>
      <t>I manually correct the process name to "Injection" and fill the potential cause manually, then double click the potential cause cell</t>
    </r>
  </si>
  <si>
    <t>b. Error: process cell name "injection" change to DND goal, and one DND goal add to next row automatically.</t>
  </si>
  <si>
    <t>Simon Qian</t>
  </si>
  <si>
    <t>Findings:  could not dup.</t>
  </si>
  <si>
    <t xml:space="preserve">Findings: training issue.  type item on sheet to enter "other" items </t>
  </si>
  <si>
    <t>Findings: could not dup.  What was copied?</t>
  </si>
  <si>
    <t xml:space="preserve">Findings:  need trail of actions user took to be able to dup this.  training issue: the code is trying to help make it easier for them, </t>
  </si>
  <si>
    <t>but they should just manually edit the sheet to be what they want, even if the code didn't do what they wanted.</t>
  </si>
  <si>
    <t>In this case there were no previously entered actions or causes to put in the form.</t>
  </si>
  <si>
    <t>findings: training issue.  Potential Causes come from previously entered DFMA Actions or are manually entered on sheet.</t>
  </si>
  <si>
    <t>Findings:  training issue.  I suspect he manually changed a D&amp;D goal causing the goal to be added back automatically.</t>
  </si>
  <si>
    <t>Simon Qian email #2</t>
  </si>
  <si>
    <r>
      <t>1.</t>
    </r>
    <r>
      <rPr>
        <sz val="7"/>
        <color rgb="FF1F497D"/>
        <rFont val="Times New Roman"/>
        <family val="1"/>
      </rPr>
      <t xml:space="preserve"> </t>
    </r>
    <r>
      <rPr>
        <sz val="11"/>
        <color rgb="FF1F497D"/>
        <rFont val="Calibri"/>
        <family val="2"/>
      </rPr>
      <t>Tab name: 8 DFMEA_ Potential Failure Mode (Anti-Function)</t>
    </r>
  </si>
  <si>
    <r>
      <t>a.</t>
    </r>
    <r>
      <rPr>
        <sz val="7"/>
        <color rgb="FF1F497D"/>
        <rFont val="Times New Roman"/>
        <family val="1"/>
      </rPr>
      <t xml:space="preserve"> </t>
    </r>
    <r>
      <rPr>
        <sz val="11"/>
        <color rgb="FF1F497D"/>
        <rFont val="Calibri"/>
        <family val="2"/>
      </rPr>
      <t xml:space="preserve">Error: The PI concern was auto load to Potential Failure Mode (Anti-Function). PI concern is not a Potential Failure Mode (Anti-Function). </t>
    </r>
  </si>
  <si>
    <r>
      <t>b.</t>
    </r>
    <r>
      <rPr>
        <sz val="7"/>
        <color rgb="FF1F497D"/>
        <rFont val="Times New Roman"/>
        <family val="1"/>
      </rPr>
      <t xml:space="preserve"> </t>
    </r>
    <r>
      <rPr>
        <sz val="11"/>
        <color rgb="FF1F497D"/>
        <rFont val="Calibri"/>
        <family val="2"/>
      </rPr>
      <t>Expected: one more column for PI concern.</t>
    </r>
  </si>
  <si>
    <r>
      <t>a.</t>
    </r>
    <r>
      <rPr>
        <sz val="7"/>
        <color rgb="FF1F497D"/>
        <rFont val="Times New Roman"/>
        <family val="1"/>
      </rPr>
      <t xml:space="preserve"> </t>
    </r>
    <r>
      <rPr>
        <sz val="11"/>
        <color rgb="FF1F497D"/>
        <rFont val="Calibri"/>
        <family val="2"/>
      </rPr>
      <t xml:space="preserve">If we late input the PI concern in 4 FMA tab, </t>
    </r>
  </si>
  <si>
    <r>
      <t>b.</t>
    </r>
    <r>
      <rPr>
        <sz val="7"/>
        <color rgb="FF1F497D"/>
        <rFont val="Times New Roman"/>
        <family val="1"/>
      </rPr>
      <t xml:space="preserve"> </t>
    </r>
    <r>
      <rPr>
        <sz val="11"/>
        <color rgb="FF1F497D"/>
        <rFont val="Calibri"/>
        <family val="2"/>
      </rPr>
      <t>Error: the PI concern was auto load to the bottom of sheet.</t>
    </r>
  </si>
  <si>
    <r>
      <t>c.</t>
    </r>
    <r>
      <rPr>
        <sz val="7"/>
        <color rgb="FF1F497D"/>
        <rFont val="Times New Roman"/>
        <family val="1"/>
      </rPr>
      <t xml:space="preserve"> </t>
    </r>
    <r>
      <rPr>
        <sz val="11"/>
        <color rgb="FF1F497D"/>
        <rFont val="Calibri"/>
        <family val="2"/>
      </rPr>
      <t>Expected: the PI concern should group together on first half.</t>
    </r>
  </si>
  <si>
    <r>
      <t>1.</t>
    </r>
    <r>
      <rPr>
        <sz val="7"/>
        <color rgb="FF1F497D"/>
        <rFont val="Times New Roman"/>
        <family val="1"/>
      </rPr>
      <t xml:space="preserve"> </t>
    </r>
    <r>
      <rPr>
        <sz val="11"/>
        <color rgb="FF1F497D"/>
        <rFont val="Calibri"/>
        <family val="2"/>
      </rPr>
      <t>Tab name: 8 DFMEA_ Potential Causes / Mechanisms of Failure (double-click)</t>
    </r>
  </si>
  <si>
    <r>
      <t>a.</t>
    </r>
    <r>
      <rPr>
        <sz val="7"/>
        <color rgb="FF1F497D"/>
        <rFont val="Times New Roman"/>
        <family val="1"/>
      </rPr>
      <t xml:space="preserve"> </t>
    </r>
    <r>
      <rPr>
        <sz val="11"/>
        <color rgb="FF1F497D"/>
        <rFont val="Calibri"/>
        <family val="2"/>
      </rPr>
      <t>Double click the cell within H column.</t>
    </r>
  </si>
  <si>
    <r>
      <t>b.</t>
    </r>
    <r>
      <rPr>
        <sz val="7"/>
        <color rgb="FF1F497D"/>
        <rFont val="Times New Roman"/>
        <family val="1"/>
      </rPr>
      <t xml:space="preserve"> </t>
    </r>
    <r>
      <rPr>
        <sz val="11"/>
        <color rgb="FF1F497D"/>
        <rFont val="Calibri"/>
        <family val="2"/>
      </rPr>
      <t>Error: it just show the word I inputted but this info seems no need.</t>
    </r>
  </si>
  <si>
    <r>
      <t>c.</t>
    </r>
    <r>
      <rPr>
        <sz val="7"/>
        <color rgb="FF1F497D"/>
        <rFont val="Times New Roman"/>
        <family val="1"/>
      </rPr>
      <t xml:space="preserve"> </t>
    </r>
    <r>
      <rPr>
        <sz val="11"/>
        <color rgb="FF1F497D"/>
        <rFont val="Calibri"/>
        <family val="2"/>
      </rPr>
      <t>Expected: auto add new row for new potential causes by double click.</t>
    </r>
  </si>
  <si>
    <r>
      <t>1.</t>
    </r>
    <r>
      <rPr>
        <sz val="7"/>
        <color rgb="FF1F497D"/>
        <rFont val="Times New Roman"/>
        <family val="1"/>
      </rPr>
      <t xml:space="preserve"> </t>
    </r>
    <r>
      <rPr>
        <sz val="11"/>
        <color rgb="FF1F497D"/>
        <rFont val="Calibri"/>
        <family val="2"/>
      </rPr>
      <t>Tab name: 8 DFMEA_ Preventative Controls (double-click)</t>
    </r>
  </si>
  <si>
    <r>
      <t>a.</t>
    </r>
    <r>
      <rPr>
        <sz val="7"/>
        <color rgb="FF1F497D"/>
        <rFont val="Times New Roman"/>
        <family val="1"/>
      </rPr>
      <t xml:space="preserve"> </t>
    </r>
    <r>
      <rPr>
        <sz val="11"/>
        <color rgb="FF1F497D"/>
        <rFont val="Calibri"/>
        <family val="2"/>
      </rPr>
      <t>Double click the cell within I column.</t>
    </r>
  </si>
  <si>
    <r>
      <t>b.</t>
    </r>
    <r>
      <rPr>
        <sz val="7"/>
        <color rgb="FF1F497D"/>
        <rFont val="Times New Roman"/>
        <family val="1"/>
      </rPr>
      <t xml:space="preserve"> </t>
    </r>
    <r>
      <rPr>
        <sz val="11"/>
        <color rgb="FF1F497D"/>
        <rFont val="Calibri"/>
        <family val="2"/>
      </rPr>
      <t xml:space="preserve">Error: Repeated items for FEA &amp; Error Proofed Design </t>
    </r>
  </si>
  <si>
    <r>
      <t>c.</t>
    </r>
    <r>
      <rPr>
        <sz val="7"/>
        <color rgb="FF1F497D"/>
        <rFont val="Times New Roman"/>
        <family val="1"/>
      </rPr>
      <t xml:space="preserve"> </t>
    </r>
    <r>
      <rPr>
        <sz val="11"/>
        <color rgb="FF1F497D"/>
        <rFont val="Calibri"/>
        <family val="2"/>
      </rPr>
      <t>Expected: each item should be just 1 time.</t>
    </r>
  </si>
  <si>
    <r>
      <t>1.</t>
    </r>
    <r>
      <rPr>
        <sz val="7"/>
        <color rgb="FF1F497D"/>
        <rFont val="Times New Roman"/>
        <family val="1"/>
      </rPr>
      <t xml:space="preserve"> </t>
    </r>
    <r>
      <rPr>
        <sz val="11"/>
        <color rgb="FF1F497D"/>
        <rFont val="Calibri"/>
        <family val="2"/>
      </rPr>
      <t xml:space="preserve">Tab name: 9 PFMEA_ R.P.N. </t>
    </r>
  </si>
  <si>
    <r>
      <t>a.</t>
    </r>
    <r>
      <rPr>
        <sz val="7"/>
        <color rgb="FF1F497D"/>
        <rFont val="Times New Roman"/>
        <family val="1"/>
      </rPr>
      <t xml:space="preserve"> </t>
    </r>
    <r>
      <rPr>
        <sz val="11"/>
        <color rgb="FF1F497D"/>
        <rFont val="Calibri"/>
        <family val="2"/>
      </rPr>
      <t>Error: can’t auto calculate the R.P.N. data, seems formula missed.</t>
    </r>
  </si>
  <si>
    <r>
      <t>b.</t>
    </r>
    <r>
      <rPr>
        <sz val="7"/>
        <color rgb="FF1F497D"/>
        <rFont val="Times New Roman"/>
        <family val="1"/>
      </rPr>
      <t xml:space="preserve"> </t>
    </r>
    <r>
      <rPr>
        <sz val="11"/>
        <color rgb="FF1F497D"/>
        <rFont val="Calibri"/>
        <family val="2"/>
      </rPr>
      <t>Expected: once input the Severity &amp; Occurrence, the R.P.N should auto calculate.</t>
    </r>
  </si>
  <si>
    <r>
      <t>1.</t>
    </r>
    <r>
      <rPr>
        <sz val="7"/>
        <color rgb="FF1F497D"/>
        <rFont val="Times New Roman"/>
        <family val="1"/>
      </rPr>
      <t xml:space="preserve"> </t>
    </r>
    <r>
      <rPr>
        <sz val="11"/>
        <color rgb="FF1F497D"/>
        <rFont val="Calibri"/>
        <family val="2"/>
      </rPr>
      <t xml:space="preserve">Tab name: 11 Action List </t>
    </r>
  </si>
  <si>
    <r>
      <t>a.</t>
    </r>
    <r>
      <rPr>
        <sz val="7"/>
        <color rgb="FF1F497D"/>
        <rFont val="Times New Roman"/>
        <family val="1"/>
      </rPr>
      <t xml:space="preserve"> </t>
    </r>
    <r>
      <rPr>
        <sz val="11"/>
        <color rgb="FF1F497D"/>
        <rFont val="Calibri"/>
        <family val="2"/>
      </rPr>
      <t>Error: not sure row 7 copy from where. It should not have this point w/o action plan.</t>
    </r>
  </si>
  <si>
    <r>
      <t>b.</t>
    </r>
    <r>
      <rPr>
        <sz val="7"/>
        <color rgb="FF1F497D"/>
        <rFont val="Times New Roman"/>
        <family val="1"/>
      </rPr>
      <t xml:space="preserve"> </t>
    </r>
    <r>
      <rPr>
        <sz val="11"/>
        <color rgb="FF1F497D"/>
        <rFont val="Calibri"/>
        <family val="2"/>
      </rPr>
      <t>Expected: the DFMA check list should be directly copy to action list properly.</t>
    </r>
  </si>
  <si>
    <t>Findings:  training issue.  Explain why PI Concerns ARE Potential Failure Modes.</t>
  </si>
  <si>
    <t>Findings:  training issue.  Items are not grouped automatically.  User can manually arrange if needed.</t>
  </si>
  <si>
    <t>Findings:  training issue.  Explain to user we put entries into form in case they want to use them again</t>
  </si>
  <si>
    <t>to save the trouble of having to type them again.  Is he entering data they proper left-to-right way?</t>
  </si>
  <si>
    <t xml:space="preserve">Findings:  user is using old version of toolkit.  These duplicate entries on the control sheet were </t>
  </si>
  <si>
    <t>removed back in version 24 (he is supposed to be testing v27 now).</t>
  </si>
  <si>
    <t>Findings:  possibly use did not enter Detect, which is also required for RPN.  If the formula WAS</t>
  </si>
  <si>
    <t>deleted then someone will need to put the formula back in - maybe copy from another book.</t>
  </si>
  <si>
    <t>As an enhancement, the code could written to maintain the values in the RPN column, instead of formulas.</t>
  </si>
  <si>
    <t>Findings:  Need more info to troubleshoot.</t>
  </si>
  <si>
    <r>
      <t>1.</t>
    </r>
    <r>
      <rPr>
        <sz val="7"/>
        <color rgb="FF2718F0"/>
        <rFont val="Times New Roman"/>
        <family val="1"/>
      </rPr>
      <t xml:space="preserve"> </t>
    </r>
    <r>
      <rPr>
        <sz val="12"/>
        <color rgb="FF2718F0"/>
        <rFont val="Times New Roman"/>
        <family val="1"/>
      </rPr>
      <t>Tab Name: 1,2,3 Intro</t>
    </r>
  </si>
  <si>
    <r>
      <t>a.</t>
    </r>
    <r>
      <rPr>
        <sz val="7"/>
        <color rgb="FF2718F0"/>
        <rFont val="Times New Roman"/>
        <family val="1"/>
      </rPr>
      <t xml:space="preserve"> </t>
    </r>
    <r>
      <rPr>
        <sz val="12"/>
        <color rgb="FF2718F0"/>
        <rFont val="Times New Roman"/>
        <family val="1"/>
      </rPr>
      <t>There are two “Product Integrity” in the “Select Role” table.</t>
    </r>
  </si>
  <si>
    <r>
      <t>b.</t>
    </r>
    <r>
      <rPr>
        <sz val="7"/>
        <color rgb="FF2718F0"/>
        <rFont val="Times New Roman"/>
        <family val="1"/>
      </rPr>
      <t xml:space="preserve"> </t>
    </r>
    <r>
      <rPr>
        <sz val="12"/>
        <color rgb="FF2718F0"/>
        <rFont val="Times New Roman"/>
        <family val="1"/>
      </rPr>
      <t>Please add “Electronic Engineer” in the “Select Role” table.</t>
    </r>
  </si>
  <si>
    <t>Raymond</t>
  </si>
  <si>
    <t>Findings:  Normal maintenance of Role table on controls sheet.</t>
  </si>
  <si>
    <r>
      <t>2.</t>
    </r>
    <r>
      <rPr>
        <sz val="7"/>
        <color rgb="FF2718F0"/>
        <rFont val="Times New Roman"/>
        <family val="1"/>
      </rPr>
      <t xml:space="preserve"> </t>
    </r>
    <r>
      <rPr>
        <sz val="12"/>
        <color rgb="FF2718F0"/>
        <rFont val="Times New Roman"/>
        <family val="1"/>
      </rPr>
      <t>Tab Name: 7 DFMA</t>
    </r>
  </si>
  <si>
    <t>Cannot print out the checklist of opportunity for improvement</t>
  </si>
  <si>
    <t>Findings:  Sheet won't print if hidden.  Change code to unhide, print, hide.</t>
  </si>
  <si>
    <r>
      <t>3.</t>
    </r>
    <r>
      <rPr>
        <sz val="7"/>
        <color rgb="FF2718F0"/>
        <rFont val="Times New Roman"/>
        <family val="1"/>
      </rPr>
      <t xml:space="preserve"> </t>
    </r>
    <r>
      <rPr>
        <sz val="12"/>
        <color rgb="FF2718F0"/>
        <rFont val="Times New Roman"/>
        <family val="1"/>
      </rPr>
      <t>Tab Name: 7 DFMA</t>
    </r>
  </si>
  <si>
    <t>Prefer a “Y” instead of “X” for the selection in column H ~ column K</t>
  </si>
  <si>
    <t>Findings:  Sorry, X throughout book.</t>
  </si>
  <si>
    <r>
      <t>4.</t>
    </r>
    <r>
      <rPr>
        <sz val="7"/>
        <color rgb="FF2718F0"/>
        <rFont val="Times New Roman"/>
        <family val="1"/>
      </rPr>
      <t xml:space="preserve"> </t>
    </r>
    <r>
      <rPr>
        <sz val="12"/>
        <color rgb="FF2718F0"/>
        <rFont val="Times New Roman"/>
        <family val="1"/>
      </rPr>
      <t>Tab Name: 8 DFMEA &amp; 9 PFMEA</t>
    </r>
  </si>
  <si>
    <r>
      <t>a.</t>
    </r>
    <r>
      <rPr>
        <sz val="7"/>
        <color rgb="FF2718F0"/>
        <rFont val="Times New Roman"/>
        <family val="1"/>
      </rPr>
      <t xml:space="preserve"> </t>
    </r>
    <r>
      <rPr>
        <sz val="12"/>
        <color rgb="FF2718F0"/>
        <rFont val="Times New Roman"/>
        <family val="1"/>
      </rPr>
      <t>Prefer to have the option to add our own comment to the fixed choices in “Potential Effects of Failure” and then adding the severity by ourselves</t>
    </r>
  </si>
  <si>
    <r>
      <t>b.</t>
    </r>
    <r>
      <rPr>
        <sz val="7"/>
        <color rgb="FF2718F0"/>
        <rFont val="Times New Roman"/>
        <family val="1"/>
      </rPr>
      <t xml:space="preserve"> </t>
    </r>
    <r>
      <rPr>
        <sz val="12"/>
        <color rgb="FF2718F0"/>
        <rFont val="Times New Roman"/>
        <family val="1"/>
      </rPr>
      <t>Prefer to have the option to add our own comment to the fixed choices in “Detective Controls”</t>
    </r>
  </si>
  <si>
    <r>
      <t>c.</t>
    </r>
    <r>
      <rPr>
        <sz val="7"/>
        <color rgb="FF2718F0"/>
        <rFont val="Times New Roman"/>
        <family val="1"/>
      </rPr>
      <t xml:space="preserve"> </t>
    </r>
    <r>
      <rPr>
        <sz val="12"/>
        <color rgb="FF2718F0"/>
        <rFont val="Times New Roman"/>
        <family val="1"/>
      </rPr>
      <t>Is it possible to insert a row below the present row rather than above?</t>
    </r>
  </si>
  <si>
    <t>Findings: See Lee for explanation.</t>
  </si>
  <si>
    <t xml:space="preserve">Findings: training issue.  They can select the row below where they want to insert. </t>
  </si>
  <si>
    <t>But if they want to add a row to the bottom of the table either type in any cell just below the table,</t>
  </si>
  <si>
    <t>or drag the bottom right corner of the table down to add rows.</t>
  </si>
  <si>
    <r>
      <t>d.</t>
    </r>
    <r>
      <rPr>
        <sz val="7"/>
        <color rgb="FF2718F0"/>
        <rFont val="Times New Roman"/>
        <family val="1"/>
      </rPr>
      <t xml:space="preserve"> </t>
    </r>
    <r>
      <rPr>
        <sz val="12"/>
        <color rgb="FF2718F0"/>
        <rFont val="Times New Roman"/>
        <family val="1"/>
      </rPr>
      <t xml:space="preserve">When we adding rows below each Potential Failure Mode for adding causes to “Possible Causes/Mechanisms of Failure”, </t>
    </r>
  </si>
  <si>
    <t>we are expecting them to be grouped under that Potential Failure Mode and share the same severity for each cause.</t>
  </si>
  <si>
    <t xml:space="preserve"> However, this is not the real case and thus the RPN was wrongly calculated.</t>
  </si>
  <si>
    <t>appropriate row.</t>
  </si>
  <si>
    <t>Findings:  Need to change RPN column from formula to code so it will get Severity from</t>
  </si>
  <si>
    <t>Code Change required:</t>
  </si>
  <si>
    <r>
      <t>5.</t>
    </r>
    <r>
      <rPr>
        <sz val="7"/>
        <color rgb="FF2718F0"/>
        <rFont val="Times New Roman"/>
        <family val="1"/>
      </rPr>
      <t xml:space="preserve"> </t>
    </r>
    <r>
      <rPr>
        <sz val="12"/>
        <color rgb="FF2718F0"/>
        <rFont val="Times New Roman"/>
        <family val="1"/>
      </rPr>
      <t>Tab Name: 9 PFMEA</t>
    </r>
  </si>
  <si>
    <t>a. The D&amp;D goals with PFMEA issue were transferred to the column with heading “Process / Process Function” instead of “Potential Failure Mode”</t>
  </si>
  <si>
    <r>
      <t>b.</t>
    </r>
    <r>
      <rPr>
        <sz val="7"/>
        <color rgb="FF2718F0"/>
        <rFont val="Times New Roman"/>
        <family val="1"/>
      </rPr>
      <t xml:space="preserve"> </t>
    </r>
    <r>
      <rPr>
        <sz val="12"/>
        <color rgb="FF2718F0"/>
        <rFont val="Times New Roman"/>
        <family val="1"/>
      </rPr>
      <t>Should not display the “Please refer to R&amp;D Goals (double-click)” in column “Potential Effects of Failure (double-click)” when adding rows for the same “Potential Failure Mode”</t>
    </r>
  </si>
  <si>
    <t>Findings:  Should probably change code to do this.  Not required but probably better.</t>
  </si>
  <si>
    <t>Findings: training issue.</t>
  </si>
  <si>
    <t>Please refer to D&amp;D Goals.</t>
  </si>
  <si>
    <t>add date control to target date fields - put it in a form that opens on double-click</t>
  </si>
  <si>
    <t>on activate and deactivate check for missing keys on all sheets. if found, add new key and check for this item on outer sheets and update key for any found.</t>
  </si>
  <si>
    <t>Findings: MonthView control not available.</t>
  </si>
  <si>
    <t>Planned Reliability testing (per PRD)</t>
  </si>
  <si>
    <t>Planned Regulatory Testing (per PRD)</t>
  </si>
  <si>
    <t>O&amp;O Plant</t>
  </si>
  <si>
    <t>DropdownList_PFMEADetect</t>
  </si>
  <si>
    <t>named range:  (this cell named Anchor_DropdownList_DetectDFMEA)</t>
  </si>
  <si>
    <t>named range:  (this cell named Anchor_DropdownList_DetectPFMEA)</t>
  </si>
  <si>
    <t xml:space="preserve">1.1.1 Are there standard parts that can be used? </t>
  </si>
  <si>
    <t xml:space="preserve">1.1.2 Are there existing parts from similar products that are not being used? </t>
  </si>
  <si>
    <t xml:space="preserve">1.1.3 Can multiple parts be combined into one to reduce the number of parts in the assembly? </t>
  </si>
  <si>
    <t xml:space="preserve">1.1.4 Are there complicated mechanisms that can be simplified? </t>
  </si>
  <si>
    <t xml:space="preserve">1.1.5 Are there areas of marginal strength that should be improved/ strengthened? </t>
  </si>
  <si>
    <t xml:space="preserve">1.1.6 Are there materials that are considered standard that are not being used?   </t>
  </si>
  <si>
    <t>2.1 Do joining or assembly processes compromise the aesthetics? (i.e. sink marks)</t>
  </si>
  <si>
    <t xml:space="preserve">2.2 Can part materials be changed to improve the joining process? </t>
  </si>
  <si>
    <t>2.3 Are there parts design that do not allow for proper location and alignment?</t>
  </si>
  <si>
    <t xml:space="preserve">2.4 Are there parts that do not nest properly? </t>
  </si>
  <si>
    <t>2.5 Are there parts not designed to meet mistake-proof Poke-Yoke assembly?</t>
  </si>
  <si>
    <t xml:space="preserve">2.6 Are there parts that are not designed to meet stack assembly requirements? </t>
  </si>
  <si>
    <t xml:space="preserve">2.7 Is part loading access restricted? </t>
  </si>
  <si>
    <t>2.8 Can the part design be improved for efficient joining and fastening? (i.e. screw reduction/removal, snap, cold/heat staker, rivet)</t>
  </si>
  <si>
    <t>2.9 Are there any parts that can be confused with other parts of similar shape?</t>
  </si>
  <si>
    <t xml:space="preserve">2.10 Are there parts that are too large and/or heavy which can lead to worker fatigue? </t>
  </si>
  <si>
    <t xml:space="preserve">2.11 Are there parts/labels that are not easy to grasp, pick up, hold and/or require a tool for assembly? </t>
  </si>
  <si>
    <t xml:space="preserve">2.12 Are there parts that can tangled during assembly? </t>
  </si>
  <si>
    <t xml:space="preserve">2.13 Is there no large base part where other parts can be added? </t>
  </si>
  <si>
    <t xml:space="preserve">2.14 Are there parts that will fall off easily during assembly? </t>
  </si>
  <si>
    <t xml:space="preserve">2.15 Are there partially- completed assemblies that require undesirable repositioning? </t>
  </si>
  <si>
    <t xml:space="preserve">2.16 Are there assemblies that require two-hand operation? </t>
  </si>
  <si>
    <t xml:space="preserve">2.17 Are there multiple parts that can be modularized into single subassemblies for easier final assembly. </t>
  </si>
  <si>
    <t xml:space="preserve">2.18 Are there any special cleanliness requirements that should be considered? </t>
  </si>
  <si>
    <t>2.19 Do any parts or assemblies require a special environment during manufacturing? (i.e. dust proofing, grounding, bacteria/ mold proofing)</t>
  </si>
  <si>
    <t xml:space="preserve">3.1 Are there parts that can be cored out with reasonably thin walls? </t>
  </si>
  <si>
    <t xml:space="preserve">3.3 Are there any areas where parting line definition must be defined? </t>
  </si>
  <si>
    <t xml:space="preserve">3.4 Are there any missing surface finishes/textures? </t>
  </si>
  <si>
    <t xml:space="preserve">3.5 Are there parts that need better definition for ejector pin location/size? </t>
  </si>
  <si>
    <t xml:space="preserve">3.7 Do parts require special cooling systems and/or mold design for deep or critical area? </t>
  </si>
  <si>
    <t xml:space="preserve">3.8 Are there alternate resins that result in cost-saving that can be used? (i.e. ABS to PP) </t>
  </si>
  <si>
    <t xml:space="preserve">3.9 Are there areas where gating locations will cause aesthetic issues? </t>
  </si>
  <si>
    <t xml:space="preserve">5.1 Are there any "under 3" assemblies without a redundant system that may pose safety concerns?  </t>
  </si>
  <si>
    <t xml:space="preserve">5.2 Are there areas of potential sharp points or edges? </t>
  </si>
  <si>
    <t xml:space="preserve">5.3 Are there any step on hazards? </t>
  </si>
  <si>
    <t xml:space="preserve">5.4 Are there any areas of entrapment? </t>
  </si>
  <si>
    <t xml:space="preserve">5.5 Are there any projectile concerns? </t>
  </si>
  <si>
    <t xml:space="preserve">5.6 Are there any electrical safety hazards? </t>
  </si>
  <si>
    <t xml:space="preserve">5.7 Is the noise level unacceptable? </t>
  </si>
  <si>
    <t xml:space="preserve">5.8 Are there undesired material interactions? (i.e. Color Migration, Galvanic Corrosion, Mechanical Deterioration) </t>
  </si>
  <si>
    <t xml:space="preserve">5.9 Are there small parts that may cause safety concerns? </t>
  </si>
  <si>
    <t xml:space="preserve">5.10 Are there any mechanisms of the product that may not meet life-cycle requirement? </t>
  </si>
  <si>
    <t>5.11 Are there concerns with the comfort and the safety of the seating compartment?</t>
  </si>
  <si>
    <t>4.4.1 Can parts be combined for multiple uses?</t>
  </si>
  <si>
    <t>4.4.2 Can parts be designed to meet Mistake Proof  assembly- Poke- Yoke requirements?</t>
  </si>
  <si>
    <t>4.4.3 Can parts be designed to meet Stack Assemblies requirements?</t>
  </si>
  <si>
    <t>4.4.4 Can small product modifications result in packaging savings in labor or materials?</t>
  </si>
  <si>
    <t>4.3.1 Does master carton not use the optimum retail package arrangement for pallet, blank size and cube efficiency?</t>
  </si>
  <si>
    <t>4.3.2 Have appropriate precautions not been taken to avoid damage to window printing? (scratching in transit)</t>
  </si>
  <si>
    <t>4.3.3 Have higher end collector quality items not been thoroughly protected to ensure zero defects (i.e. protective boxes &amp; MC partitions)?</t>
  </si>
  <si>
    <t>4.2.1 Can glue or tape for chip art be replaced with a standard mechanical locking approach?</t>
  </si>
  <si>
    <t>4.2.2 Is the product not being secured utilizing existing methods?</t>
  </si>
  <si>
    <t>4.2.3 Is access restricted during assembly?</t>
  </si>
  <si>
    <t xml:space="preserve">4.1.1 Are there packaging materials that are considered standard that are not being used? </t>
  </si>
  <si>
    <t xml:space="preserve">4.1.3 Are the intended package structure construction and packout methods not clearly defined? </t>
  </si>
  <si>
    <t xml:space="preserve">4.1.4 Is there an opportunity to reduce any package material thickness? </t>
  </si>
  <si>
    <t xml:space="preserve">4.1.5 Are the package die lines optimized to best utilize sheet or roll sizes of paper and plastic material? </t>
  </si>
  <si>
    <t>4.1.6 Is draft not adequate for a blister design?</t>
  </si>
  <si>
    <t>4.1.7 Is flange not adequate for a blister design?</t>
  </si>
  <si>
    <t>4.1.8 Does design tolerance meet process capability?</t>
  </si>
  <si>
    <t>4.1.9 Can instructions be printed on the package?</t>
  </si>
  <si>
    <t>4.1.10 Can existing instructions be used instead of creating new instructions?</t>
  </si>
  <si>
    <t xml:space="preserve">3.10 Are there any molded parts with inadequate draft angles? </t>
  </si>
  <si>
    <t>3.11 Can irregular parting lines be eliminated?</t>
  </si>
  <si>
    <t>4.1.2 Is the package structure non-standard?</t>
  </si>
  <si>
    <t>Updated on May/21/2014 - Version 31</t>
  </si>
  <si>
    <t>Yes / No (Decided by PE)</t>
  </si>
  <si>
    <t>Remarks</t>
  </si>
  <si>
    <t xml:space="preserve">listheader 1.2  PRODUCT DESIGN - Electronics </t>
  </si>
  <si>
    <t xml:space="preserve">1.2.1 Can the quantity of off-board components/assemblies be reduced? (i.e. switches, LEDs, PCBA, etc.) </t>
  </si>
  <si>
    <t xml:space="preserve">1.2.2 Are there opportunities for more cost-effective components? (i.e. speaker size, cheaper PCB, battery quantity, etc.) </t>
  </si>
  <si>
    <t xml:space="preserve">1.2.3 Can the number of manual soldering operations be reduced? </t>
  </si>
  <si>
    <t>1.2.4 Are there electronic parts/components/ assemblies that are considered standard that are not being used?</t>
  </si>
  <si>
    <t>1.2.5 Are there wire assemblies that are not color coded?</t>
  </si>
  <si>
    <t xml:space="preserve">1.2.6 Can the quantity of heat stakes and screws be reduced? </t>
  </si>
  <si>
    <t xml:space="preserve">1.2.7 Can the number of  wire harness interconnections be reduced or eliminated?  (Keep in mind  assembly or field service) </t>
  </si>
  <si>
    <t xml:space="preserve">1.2.8 Can testing operations be automated, simplified or reduced? </t>
  </si>
  <si>
    <t>1.1.7 Are the materials not suitable for the intended process?</t>
  </si>
  <si>
    <t xml:space="preserve">1.1.8 Can the part be confused with other parts of similar shape? (i.e. asymmetrical parts) </t>
  </si>
  <si>
    <t>1.1.9 Are parts too small to handle or require a tool to pick it up?</t>
  </si>
  <si>
    <t xml:space="preserve">1.1.10 Can die cut components be reduced or eliminated? </t>
  </si>
  <si>
    <t>3.2 Can the application of mini tools be applied?</t>
  </si>
  <si>
    <t xml:space="preserve">3.6 Are there any component materials incompatible with intended processes? </t>
  </si>
  <si>
    <t>4.1.11 Can number of inserts/attachments be reduced?</t>
  </si>
  <si>
    <t>4.1.12 Can double sided printing reduce the amount of cardboard used?</t>
  </si>
  <si>
    <t>4.1.13 Can tab-ins and clip art be combined and/or reduced?</t>
  </si>
  <si>
    <t>4.1.14 Is package using new materials or printing process?</t>
  </si>
  <si>
    <t>4.2.4 Can the product be secured in a less labor intensive method?</t>
  </si>
  <si>
    <t>4.2.5 Can package structure be assembled in a less labor intensive method?</t>
  </si>
  <si>
    <t>4.2.6 Will the use of keylocks for securement be beneficial?</t>
  </si>
  <si>
    <t>4.2.7 Is there an opportunity for automation of packaging operations?</t>
  </si>
  <si>
    <t>4.2.8 If a J hook is required, are existing parts and attachment methods not being used?</t>
  </si>
  <si>
    <t>4.2.9 Will packout potentially damage the product?</t>
  </si>
  <si>
    <t>4.2.10 Can product components be easily detached or damaged by consumer?</t>
  </si>
  <si>
    <t>4.2.11 Can product be placed to make it easier to remove for end consumer?</t>
  </si>
  <si>
    <t>4.2.12 Can spot welding be used instead of glue?</t>
  </si>
  <si>
    <t xml:space="preserve">4.2.13 Is there a more cost-effective tie down material that can be used?  </t>
  </si>
  <si>
    <t xml:space="preserve"> 1.2  PRODUCT DESIGN - Electronics </t>
  </si>
  <si>
    <t>DFM/A CHECKLIST - OPPORTUNITES FOR IMPROVEMENT</t>
  </si>
  <si>
    <t>2.19 Do any parts or assemblies require a special environment during manufacturing? (i.e. dust proofing, grounding, etc.)</t>
  </si>
  <si>
    <t>4.3.3 Have higher end collector quality items not been thoroughly protected to ensure zero defects (i.e. protective boxes)?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</si>
</sst>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_)"/>
    <numFmt numFmtId="165" formatCode="mm/dd/yyyy"/>
  </numFmts>
  <fonts count="44">
    <font>
      <sz val="11"/>
      <color theme="1"/>
      <name val="Calibri"/>
      <family val="2"/>
      <scheme val="minor"/>
    </font>
    <font>
      <sz val="28"/>
      <color rgb="FF0000FF"/>
      <name val="Arial"/>
      <family val="2"/>
    </font>
    <font>
      <b/>
      <u/>
      <sz val="28"/>
      <color rgb="FF0000FF"/>
      <name val="Arial"/>
      <family val="2"/>
    </font>
    <font>
      <i/>
      <u/>
      <sz val="11"/>
      <name val="Arial"/>
      <family val="2"/>
    </font>
    <font>
      <sz val="11"/>
      <name val="Arial"/>
      <family val="2"/>
    </font>
    <font>
      <i/>
      <sz val="11"/>
      <name val="Arial"/>
      <family val="2"/>
    </font>
    <font>
      <i/>
      <sz val="10"/>
      <name val="Arial"/>
      <family val="2"/>
    </font>
    <font>
      <b/>
      <sz val="11"/>
      <name val="Arial"/>
      <family val="2"/>
    </font>
    <font>
      <b/>
      <u/>
      <sz val="12"/>
      <color rgb="FFFF0000"/>
      <name val="Arial"/>
      <family val="2"/>
    </font>
    <font>
      <sz val="11"/>
      <color theme="1"/>
      <name val="Calibri"/>
      <family val="2"/>
      <scheme val="minor"/>
    </font>
    <font>
      <b/>
      <sz val="11"/>
      <color theme="1"/>
      <name val="Calibri"/>
      <family val="2"/>
      <scheme val="minor"/>
    </font>
    <font>
      <sz val="9"/>
      <color indexed="81"/>
      <name val="Tahoma"/>
      <family val="2"/>
    </font>
    <font>
      <sz val="10"/>
      <name val="Arial"/>
      <family val="2"/>
    </font>
    <font>
      <b/>
      <sz val="10"/>
      <name val="Ottawa"/>
      <family val="2"/>
    </font>
    <font>
      <sz val="12"/>
      <name val="Times New Roman"/>
      <family val="1"/>
    </font>
    <font>
      <sz val="10"/>
      <name val="Ottawa"/>
      <family val="2"/>
    </font>
    <font>
      <b/>
      <sz val="11"/>
      <color rgb="FFFF0000"/>
      <name val="Calibri"/>
      <family val="2"/>
      <scheme val="minor"/>
    </font>
    <font>
      <u/>
      <sz val="11"/>
      <color theme="10"/>
      <name val="Calibri"/>
      <family val="2"/>
      <scheme val="minor"/>
    </font>
    <font>
      <b/>
      <sz val="9"/>
      <color indexed="81"/>
      <name val="Tahoma"/>
      <family val="2"/>
    </font>
    <font>
      <b/>
      <sz val="10"/>
      <color rgb="FF000000"/>
      <name val="Arial Black"/>
      <family val="2"/>
    </font>
    <font>
      <sz val="8"/>
      <color theme="1"/>
      <name val="Calibri"/>
      <family val="2"/>
      <scheme val="minor"/>
    </font>
    <font>
      <u/>
      <sz val="10"/>
      <color theme="10"/>
      <name val="Arial"/>
      <family val="2"/>
    </font>
    <font>
      <b/>
      <sz val="12"/>
      <color rgb="FFFF0000"/>
      <name val="Arial"/>
      <family val="2"/>
    </font>
    <font>
      <sz val="7"/>
      <color theme="1"/>
      <name val="Times New Roman"/>
      <family val="1"/>
    </font>
    <font>
      <sz val="11"/>
      <color rgb="FF1F497D"/>
      <name val="Calibri"/>
      <family val="2"/>
      <scheme val="minor"/>
    </font>
    <font>
      <sz val="11"/>
      <color theme="1"/>
      <name val="Courier New"/>
      <family val="3"/>
    </font>
    <font>
      <sz val="11"/>
      <color theme="1"/>
      <name val="Wingdings"/>
      <charset val="2"/>
    </font>
    <font>
      <sz val="11"/>
      <color theme="1"/>
      <name val="Symbol"/>
      <family val="1"/>
      <charset val="2"/>
    </font>
    <font>
      <b/>
      <sz val="11"/>
      <color theme="1"/>
      <name val="Arial"/>
      <family val="2"/>
    </font>
    <font>
      <sz val="11"/>
      <color theme="1"/>
      <name val="Times New Roman"/>
      <family val="1"/>
    </font>
    <font>
      <sz val="11"/>
      <color theme="9"/>
      <name val="Times New Roman"/>
      <family val="1"/>
    </font>
    <font>
      <strike/>
      <sz val="11"/>
      <color theme="9"/>
      <name val="Times New Roman"/>
      <family val="1"/>
    </font>
    <font>
      <strike/>
      <sz val="11"/>
      <color theme="1"/>
      <name val="Times New Roman"/>
      <family val="1"/>
    </font>
    <font>
      <sz val="11"/>
      <color rgb="FF1F497D"/>
      <name val="Calibri"/>
      <family val="2"/>
    </font>
    <font>
      <b/>
      <i/>
      <sz val="11"/>
      <name val="Calibri"/>
      <family val="2"/>
      <scheme val="minor"/>
    </font>
    <font>
      <sz val="7"/>
      <color rgb="FF1F497D"/>
      <name val="Times New Roman"/>
      <family val="1"/>
    </font>
    <font>
      <sz val="12"/>
      <color rgb="FF1F497D"/>
      <name val="Calibri"/>
      <family val="2"/>
    </font>
    <font>
      <sz val="14"/>
      <color rgb="FF1F497D"/>
      <name val="Calibri"/>
      <family val="2"/>
    </font>
    <font>
      <b/>
      <sz val="11"/>
      <color rgb="FF1F497D"/>
      <name val="Calibri"/>
      <family val="2"/>
    </font>
    <font>
      <sz val="12"/>
      <color rgb="FF2718F0"/>
      <name val="Times New Roman"/>
      <family val="1"/>
    </font>
    <font>
      <sz val="7"/>
      <color rgb="FF2718F0"/>
      <name val="Times New Roman"/>
      <family val="1"/>
    </font>
    <font>
      <sz val="11"/>
      <color rgb="FF000000"/>
      <name val="Calibri"/>
      <family val="2"/>
    </font>
    <font>
      <sz val="11"/>
      <color rgb="FFFF0000"/>
      <name val="Calibri"/>
      <family val="2"/>
      <scheme val="minor"/>
    </font>
    <font>
      <b/>
      <sz val="15"/>
      <color theme="1"/>
      <name val="Calibri"/>
      <family val="2"/>
      <scheme val="minor"/>
    </font>
  </fonts>
  <fills count="18">
    <fill>
      <patternFill patternType="none"/>
    </fill>
    <fill>
      <patternFill patternType="gray125"/>
    </fill>
    <fill>
      <patternFill patternType="solid">
        <fgColor rgb="FFCCFFCC"/>
        <bgColor indexed="64"/>
      </patternFill>
    </fill>
    <fill>
      <patternFill patternType="solid">
        <fgColor rgb="FFFFC000"/>
        <bgColor indexed="64"/>
      </patternFill>
    </fill>
    <fill>
      <patternFill patternType="solid">
        <fgColor rgb="FF00B050"/>
        <bgColor indexed="64"/>
      </patternFill>
    </fill>
    <fill>
      <patternFill patternType="solid">
        <fgColor rgb="FFFFFFFF"/>
        <bgColor indexed="64"/>
      </patternFill>
    </fill>
    <fill>
      <patternFill patternType="solid">
        <fgColor rgb="FFC00000"/>
        <bgColor indexed="64"/>
      </patternFill>
    </fill>
    <fill>
      <patternFill patternType="solid">
        <fgColor rgb="FFFFFF66"/>
        <bgColor indexed="64"/>
      </patternFill>
    </fill>
    <fill>
      <gradientFill>
        <stop position="0">
          <color theme="7" tint="0.59999389629810485"/>
        </stop>
        <stop position="1">
          <color theme="7" tint="0.80001220740379042"/>
        </stop>
      </gradientFill>
    </fill>
    <fill>
      <gradientFill>
        <stop position="0">
          <color rgb="FFE6B8B7"/>
        </stop>
        <stop position="1">
          <color rgb="FFF3DDDC"/>
        </stop>
      </gradientFill>
    </fill>
    <fill>
      <gradientFill>
        <stop position="0">
          <color theme="8" tint="0.59999389629810485"/>
        </stop>
        <stop position="1">
          <color theme="8" tint="0.80001220740379042"/>
        </stop>
      </gradientFill>
    </fill>
    <fill>
      <patternFill patternType="solid">
        <fgColor rgb="FFBFBFBF"/>
        <bgColor indexed="64"/>
      </patternFill>
    </fill>
    <fill>
      <patternFill patternType="solid">
        <fgColor theme="0"/>
        <bgColor indexed="64"/>
      </patternFill>
    </fill>
    <fill>
      <gradientFill>
        <stop position="0">
          <color rgb="FFD2C8AA"/>
        </stop>
        <stop position="1">
          <color rgb="FFECEADC"/>
        </stop>
      </gradientFill>
    </fill>
    <fill>
      <gradientFill>
        <stop position="0">
          <color rgb="FFFFFFB9"/>
        </stop>
        <stop position="1">
          <color rgb="FFFFFFDD"/>
        </stop>
      </gradientFill>
    </fill>
    <fill>
      <gradientFill>
        <stop position="0">
          <color rgb="FFC5FFC5"/>
        </stop>
        <stop position="1">
          <color rgb="FFEBFFEB"/>
        </stop>
      </gradientFill>
    </fill>
    <fill>
      <patternFill patternType="solid">
        <fgColor rgb="FFFFFF00"/>
        <bgColor indexed="64"/>
      </patternFill>
    </fill>
    <fill>
      <patternFill patternType="solid">
        <fgColor theme="5"/>
        <bgColor indexed="64"/>
      </patternFill>
    </fill>
  </fills>
  <borders count="42">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rgb="FFFFC000"/>
      </left>
      <right style="thick">
        <color rgb="FFFFC000"/>
      </right>
      <top style="thick">
        <color rgb="FFFFC000"/>
      </top>
      <bottom style="thick">
        <color rgb="FFFFC000"/>
      </bottom>
      <diagonal/>
    </border>
    <border>
      <left style="thick">
        <color theme="7" tint="0.39994506668294322"/>
      </left>
      <right style="thick">
        <color theme="7" tint="0.39994506668294322"/>
      </right>
      <top style="thick">
        <color theme="7" tint="0.39994506668294322"/>
      </top>
      <bottom style="thick">
        <color theme="7" tint="0.39994506668294322"/>
      </bottom>
      <diagonal/>
    </border>
    <border>
      <left style="thick">
        <color rgb="FF538DD5"/>
      </left>
      <right style="thick">
        <color rgb="FF538DD5"/>
      </right>
      <top style="thick">
        <color rgb="FF538DD5"/>
      </top>
      <bottom style="thick">
        <color rgb="FF538DD5"/>
      </bottom>
      <diagonal/>
    </border>
    <border>
      <left style="thick">
        <color rgb="FFFF7C80"/>
      </left>
      <right style="thick">
        <color rgb="FFFF7C80"/>
      </right>
      <top style="thick">
        <color rgb="FFFF7C80"/>
      </top>
      <bottom style="thick">
        <color rgb="FFFF7C8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rgb="FFFF0000"/>
      </bottom>
      <diagonal/>
    </border>
    <border>
      <left style="medium">
        <color rgb="FFFF0000"/>
      </left>
      <right/>
      <top style="medium">
        <color rgb="FFFF0000"/>
      </top>
      <bottom/>
      <diagonal/>
    </border>
    <border>
      <left/>
      <right style="medium">
        <color rgb="FFFF0000"/>
      </right>
      <top style="medium">
        <color rgb="FFFF0000"/>
      </top>
      <bottom/>
      <diagonal/>
    </border>
    <border>
      <left/>
      <right/>
      <top style="medium">
        <color rgb="FFFF0000"/>
      </top>
      <bottom/>
      <diagonal/>
    </border>
    <border>
      <left/>
      <right style="medium">
        <color indexed="64"/>
      </right>
      <top style="medium">
        <color indexed="64"/>
      </top>
      <bottom style="medium">
        <color indexed="64"/>
      </bottom>
      <diagonal/>
    </border>
    <border>
      <left/>
      <right/>
      <top style="thin">
        <color theme="0"/>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rgb="FF71DB07"/>
      </left>
      <right style="thick">
        <color rgb="FF71DB07"/>
      </right>
      <top style="thick">
        <color rgb="FF71DB07"/>
      </top>
      <bottom style="thick">
        <color rgb="FF71DB07"/>
      </bottom>
      <diagonal/>
    </border>
  </borders>
  <cellStyleXfs count="12">
    <xf numFmtId="0" fontId="0" fillId="0" borderId="0"/>
    <xf numFmtId="0" fontId="12" fillId="0" borderId="0"/>
    <xf numFmtId="43" fontId="12" fillId="0" borderId="0" applyFont="0" applyFill="0" applyBorder="0" applyAlignment="0" applyProtection="0"/>
    <xf numFmtId="0" fontId="13" fillId="0" borderId="12"/>
    <xf numFmtId="164" fontId="14" fillId="0" borderId="13"/>
    <xf numFmtId="0" fontId="12" fillId="0" borderId="0"/>
    <xf numFmtId="0" fontId="9" fillId="0" borderId="0"/>
    <xf numFmtId="0" fontId="9" fillId="0" borderId="0"/>
    <xf numFmtId="0" fontId="9" fillId="0" borderId="0"/>
    <xf numFmtId="0" fontId="15" fillId="0" borderId="14"/>
    <xf numFmtId="0" fontId="17" fillId="0" borderId="0" applyNumberFormat="0" applyFill="0" applyBorder="0" applyAlignment="0" applyProtection="0"/>
    <xf numFmtId="0" fontId="21" fillId="0" borderId="0" applyNumberFormat="0" applyFill="0" applyBorder="0" applyAlignment="0" applyProtection="0"/>
  </cellStyleXfs>
  <cellXfs count="133">
    <xf numFmtId="0" fontId="0" fillId="0" borderId="0" xfId="0"/>
    <xf numFmtId="0" fontId="7" fillId="0" borderId="0" xfId="0" applyFont="1"/>
    <xf numFmtId="0" fontId="4" fillId="0" borderId="0" xfId="0" applyFont="1"/>
    <xf numFmtId="0" fontId="0" fillId="2" borderId="1" xfId="0" applyFill="1" applyBorder="1"/>
    <xf numFmtId="0" fontId="4" fillId="2" borderId="2" xfId="0" applyFont="1" applyFill="1" applyBorder="1"/>
    <xf numFmtId="0" fontId="0" fillId="2" borderId="3" xfId="0" applyFill="1" applyBorder="1"/>
    <xf numFmtId="0" fontId="0" fillId="2" borderId="4" xfId="0" applyFill="1" applyBorder="1"/>
    <xf numFmtId="0" fontId="6" fillId="2" borderId="5" xfId="0" applyFont="1" applyFill="1" applyBorder="1" applyAlignment="1">
      <alignment vertical="top" wrapText="1"/>
    </xf>
    <xf numFmtId="0" fontId="0" fillId="2" borderId="6" xfId="0" applyFill="1" applyBorder="1"/>
    <xf numFmtId="0" fontId="6" fillId="2" borderId="8" xfId="0" applyFont="1" applyFill="1" applyBorder="1" applyAlignment="1">
      <alignment vertical="top" wrapText="1"/>
    </xf>
    <xf numFmtId="0" fontId="0" fillId="0" borderId="0" xfId="0" applyAlignment="1">
      <alignment wrapText="1"/>
    </xf>
    <xf numFmtId="0" fontId="3" fillId="2" borderId="2" xfId="0" applyFont="1" applyFill="1" applyBorder="1" applyAlignment="1"/>
    <xf numFmtId="0" fontId="16" fillId="0" borderId="0" xfId="0" applyFont="1"/>
    <xf numFmtId="0" fontId="10" fillId="0" borderId="0" xfId="0" applyFont="1"/>
    <xf numFmtId="0" fontId="0" fillId="0" borderId="0" xfId="0" applyAlignment="1">
      <alignment horizontal="center"/>
    </xf>
    <xf numFmtId="0" fontId="0" fillId="0" borderId="0" xfId="0" applyAlignment="1">
      <alignment horizontal="left"/>
    </xf>
    <xf numFmtId="0" fontId="0" fillId="0" borderId="15" xfId="0" applyBorder="1"/>
    <xf numFmtId="0" fontId="0" fillId="0" borderId="16" xfId="0" applyFont="1" applyBorder="1"/>
    <xf numFmtId="0" fontId="0" fillId="0" borderId="16" xfId="0" applyBorder="1"/>
    <xf numFmtId="0" fontId="0" fillId="0" borderId="17" xfId="0" applyBorder="1" applyAlignment="1">
      <alignment horizontal="left"/>
    </xf>
    <xf numFmtId="0" fontId="0" fillId="0" borderId="18" xfId="0" applyBorder="1"/>
    <xf numFmtId="0" fontId="0" fillId="0" borderId="0" xfId="0" applyFont="1" applyBorder="1"/>
    <xf numFmtId="0" fontId="0" fillId="0" borderId="0" xfId="0" applyBorder="1"/>
    <xf numFmtId="0" fontId="0" fillId="0" borderId="19" xfId="0" applyBorder="1" applyAlignment="1">
      <alignment wrapText="1"/>
    </xf>
    <xf numFmtId="165" fontId="0" fillId="0" borderId="19" xfId="0" applyNumberFormat="1" applyBorder="1" applyAlignment="1">
      <alignment horizontal="center"/>
    </xf>
    <xf numFmtId="0" fontId="0" fillId="0" borderId="19" xfId="0" applyBorder="1" applyAlignment="1">
      <alignment horizont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17" xfId="0" applyBorder="1"/>
    <xf numFmtId="0" fontId="0" fillId="0" borderId="0" xfId="0" applyAlignment="1">
      <alignment horizontal="left" wrapText="1"/>
    </xf>
    <xf numFmtId="0" fontId="0" fillId="0" borderId="16"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vertical="center"/>
    </xf>
    <xf numFmtId="0" fontId="0" fillId="3" borderId="0" xfId="0" applyFill="1"/>
    <xf numFmtId="0" fontId="0" fillId="4" borderId="0" xfId="0" applyFill="1"/>
    <xf numFmtId="0" fontId="0" fillId="5" borderId="0" xfId="0" applyFill="1"/>
    <xf numFmtId="0" fontId="0" fillId="0" borderId="24" xfId="0" applyBorder="1"/>
    <xf numFmtId="0" fontId="0" fillId="0" borderId="25" xfId="0" applyBorder="1"/>
    <xf numFmtId="0" fontId="0" fillId="0" borderId="26" xfId="0" applyBorder="1"/>
    <xf numFmtId="0" fontId="0" fillId="0" borderId="15" xfId="0" quotePrefix="1" applyBorder="1"/>
    <xf numFmtId="0" fontId="0" fillId="0" borderId="18" xfId="0" quotePrefix="1" applyBorder="1"/>
    <xf numFmtId="0" fontId="0" fillId="0" borderId="20" xfId="0" quotePrefix="1" applyBorder="1"/>
    <xf numFmtId="0" fontId="0" fillId="0" borderId="23" xfId="0" applyBorder="1"/>
    <xf numFmtId="0" fontId="0" fillId="0" borderId="0" xfId="0"/>
    <xf numFmtId="0" fontId="0" fillId="6" borderId="0" xfId="0" applyFill="1"/>
    <xf numFmtId="0" fontId="0" fillId="7" borderId="0" xfId="0" applyFill="1"/>
    <xf numFmtId="0" fontId="0" fillId="0" borderId="0" xfId="0" applyFont="1"/>
    <xf numFmtId="0" fontId="0" fillId="8" borderId="28" xfId="0" applyFill="1" applyBorder="1"/>
    <xf numFmtId="0" fontId="0" fillId="0" borderId="0" xfId="0" applyFill="1" applyBorder="1"/>
    <xf numFmtId="0" fontId="0" fillId="0" borderId="24" xfId="0" applyBorder="1" applyAlignment="1">
      <alignment horizontal="left"/>
    </xf>
    <xf numFmtId="0" fontId="0" fillId="0" borderId="25" xfId="0" applyFill="1" applyBorder="1" applyAlignment="1">
      <alignment horizontal="left"/>
    </xf>
    <xf numFmtId="0" fontId="0" fillId="0" borderId="26" xfId="0" applyFill="1" applyBorder="1" applyAlignment="1">
      <alignment horizontal="left"/>
    </xf>
    <xf numFmtId="0" fontId="0" fillId="9" borderId="30" xfId="0" applyFont="1" applyFill="1" applyBorder="1" applyAlignment="1">
      <alignment vertical="top" wrapText="1"/>
    </xf>
    <xf numFmtId="49" fontId="0" fillId="0" borderId="0" xfId="0" applyNumberFormat="1"/>
    <xf numFmtId="0" fontId="22" fillId="0" borderId="0" xfId="0" applyFont="1" applyBorder="1" applyAlignment="1">
      <alignment horizontal="center"/>
    </xf>
    <xf numFmtId="0" fontId="0" fillId="0" borderId="31" xfId="0" applyBorder="1"/>
    <xf numFmtId="0" fontId="0" fillId="0" borderId="32" xfId="0" applyBorder="1"/>
    <xf numFmtId="0" fontId="0" fillId="0" borderId="33" xfId="0" applyBorder="1"/>
    <xf numFmtId="0" fontId="10" fillId="0" borderId="0" xfId="0" applyFont="1" applyBorder="1" applyAlignment="1">
      <alignment horizont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17" fillId="0" borderId="0" xfId="10" applyAlignment="1">
      <alignment vertical="top"/>
    </xf>
    <xf numFmtId="0" fontId="0" fillId="0" borderId="0" xfId="0" applyFont="1" applyFill="1" applyBorder="1" applyAlignment="1">
      <alignment wrapText="1"/>
    </xf>
    <xf numFmtId="16" fontId="0" fillId="0" borderId="0" xfId="0" quotePrefix="1" applyNumberFormat="1"/>
    <xf numFmtId="0" fontId="0" fillId="0" borderId="0" xfId="0" applyAlignment="1">
      <alignment horizontal="right"/>
    </xf>
    <xf numFmtId="0" fontId="0" fillId="10" borderId="29" xfId="0" applyFont="1" applyFill="1" applyBorder="1" applyAlignment="1">
      <alignment vertical="top" wrapText="1"/>
    </xf>
    <xf numFmtId="0" fontId="0" fillId="0" borderId="0" xfId="0" applyFont="1" applyFill="1" applyBorder="1"/>
    <xf numFmtId="0" fontId="8" fillId="0" borderId="0" xfId="0" applyFont="1" applyAlignment="1">
      <alignment horizontal="center"/>
    </xf>
    <xf numFmtId="0" fontId="0" fillId="0" borderId="35" xfId="0" applyBorder="1"/>
    <xf numFmtId="0" fontId="0" fillId="0" borderId="36" xfId="0" applyBorder="1"/>
    <xf numFmtId="0" fontId="0" fillId="0" borderId="37" xfId="0" applyBorder="1"/>
    <xf numFmtId="0" fontId="10" fillId="0" borderId="35" xfId="0" applyFont="1" applyBorder="1"/>
    <xf numFmtId="0" fontId="0" fillId="0" borderId="0" xfId="0" applyAlignment="1">
      <alignment horizontal="left" vertical="top"/>
    </xf>
    <xf numFmtId="0" fontId="0" fillId="0" borderId="0" xfId="0" applyFill="1" applyBorder="1" applyAlignment="1">
      <alignment vertical="top" wrapText="1"/>
    </xf>
    <xf numFmtId="0" fontId="0" fillId="0" borderId="0" xfId="0" applyFill="1" applyAlignment="1">
      <alignment vertical="top"/>
    </xf>
    <xf numFmtId="0" fontId="0" fillId="0" borderId="0" xfId="0" applyAlignment="1">
      <alignment horizontal="center" vertical="top" wrapText="1"/>
    </xf>
    <xf numFmtId="0" fontId="0" fillId="0" borderId="0" xfId="0" applyAlignment="1">
      <alignment horizontal="left" vertical="center" indent="5"/>
    </xf>
    <xf numFmtId="0" fontId="25" fillId="0" borderId="0" xfId="0" applyFont="1" applyAlignment="1">
      <alignment horizontal="left" vertical="center" indent="10"/>
    </xf>
    <xf numFmtId="0" fontId="26" fillId="0" borderId="0" xfId="0" applyFont="1" applyAlignment="1">
      <alignment horizontal="left" vertical="center" indent="15"/>
    </xf>
    <xf numFmtId="0" fontId="27" fillId="0" borderId="0" xfId="0" applyFont="1" applyAlignment="1">
      <alignment horizontal="left" vertical="center" indent="15"/>
    </xf>
    <xf numFmtId="0" fontId="25" fillId="0" borderId="0" xfId="0" applyFont="1" applyAlignment="1">
      <alignment horizontal="left" vertical="center" indent="15"/>
    </xf>
    <xf numFmtId="0" fontId="28" fillId="11" borderId="38" xfId="0" applyFont="1" applyFill="1" applyBorder="1" applyAlignment="1">
      <alignment horizontal="center" vertical="center" wrapText="1"/>
    </xf>
    <xf numFmtId="0" fontId="29" fillId="0" borderId="26" xfId="0" applyFont="1" applyBorder="1" applyAlignment="1">
      <alignment horizontal="left" vertical="center" wrapText="1"/>
    </xf>
    <xf numFmtId="0" fontId="30" fillId="12" borderId="26" xfId="0" applyFont="1" applyFill="1" applyBorder="1" applyAlignment="1">
      <alignment horizontal="left" vertical="center" wrapText="1"/>
    </xf>
    <xf numFmtId="0" fontId="30" fillId="0" borderId="26" xfId="0" applyFont="1" applyBorder="1" applyAlignment="1">
      <alignment horizontal="left" vertical="center" wrapText="1"/>
    </xf>
    <xf numFmtId="0" fontId="33" fillId="0" borderId="0" xfId="0" applyFont="1" applyAlignment="1">
      <alignment vertical="center"/>
    </xf>
    <xf numFmtId="0" fontId="33" fillId="0" borderId="0" xfId="0" applyFont="1"/>
    <xf numFmtId="0" fontId="0" fillId="0" borderId="0" xfId="0" applyFill="1" applyBorder="1" applyAlignment="1">
      <alignment horizontal="center" vertical="top"/>
    </xf>
    <xf numFmtId="0" fontId="0" fillId="0" borderId="0" xfId="0" applyFill="1"/>
    <xf numFmtId="0" fontId="0" fillId="0" borderId="0" xfId="0" applyFill="1" applyAlignment="1">
      <alignment vertical="top" wrapText="1"/>
    </xf>
    <xf numFmtId="0" fontId="0" fillId="0" borderId="0" xfId="0" applyFill="1" applyAlignment="1">
      <alignment horizontal="center" vertical="top"/>
    </xf>
    <xf numFmtId="165" fontId="0" fillId="0" borderId="0" xfId="0" applyNumberFormat="1" applyFill="1" applyAlignment="1">
      <alignment vertical="top"/>
    </xf>
    <xf numFmtId="0" fontId="34" fillId="0" borderId="0" xfId="0" applyFont="1"/>
    <xf numFmtId="14" fontId="10" fillId="0" borderId="0" xfId="0" applyNumberFormat="1" applyFont="1"/>
    <xf numFmtId="0" fontId="0" fillId="0" borderId="12" xfId="0" applyBorder="1"/>
    <xf numFmtId="16" fontId="10" fillId="0" borderId="0" xfId="0" quotePrefix="1" applyNumberFormat="1" applyFont="1"/>
    <xf numFmtId="0" fontId="0" fillId="0" borderId="0" xfId="0" applyFill="1" applyBorder="1" applyAlignment="1">
      <alignment horizontal="left" vertical="top"/>
    </xf>
    <xf numFmtId="0" fontId="0" fillId="0" borderId="39" xfId="0" applyFill="1" applyBorder="1" applyAlignment="1">
      <alignment horizontal="center" vertical="top"/>
    </xf>
    <xf numFmtId="0" fontId="0" fillId="14" borderId="27" xfId="0" applyFont="1" applyFill="1" applyBorder="1" applyAlignment="1">
      <alignment vertical="top"/>
    </xf>
    <xf numFmtId="0" fontId="0" fillId="13" borderId="40" xfId="0" applyFont="1" applyFill="1" applyBorder="1" applyAlignment="1">
      <alignment vertical="top"/>
    </xf>
    <xf numFmtId="0" fontId="0" fillId="15" borderId="41" xfId="0" applyFill="1" applyBorder="1"/>
    <xf numFmtId="0" fontId="0" fillId="0" borderId="0" xfId="0" applyAlignment="1">
      <alignment vertical="center"/>
    </xf>
    <xf numFmtId="0" fontId="0" fillId="0" borderId="0" xfId="0" applyAlignment="1">
      <alignment vertical="center" readingOrder="1"/>
    </xf>
    <xf numFmtId="0" fontId="33" fillId="0" borderId="0" xfId="0" applyFont="1" applyAlignment="1">
      <alignment horizontal="left" vertical="center" indent="10"/>
    </xf>
    <xf numFmtId="0" fontId="36" fillId="0" borderId="0" xfId="0" applyFont="1" applyAlignment="1">
      <alignment horizontal="left" vertical="center" indent="10"/>
    </xf>
    <xf numFmtId="0" fontId="38" fillId="0" borderId="0" xfId="0" applyFont="1" applyAlignment="1">
      <alignment vertical="center"/>
    </xf>
    <xf numFmtId="0" fontId="39" fillId="0" borderId="0" xfId="0" applyFont="1" applyAlignment="1">
      <alignment vertical="center"/>
    </xf>
    <xf numFmtId="0" fontId="39" fillId="0" borderId="0" xfId="0" applyFont="1" applyAlignment="1">
      <alignment horizontal="left" vertical="center" indent="8"/>
    </xf>
    <xf numFmtId="0" fontId="0" fillId="0" borderId="0" xfId="0" applyAlignment="1">
      <alignment horizontal="left" vertical="center" indent="8"/>
    </xf>
    <xf numFmtId="0" fontId="0" fillId="16" borderId="0" xfId="0" applyFill="1"/>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165" fontId="0" fillId="0" borderId="0" xfId="0" applyNumberFormat="1" applyFont="1" applyFill="1" applyBorder="1" applyAlignment="1">
      <alignment vertical="top"/>
    </xf>
    <xf numFmtId="0" fontId="0" fillId="0" borderId="0" xfId="0" applyNumberFormat="1" applyAlignment="1">
      <alignment horizontal="center" vertical="top"/>
    </xf>
    <xf numFmtId="49" fontId="0" fillId="0" borderId="0" xfId="0" applyNumberFormat="1" applyBorder="1"/>
    <xf numFmtId="0" fontId="0" fillId="17" borderId="0" xfId="0" applyFill="1"/>
    <xf numFmtId="0" fontId="42" fillId="0" borderId="0" xfId="0" applyFont="1"/>
    <xf numFmtId="0" fontId="8" fillId="0" borderId="0" xfId="0" applyFont="1" applyAlignment="1">
      <alignment horizont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5" fillId="2" borderId="0" xfId="0" applyFont="1" applyFill="1" applyBorder="1" applyAlignment="1">
      <alignment wrapText="1"/>
    </xf>
    <xf numFmtId="0" fontId="5" fillId="2" borderId="7" xfId="0" applyFont="1" applyFill="1" applyBorder="1" applyAlignment="1">
      <alignment vertical="center" wrapText="1"/>
    </xf>
    <xf numFmtId="0" fontId="22" fillId="0" borderId="34" xfId="0" applyFont="1" applyBorder="1" applyAlignment="1">
      <alignment horizontal="center"/>
    </xf>
    <xf numFmtId="0" fontId="22" fillId="0" borderId="0" xfId="0" applyFont="1" applyBorder="1" applyAlignment="1">
      <alignment horizontal="center"/>
    </xf>
    <xf numFmtId="0" fontId="43" fillId="0" borderId="0" xfId="0" applyFont="1" applyAlignment="1">
      <alignment horizontal="center"/>
    </xf>
  </cellXfs>
  <cellStyles count="12">
    <cellStyle name="Comma 2" xfId="2"/>
    <cellStyle name="HEADING" xfId="3"/>
    <cellStyle name="Hyperlink" xfId="10" builtinId="8"/>
    <cellStyle name="Hyperlink 2" xfId="11"/>
    <cellStyle name="L_BORDER_A" xfId="4"/>
    <cellStyle name="Normal" xfId="0" builtinId="0"/>
    <cellStyle name="Normal 2" xfId="1"/>
    <cellStyle name="Normal 2 2" xfId="5"/>
    <cellStyle name="Normal 2 3" xfId="6"/>
    <cellStyle name="Normal 3" xfId="7"/>
    <cellStyle name="Normal 3 2" xfId="8"/>
    <cellStyle name="THIN" xfId="9"/>
  </cellStyles>
  <dxfs count="95">
    <dxf>
      <fill>
        <patternFill patternType="none">
          <fgColor indexed="64"/>
          <bgColor indexed="65"/>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165" formatCode="mm/dd/yyyy"/>
      <fill>
        <patternFill patternType="none">
          <fgColor indexed="64"/>
          <bgColor indexed="65"/>
        </patternFill>
      </fill>
      <alignment vertical="top" textRotation="0" indent="0" justifyLastLine="0" shrinkToFit="0" readingOrder="0"/>
    </dxf>
    <dxf>
      <numFmt numFmtId="165" formatCode="mm/dd/yyyy"/>
      <fill>
        <patternFill patternType="none">
          <fgColor indexed="64"/>
          <bgColor indexed="65"/>
        </patternFill>
      </fill>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vertical="top" textRotation="0" indent="0" justifyLastLine="0" shrinkToFit="0" readingOrder="0"/>
    </dxf>
    <dxf>
      <fill>
        <patternFill patternType="none">
          <fgColor indexed="64"/>
          <bgColor indexed="65"/>
        </patternFill>
      </fill>
    </dxf>
    <dxf>
      <fill>
        <patternFill patternType="none">
          <fgColor indexed="64"/>
          <bgColor indexed="65"/>
        </patternFill>
      </fill>
    </dxf>
    <dxf>
      <alignment vertical="top" textRotation="0" wrapText="0"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0" indent="0" justifyLastLine="0" shrinkToFit="0" readingOrder="0"/>
    </dxf>
    <dxf>
      <alignment horizontal="general" vertical="bottom" textRotation="0" wrapText="1" indent="0" justifyLastLine="0" shrinkToFit="0" readingOrder="0"/>
    </dxf>
    <dxf>
      <numFmt numFmtId="165" formatCode="mm/dd/yyyy"/>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0" formatCode="General"/>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dxf>
    <dxf>
      <border diagonalUp="0" diagonalDown="0" outline="0">
        <left/>
        <right/>
        <top/>
        <bottom/>
      </border>
    </dxf>
    <dxf>
      <fill>
        <patternFill patternType="none">
          <fgColor indexed="64"/>
          <bgColor indexed="65"/>
        </patternFill>
      </fill>
    </dxf>
    <dxf>
      <font>
        <color theme="1"/>
      </font>
      <fill>
        <patternFill patternType="none">
          <fgColor indexed="64"/>
          <bgColor indexed="65"/>
        </patternFill>
      </fill>
    </dxf>
    <dxf>
      <numFmt numFmtId="165" formatCode="mm/dd/yyyy"/>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0" formatCode="General"/>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center" vertical="top" textRotation="0" wrapText="0" indent="0" justifyLastLine="0" shrinkToFit="0" readingOrder="0"/>
    </dxf>
    <dxf>
      <numFmt numFmtId="0" formatCode="General"/>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dxf>
    <dxf>
      <border diagonalUp="0" diagonalDown="0" outline="0">
        <left/>
        <right/>
        <top/>
        <bottom/>
      </border>
    </dxf>
    <dxf>
      <fill>
        <patternFill patternType="none">
          <fgColor indexed="64"/>
          <bgColor indexed="65"/>
        </patternFill>
      </fill>
    </dxf>
    <dxf>
      <font>
        <color theme="1"/>
      </font>
      <fill>
        <patternFill patternType="none">
          <fgColor indexed="64"/>
          <bgColor indexed="65"/>
        </patternFill>
      </fill>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border diagonalUp="0" diagonalDown="0" outline="0">
        <left/>
        <right/>
        <top style="thin">
          <color theme="0"/>
        </top>
        <bottom style="thin">
          <color theme="0"/>
        </bottom>
      </border>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dxf>
    <dxf>
      <fill>
        <patternFill patternType="none">
          <fgColor indexed="64"/>
          <bgColor indexed="65"/>
        </patternFill>
      </fill>
    </dxf>
    <dxf>
      <alignment horizontal="center"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bottom" textRotation="0" wrapText="0" indent="0" justifyLastLine="0" shrinkToFit="0" readingOrder="0"/>
    </dxf>
    <dxf>
      <numFmt numFmtId="0" formatCode="General"/>
      <alignment horizontal="center" vertical="top" textRotation="0" wrapText="0" indent="0" justifyLastLine="0" shrinkToFit="0" readingOrder="0"/>
    </dxf>
    <dxf>
      <alignment horizontal="general" vertical="top" textRotation="0" wrapText="1" indent="0" justifyLastLine="0" shrinkToFit="0" readingOrder="0"/>
    </dxf>
    <dxf>
      <alignment horizontal="left" vertical="top" textRotation="0" wrapText="0" indent="0" justifyLastLine="0" shrinkToFit="0" readingOrder="0"/>
    </dxf>
    <dxf>
      <fill>
        <patternFill>
          <bgColor rgb="FFDDDDDD"/>
        </patternFill>
      </fill>
      <border>
        <left/>
        <right/>
        <top/>
        <bottom style="thin">
          <color auto="1"/>
        </bottom>
        <vertical style="thin">
          <color theme="1" tint="0.499984740745262"/>
        </vertical>
      </border>
    </dxf>
    <dxf>
      <font>
        <strike val="0"/>
      </font>
      <fill>
        <patternFill>
          <bgColor theme="4" tint="0.59996337778862885"/>
        </patternFill>
      </fill>
      <border>
        <left style="thin">
          <color auto="1"/>
        </left>
        <right style="thin">
          <color auto="1"/>
        </right>
        <top style="thin">
          <color auto="1"/>
        </top>
        <bottom style="thin">
          <color auto="1"/>
        </bottom>
        <vertical style="thin">
          <color theme="0" tint="-0.14996795556505021"/>
        </vertical>
      </border>
    </dxf>
  </dxfs>
  <tableStyles count="1" defaultTableStyle="TableStyleMedium9" defaultPivotStyle="PivotStyleLight16">
    <tableStyle name="Table Style 1" pivot="0" count="2">
      <tableStyleElement type="wholeTable" dxfId="94"/>
      <tableStyleElement type="headerRow" dxfId="93"/>
    </tableStyle>
  </tableStyles>
  <colors>
    <mruColors>
      <color rgb="FF71DB07"/>
      <color rgb="FF90FF69"/>
      <color rgb="FF69FF69"/>
      <color rgb="FF8FFF8F"/>
      <color rgb="FF66FF66"/>
      <color rgb="FFEBFFEB"/>
      <color rgb="FFFFFFB9"/>
      <color rgb="FFFFFFDD"/>
      <color rgb="FFECEADC"/>
      <color rgb="FFE5E2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685800</xdr:colOff>
          <xdr:row>5</xdr:row>
          <xdr:rowOff>19050</xdr:rowOff>
        </xdr:from>
        <xdr:to>
          <xdr:col>4</xdr:col>
          <xdr:colOff>819150</xdr:colOff>
          <xdr:row>5</xdr:row>
          <xdr:rowOff>171450</xdr:rowOff>
        </xdr:to>
        <xdr:sp macro="" textlink="">
          <xdr:nvSpPr>
            <xdr:cNvPr id="5123" name="btnDevelopmentDifficulty" hidden="1">
              <a:extLst>
                <a:ext uri="{63B3BB69-23CF-44E3-9099-C40C66FF867C}">
                  <a14:compatExt spid="_x0000_s5123"/>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723900</xdr:colOff>
          <xdr:row>5</xdr:row>
          <xdr:rowOff>19050</xdr:rowOff>
        </xdr:from>
        <xdr:to>
          <xdr:col>5</xdr:col>
          <xdr:colOff>876300</xdr:colOff>
          <xdr:row>5</xdr:row>
          <xdr:rowOff>171450</xdr:rowOff>
        </xdr:to>
        <xdr:sp macro="" textlink="">
          <xdr:nvSpPr>
            <xdr:cNvPr id="5124" name="btnDD_ManufacturingDifficulty" hidden="1">
              <a:extLst>
                <a:ext uri="{63B3BB69-23CF-44E3-9099-C40C66FF867C}">
                  <a14:compatExt spid="_x0000_s5124"/>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533400</xdr:colOff>
          <xdr:row>5</xdr:row>
          <xdr:rowOff>38100</xdr:rowOff>
        </xdr:from>
        <xdr:to>
          <xdr:col>5</xdr:col>
          <xdr:colOff>685800</xdr:colOff>
          <xdr:row>5</xdr:row>
          <xdr:rowOff>171450</xdr:rowOff>
        </xdr:to>
        <xdr:sp macro="" textlink="">
          <xdr:nvSpPr>
            <xdr:cNvPr id="11295" name="btnDFMEA_CriticalityHelp" hidden="1">
              <a:extLst>
                <a:ext uri="{63B3BB69-23CF-44E3-9099-C40C66FF867C}">
                  <a14:compatExt spid="_x0000_s11295"/>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438150</xdr:colOff>
          <xdr:row>5</xdr:row>
          <xdr:rowOff>38100</xdr:rowOff>
        </xdr:from>
        <xdr:to>
          <xdr:col>6</xdr:col>
          <xdr:colOff>590550</xdr:colOff>
          <xdr:row>5</xdr:row>
          <xdr:rowOff>171450</xdr:rowOff>
        </xdr:to>
        <xdr:sp macro="" textlink="">
          <xdr:nvSpPr>
            <xdr:cNvPr id="11296" name="Button 32" hidden="1">
              <a:extLst>
                <a:ext uri="{63B3BB69-23CF-44E3-9099-C40C66FF867C}">
                  <a14:compatExt spid="_x0000_s11296"/>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704850</xdr:colOff>
          <xdr:row>5</xdr:row>
          <xdr:rowOff>38100</xdr:rowOff>
        </xdr:from>
        <xdr:to>
          <xdr:col>9</xdr:col>
          <xdr:colOff>857250</xdr:colOff>
          <xdr:row>5</xdr:row>
          <xdr:rowOff>171450</xdr:rowOff>
        </xdr:to>
        <xdr:sp macro="" textlink="">
          <xdr:nvSpPr>
            <xdr:cNvPr id="11297" name="Button 33" hidden="1">
              <a:extLst>
                <a:ext uri="{63B3BB69-23CF-44E3-9099-C40C66FF867C}">
                  <a14:compatExt spid="_x0000_s11297"/>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1809750</xdr:colOff>
          <xdr:row>5</xdr:row>
          <xdr:rowOff>38100</xdr:rowOff>
        </xdr:from>
        <xdr:to>
          <xdr:col>10</xdr:col>
          <xdr:colOff>1962150</xdr:colOff>
          <xdr:row>5</xdr:row>
          <xdr:rowOff>171450</xdr:rowOff>
        </xdr:to>
        <xdr:sp macro="" textlink="">
          <xdr:nvSpPr>
            <xdr:cNvPr id="11302" name="Button 38" hidden="1">
              <a:extLst>
                <a:ext uri="{63B3BB69-23CF-44E3-9099-C40C66FF867C}">
                  <a14:compatExt spid="_x0000_s11302"/>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1447800</xdr:colOff>
          <xdr:row>1</xdr:row>
          <xdr:rowOff>133350</xdr:rowOff>
        </xdr:from>
        <xdr:to>
          <xdr:col>9</xdr:col>
          <xdr:colOff>342900</xdr:colOff>
          <xdr:row>2</xdr:row>
          <xdr:rowOff>171450</xdr:rowOff>
        </xdr:to>
        <xdr:sp macro="" textlink="">
          <xdr:nvSpPr>
            <xdr:cNvPr id="11322" name="btnGPS" hidden="1">
              <a:extLst>
                <a:ext uri="{63B3BB69-23CF-44E3-9099-C40C66FF867C}">
                  <a14:compatExt spid="_x0000_s11322"/>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Turn On GPS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514350</xdr:colOff>
          <xdr:row>5</xdr:row>
          <xdr:rowOff>38100</xdr:rowOff>
        </xdr:from>
        <xdr:to>
          <xdr:col>5</xdr:col>
          <xdr:colOff>666750</xdr:colOff>
          <xdr:row>5</xdr:row>
          <xdr:rowOff>171450</xdr:rowOff>
        </xdr:to>
        <xdr:sp macro="" textlink="">
          <xdr:nvSpPr>
            <xdr:cNvPr id="12303" name="btnDFMEA_CriticalityHelp" hidden="1">
              <a:extLst>
                <a:ext uri="{63B3BB69-23CF-44E3-9099-C40C66FF867C}">
                  <a14:compatExt spid="_x0000_s12303"/>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438150</xdr:colOff>
          <xdr:row>5</xdr:row>
          <xdr:rowOff>19050</xdr:rowOff>
        </xdr:from>
        <xdr:to>
          <xdr:col>6</xdr:col>
          <xdr:colOff>590550</xdr:colOff>
          <xdr:row>5</xdr:row>
          <xdr:rowOff>171450</xdr:rowOff>
        </xdr:to>
        <xdr:sp macro="" textlink="">
          <xdr:nvSpPr>
            <xdr:cNvPr id="12304" name="Button 16" hidden="1">
              <a:extLst>
                <a:ext uri="{63B3BB69-23CF-44E3-9099-C40C66FF867C}">
                  <a14:compatExt spid="_x0000_s12304"/>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704850</xdr:colOff>
          <xdr:row>5</xdr:row>
          <xdr:rowOff>38100</xdr:rowOff>
        </xdr:from>
        <xdr:to>
          <xdr:col>9</xdr:col>
          <xdr:colOff>857250</xdr:colOff>
          <xdr:row>5</xdr:row>
          <xdr:rowOff>171450</xdr:rowOff>
        </xdr:to>
        <xdr:sp macro="" textlink="">
          <xdr:nvSpPr>
            <xdr:cNvPr id="12309" name="Button 21" hidden="1">
              <a:extLst>
                <a:ext uri="{63B3BB69-23CF-44E3-9099-C40C66FF867C}">
                  <a14:compatExt spid="_x0000_s12309"/>
                </a:ext>
              </a:extLst>
            </xdr:cNvPr>
            <xdr:cNvSpPr/>
          </xdr:nvSpPr>
          <xdr:spPr>
            <a:xfrm>
              <a:off x="0" y="0"/>
              <a:ext cx="0" cy="0"/>
            </a:xfrm>
            <a:prstGeom prst="rect">
              <a:avLst/>
            </a:prstGeom>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Black"/>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xdr:row>
          <xdr:rowOff>76200</xdr:rowOff>
        </xdr:from>
        <xdr:to>
          <xdr:col>10</xdr:col>
          <xdr:colOff>209550</xdr:colOff>
          <xdr:row>2</xdr:row>
          <xdr:rowOff>133350</xdr:rowOff>
        </xdr:to>
        <xdr:sp macro="" textlink="">
          <xdr:nvSpPr>
            <xdr:cNvPr id="12343" name="btnGPS" hidden="1">
              <a:extLst>
                <a:ext uri="{63B3BB69-23CF-44E3-9099-C40C66FF867C}">
                  <a14:compatExt spid="_x0000_s12343"/>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Turn On GPS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419100</xdr:colOff>
          <xdr:row>1</xdr:row>
          <xdr:rowOff>19050</xdr:rowOff>
        </xdr:from>
        <xdr:to>
          <xdr:col>3</xdr:col>
          <xdr:colOff>1581150</xdr:colOff>
          <xdr:row>2</xdr:row>
          <xdr:rowOff>95250</xdr:rowOff>
        </xdr:to>
        <xdr:sp macro="" textlink="">
          <xdr:nvSpPr>
            <xdr:cNvPr id="15370" name="btnEmail" hidden="1">
              <a:extLst>
                <a:ext uri="{63B3BB69-23CF-44E3-9099-C40C66FF867C}">
                  <a14:compatExt spid="_x0000_s15370"/>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Email Key Characteristic Sheet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190500</xdr:colOff>
          <xdr:row>1</xdr:row>
          <xdr:rowOff>171450</xdr:rowOff>
        </xdr:from>
        <xdr:to>
          <xdr:col>3</xdr:col>
          <xdr:colOff>152400</xdr:colOff>
          <xdr:row>3</xdr:row>
          <xdr:rowOff>19050</xdr:rowOff>
        </xdr:to>
        <xdr:sp macro="" textlink="">
          <xdr:nvSpPr>
            <xdr:cNvPr id="16399" name="btnEmai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Email Action List</a:t>
              </a:r>
            </a:p>
          </xdr:txBody>
        </xdr:sp>
        <xdr:clientData fPrintsWithSheet="0"/>
      </xdr:twoCellAnchor>
    </mc:Choice>
    <mc:Fallback/>
  </mc:AlternateContent>
</xdr:wsDr>
</file>

<file path=xl/tables/table1.xml><?xml version="1.0" encoding="utf-8"?>
<table xmlns="http://schemas.openxmlformats.org/spreadsheetml/2006/main" id="1" name="tblProductInfo" displayName="tblProductInfo" ref="B11:E12" totalsRowShown="0">
  <autoFilter ref="B11:E12"/>
  <tableColumns count="4">
    <tableColumn id="1" name="key"/>
    <tableColumn id="2" name="Product Number" dataDxfId="92"/>
    <tableColumn id="3" name="Product Name" dataDxfId="91"/>
    <tableColumn id="4" name="Product Season" dataDxfId="90"/>
  </tableColumns>
  <tableStyleInfo name="TableStyleMedium9" showFirstColumn="0" showLastColumn="0" showRowStripes="1" showColumnStripes="0"/>
</table>
</file>

<file path=xl/tables/table2.xml><?xml version="1.0" encoding="utf-8"?>
<table xmlns="http://schemas.openxmlformats.org/spreadsheetml/2006/main" id="2" name="tblComplexity" displayName="tblComplexity" ref="B18:C19" totalsRowShown="0">
  <autoFilter ref="B18:C19"/>
  <tableColumns count="2">
    <tableColumn id="1" name="key"/>
    <tableColumn id="2" name="Complexity Level" dataDxfId="89"/>
  </tableColumns>
  <tableStyleInfo name="TableStyleMedium9" showFirstColumn="0" showLastColumn="0" showRowStripes="1" showColumnStripes="0"/>
</table>
</file>

<file path=xl/tables/table3.xml><?xml version="1.0" encoding="utf-8"?>
<table xmlns="http://schemas.openxmlformats.org/spreadsheetml/2006/main" id="3" name="tblTeam" displayName="tblTeam" ref="B25:G26" insertRow="1" totalsRowShown="0">
  <autoFilter ref="B25:G26"/>
  <tableColumns count="6">
    <tableColumn id="1" name="key"/>
    <tableColumn id="2" name="Name" dataDxfId="88"/>
    <tableColumn id="3" name="Role  (double-click)" dataDxfId="87"/>
    <tableColumn id="4" name="Email" dataDxfId="86" dataCellStyle="Hyperlink"/>
    <tableColumn id="5" name="Phone 1" dataDxfId="85"/>
    <tableColumn id="6" name="Phone 2" dataDxfId="84"/>
  </tableColumns>
  <tableStyleInfo name="TableStyleMedium9" showFirstColumn="0" showLastColumn="0" showRowStripes="1" showColumnStripes="0"/>
</table>
</file>

<file path=xl/tables/table4.xml><?xml version="1.0" encoding="utf-8"?>
<table xmlns="http://schemas.openxmlformats.org/spreadsheetml/2006/main" id="5" name="tblFMA" displayName="tblFMA" ref="B6:H7" insertRow="1" totalsRowShown="0" headerRowDxfId="83">
  <autoFilter ref="B6:H7"/>
  <tableColumns count="7">
    <tableColumn id="1" name="key"/>
    <tableColumn id="2" name="Quality Concerns / Past Manufacturing Issues" dataDxfId="82"/>
    <tableColumn id="6" name="Yes / No (Decided by PE)" dataDxfId="81"/>
    <tableColumn id="3" name="Quality Concern Regulatory (double-click)" dataDxfId="80"/>
    <tableColumn id="4" name="Quality Concern Reliability (double-click)" dataDxfId="79"/>
    <tableColumn id="5" name="Manufacturing/ Assembly (double-click)" dataDxfId="78"/>
    <tableColumn id="8" name="Remarks" dataDxfId="77"/>
  </tableColumns>
  <tableStyleInfo name="TableStyleMedium9" showFirstColumn="0" showLastColumn="0" showRowStripes="1" showColumnStripes="0"/>
</table>
</file>

<file path=xl/tables/table5.xml><?xml version="1.0" encoding="utf-8"?>
<table xmlns="http://schemas.openxmlformats.org/spreadsheetml/2006/main" id="6" name="tblDDGoals" displayName="tblDDGoals" ref="B6:M7" totalsRowShown="0" headerRowDxfId="76" dataDxfId="75">
  <autoFilter ref="B6:M7"/>
  <tableColumns count="12">
    <tableColumn id="1" name="key" dataDxfId="74"/>
    <tableColumn id="2" name="D&amp;D Goals" dataDxfId="73"/>
    <tableColumn id="3" name="Must,_x000a_Should_x000a_or Could" dataDxfId="72"/>
    <tableColumn id="4" name="Development Difficulty" dataDxfId="71"/>
    <tableColumn id="5" name="Manufacturing Difficulty" dataDxfId="70"/>
    <tableColumn id="6" name="Step 8 DFA (DFMA)" dataDxfId="69"/>
    <tableColumn id="7" name="Step 9 DFMEA" dataDxfId="68"/>
    <tableColumn id="8" name="Step 8 DFM (DFMA)" dataDxfId="67"/>
    <tableColumn id="9" name="Process Flowchart" dataDxfId="66"/>
    <tableColumn id="10" name="Step 10 PFMEA" dataDxfId="65"/>
    <tableColumn id="11" name="Mold_x000a_Quali-_x000a_fication" dataDxfId="64"/>
    <tableColumn id="12" name="Process Instruc-_x000a_tion" dataDxfId="63"/>
  </tableColumns>
  <tableStyleInfo name="TableStyleMedium9" showFirstColumn="0" showLastColumn="0" showRowStripes="1" showColumnStripes="0"/>
</table>
</file>

<file path=xl/tables/table6.xml><?xml version="1.0" encoding="utf-8"?>
<table xmlns="http://schemas.openxmlformats.org/spreadsheetml/2006/main" id="20" name="tblDFMEA" displayName="tblDFMEA" ref="B6:Q7" insertRow="1" totalsRowShown="0" headerRowDxfId="62" dataDxfId="61" tableBorderDxfId="60">
  <tableColumns count="16">
    <tableColumn id="1" name="key" dataDxfId="59"/>
    <tableColumn id="2" name="Item / Function_x000a_(D &amp; D Goal)   (double-click)" dataDxfId="58"/>
    <tableColumn id="3" name="Potential Failure Mode (Anti-Function)" dataDxfId="57"/>
    <tableColumn id="4" name="Potential Effects of Failure (double-click)" dataDxfId="56"/>
    <tableColumn id="5" name="Severity" dataDxfId="55"/>
    <tableColumn id="6" name="Risk" dataDxfId="54"/>
    <tableColumn id="7" name="Potential Causes / Mechanisms of Failure (double-click)" dataDxfId="53"/>
    <tableColumn id="8" name="Preventative Controls (double-click)" dataDxfId="52"/>
    <tableColumn id="9" name="Occurrence" dataDxfId="51"/>
    <tableColumn id="10" name="Detective Controls (double-click)" dataDxfId="50"/>
    <tableColumn id="11" name="Detect (double-click)" dataDxfId="49"/>
    <tableColumn id="12" name="R.P.N." dataDxfId="48">
      <calculatedColumnFormula>IF(ISERROR(tblDFMEA[[#This Row],[Severity]] * tblDFMEA[[#This Row],[Occurrence]] * LEFT(tblDFMEA[[#This Row],[Detect (double-click)]], 1)), "", tblDFMEA[[#This Row],[Severity]] * tblDFMEA[[#This Row],[Occurrence]] * LEFT(tblDFMEA[[#This Row],[Detect (double-click)]], 1))</calculatedColumnFormula>
    </tableColumn>
    <tableColumn id="13" name="Key Characteristic" dataDxfId="47"/>
    <tableColumn id="14" name="Recommended Actions and Objectives" dataDxfId="46"/>
    <tableColumn id="15" name="R+  (double-click)" dataDxfId="45"/>
    <tableColumn id="16" name="Target Date" dataDxfId="44"/>
  </tableColumns>
  <tableStyleInfo name="TableStyleMedium9" showFirstColumn="0" showLastColumn="0" showRowStripes="0" showColumnStripes="0"/>
</table>
</file>

<file path=xl/tables/table7.xml><?xml version="1.0" encoding="utf-8"?>
<table xmlns="http://schemas.openxmlformats.org/spreadsheetml/2006/main" id="19" name="tblPFMEA" displayName="tblPFMEA" ref="B6:Q7" totalsRowShown="0" headerRowDxfId="43" dataDxfId="42" tableBorderDxfId="41">
  <tableColumns count="16">
    <tableColumn id="1" name="key" dataDxfId="40"/>
    <tableColumn id="2" name="Process / Process Function (double-click)" dataDxfId="39"/>
    <tableColumn id="3" name="Potential Failure Mode (Anti-Function)" dataDxfId="38"/>
    <tableColumn id="4" name="Potential Effects of Failure (double-click)" dataDxfId="37"/>
    <tableColumn id="5" name="Severity" dataDxfId="36"/>
    <tableColumn id="6" name="Risk" dataDxfId="35"/>
    <tableColumn id="7" name="Potential Causes / Mechanisms of Failure (double-click)" dataDxfId="34"/>
    <tableColumn id="8" name="Preventative Controls (double-click)" dataDxfId="33"/>
    <tableColumn id="9" name="Occurrence" dataDxfId="32"/>
    <tableColumn id="10" name="Detective Controls (double-click)" dataDxfId="31"/>
    <tableColumn id="11" name="Detect (double-click)" dataDxfId="30"/>
    <tableColumn id="12" name="R.P.N." dataDxfId="29"/>
    <tableColumn id="13" name="Key Characteristic" dataDxfId="28"/>
    <tableColumn id="14" name="Recommended Actions and Objectives" dataDxfId="27"/>
    <tableColumn id="15" name="R+  (double-click)" dataDxfId="26"/>
    <tableColumn id="16" name="Target Date" dataDxfId="25"/>
  </tableColumns>
  <tableStyleInfo name="TableStyleMedium9" showFirstColumn="0" showLastColumn="0" showRowStripes="0" showColumnStripes="0"/>
</table>
</file>

<file path=xl/tables/table8.xml><?xml version="1.0" encoding="utf-8"?>
<table xmlns="http://schemas.openxmlformats.org/spreadsheetml/2006/main" id="17" name="tblKeyChar" displayName="tblKeyChar" ref="B6:J7" insertRow="1" totalsRowShown="0" headerRowDxfId="24">
  <autoFilter ref="B6:J7"/>
  <tableColumns count="9">
    <tableColumn id="1" name="key"/>
    <tableColumn id="2" name="Source of Characteristic" dataDxfId="23"/>
    <tableColumn id="3" name="Key Dimension or Characteristic" dataDxfId="22"/>
    <tableColumn id="4" name="Specification and Tolerance" dataDxfId="21"/>
    <tableColumn id="5" name="Manufacturing Process Responsible" dataDxfId="20"/>
    <tableColumn id="6" name="Process FMEA (double-click)" dataDxfId="19"/>
    <tableColumn id="7" name="Tool/Mold Qualification Required (double-click)" dataDxfId="18"/>
    <tableColumn id="8" name="Process Stable (double-click)" dataDxfId="17"/>
    <tableColumn id="9" name="CPk level achieved (target &gt;/= 1.33)" dataDxfId="16"/>
  </tableColumns>
  <tableStyleInfo name="TableStyleMedium9" showFirstColumn="0" showLastColumn="0" showRowStripes="1" showColumnStripes="0"/>
</table>
</file>

<file path=xl/tables/table9.xml><?xml version="1.0" encoding="utf-8"?>
<table xmlns="http://schemas.openxmlformats.org/spreadsheetml/2006/main" id="18" name="tblActionList" displayName="tblActionList" ref="B6:P7" insertRow="1" totalsRowShown="0" dataDxfId="15">
  <autoFilter ref="B6:P7"/>
  <tableColumns count="15">
    <tableColumn id="16" name="key" dataDxfId="14"/>
    <tableColumn id="1" name="Source of Action" dataDxfId="13"/>
    <tableColumn id="3" name="Risk Level / RPN_x000a_(If indicated by Tool Kit)" dataDxfId="12"/>
    <tableColumn id="4" name="Issue Description" dataDxfId="11"/>
    <tableColumn id="5" name="Recommended Actions" dataDxfId="10"/>
    <tableColumn id="6" name="Asthetics Approval Required (double-click)" dataDxfId="9"/>
    <tableColumn id="7" name="Special Testing Required (double-click)" dataDxfId="8"/>
    <tableColumn id="8" name="R+  (double-click)" dataDxfId="7"/>
    <tableColumn id="9" name="Target Completion Date" dataDxfId="6"/>
    <tableColumn id="10" name="Actual Completion Date" dataDxfId="5"/>
    <tableColumn id="11" name="Remarks / Actions Taken" dataDxfId="4"/>
    <tableColumn id="12" name="New Severity" dataDxfId="3"/>
    <tableColumn id="13" name="New Occur" dataDxfId="2"/>
    <tableColumn id="14" name=" New Detection" dataDxfId="1"/>
    <tableColumn id="15" name="New R.P.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3.xml"/><Relationship Id="rId2" Type="http://schemas.openxmlformats.org/officeDocument/2006/relationships/vmlDrawing" Target="../drawings/vmlDrawing8.vml"/><Relationship Id="rId1" Type="http://schemas.openxmlformats.org/officeDocument/2006/relationships/drawing" Target="../drawings/drawing5.xml"/><Relationship Id="rId5" Type="http://schemas.openxmlformats.org/officeDocument/2006/relationships/comments" Target="../comments8.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5.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openxmlformats.org/officeDocument/2006/relationships/ctrlProp" Target="../ctrlProps/ctrlProp5.xml"/><Relationship Id="rId5" Type="http://schemas.openxmlformats.org/officeDocument/2006/relationships/ctrlProp" Target="../ctrlProps/ctrlProp4.xml"/><Relationship Id="rId10" Type="http://schemas.openxmlformats.org/officeDocument/2006/relationships/comments" Target="../comments5.xml"/><Relationship Id="rId4" Type="http://schemas.openxmlformats.org/officeDocument/2006/relationships/ctrlProp" Target="../ctrlProps/ctrlProp3.xml"/><Relationship Id="rId9"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ctrlProp" Target="../ctrlProps/ctrlProp8.xml"/><Relationship Id="rId7"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drawing" Target="../drawings/drawing3.xml"/><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2.xml"/><Relationship Id="rId2" Type="http://schemas.openxmlformats.org/officeDocument/2006/relationships/vmlDrawing" Target="../drawings/vmlDrawing7.vml"/><Relationship Id="rId1" Type="http://schemas.openxmlformats.org/officeDocument/2006/relationships/drawing" Target="../drawings/drawing4.xml"/><Relationship Id="rId5" Type="http://schemas.openxmlformats.org/officeDocument/2006/relationships/comments" Target="../comments7.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Controls">
    <tabColor rgb="FF7030A0"/>
  </sheetPr>
  <dimension ref="B1:CL147"/>
  <sheetViews>
    <sheetView showZeros="0" topLeftCell="AX1" workbookViewId="0">
      <selection activeCell="BA94" sqref="BA94:BA104"/>
    </sheetView>
  </sheetViews>
  <sheetFormatPr defaultRowHeight="15"/>
  <cols>
    <col min="2" max="2" width="14.28515625" hidden="1" customWidth="1"/>
    <col min="3" max="3" width="15.28515625" hidden="1" customWidth="1"/>
    <col min="4" max="6" width="0" hidden="1" customWidth="1"/>
    <col min="7" max="7" width="13.5703125" hidden="1" customWidth="1"/>
    <col min="8" max="8" width="20.140625" hidden="1" customWidth="1"/>
    <col min="9" max="10" width="20.85546875" hidden="1" customWidth="1"/>
    <col min="11" max="11" width="26.140625" hidden="1" customWidth="1"/>
    <col min="12" max="12" width="10.140625" hidden="1" customWidth="1"/>
    <col min="13" max="13" width="24.85546875" customWidth="1"/>
    <col min="15" max="15" width="57.7109375" customWidth="1"/>
    <col min="17" max="17" width="57.5703125" style="48" customWidth="1"/>
    <col min="18" max="18" width="9.140625" style="48"/>
    <col min="20" max="20" width="12.5703125" bestFit="1" customWidth="1"/>
    <col min="27" max="27" width="16.42578125" customWidth="1"/>
    <col min="29" max="29" width="24.7109375" style="48" customWidth="1"/>
    <col min="30" max="30" width="9.140625" style="48" customWidth="1"/>
    <col min="31" max="31" width="63.7109375" bestFit="1" customWidth="1"/>
    <col min="32" max="32" width="9.140625" style="48" customWidth="1"/>
    <col min="33" max="33" width="63.7109375" style="48" customWidth="1"/>
    <col min="35" max="35" width="67.42578125" bestFit="1" customWidth="1"/>
    <col min="37" max="37" width="13.42578125" customWidth="1"/>
    <col min="38" max="38" width="11.140625" customWidth="1"/>
    <col min="40" max="40" width="13.28515625" bestFit="1" customWidth="1"/>
    <col min="42" max="42" width="16" bestFit="1" customWidth="1"/>
    <col min="44" max="44" width="15.7109375" bestFit="1" customWidth="1"/>
    <col min="46" max="46" width="15.140625" bestFit="1" customWidth="1"/>
    <col min="48" max="48" width="20.85546875" bestFit="1" customWidth="1"/>
    <col min="50" max="50" width="23.42578125" customWidth="1"/>
    <col min="51" max="51" width="9.140625" style="48" customWidth="1"/>
    <col min="52" max="52" width="9.140625" customWidth="1"/>
    <col min="53" max="53" width="96.28515625" customWidth="1"/>
    <col min="54" max="55" width="14.85546875" style="48" customWidth="1"/>
    <col min="56" max="56" width="9" style="48" customWidth="1"/>
    <col min="57" max="57" width="24.85546875" style="48" bestFit="1" customWidth="1"/>
    <col min="59" max="59" width="16.7109375" customWidth="1"/>
    <col min="61" max="61" width="56.140625" customWidth="1"/>
    <col min="63" max="63" width="55.7109375" customWidth="1"/>
    <col min="65" max="65" width="32" bestFit="1" customWidth="1"/>
    <col min="67" max="67" width="58" customWidth="1"/>
    <col min="68" max="68" width="9.140625" style="48" customWidth="1"/>
    <col min="69" max="69" width="58" style="48" customWidth="1"/>
    <col min="71" max="71" width="56.28515625" customWidth="1"/>
    <col min="72" max="72" width="24.28515625" style="48" customWidth="1"/>
    <col min="74" max="74" width="20.7109375" customWidth="1"/>
    <col min="76" max="76" width="14.28515625" bestFit="1" customWidth="1"/>
    <col min="78" max="78" width="13.85546875" bestFit="1" customWidth="1"/>
    <col min="80" max="80" width="15.42578125" bestFit="1" customWidth="1"/>
    <col min="82" max="82" width="22" bestFit="1" customWidth="1"/>
    <col min="84" max="84" width="18.5703125" customWidth="1"/>
    <col min="86" max="86" width="15.42578125" bestFit="1" customWidth="1"/>
  </cols>
  <sheetData>
    <row r="1" spans="2:90">
      <c r="B1" t="s">
        <v>24</v>
      </c>
      <c r="G1" t="s">
        <v>24</v>
      </c>
      <c r="M1" t="s">
        <v>24</v>
      </c>
      <c r="O1" s="115" t="s">
        <v>668</v>
      </c>
      <c r="Q1" s="115" t="s">
        <v>669</v>
      </c>
      <c r="T1" t="s">
        <v>24</v>
      </c>
      <c r="AC1" s="48" t="s">
        <v>24</v>
      </c>
      <c r="AE1" t="s">
        <v>24</v>
      </c>
      <c r="AG1" s="48" t="s">
        <v>24</v>
      </c>
      <c r="AI1" t="s">
        <v>24</v>
      </c>
      <c r="AK1" t="s">
        <v>24</v>
      </c>
      <c r="AN1" t="s">
        <v>24</v>
      </c>
      <c r="AP1" t="s">
        <v>24</v>
      </c>
      <c r="AR1" t="s">
        <v>24</v>
      </c>
      <c r="AT1" t="s">
        <v>24</v>
      </c>
      <c r="AV1" t="s">
        <v>24</v>
      </c>
      <c r="AX1" t="s">
        <v>24</v>
      </c>
      <c r="BA1" s="115" t="s">
        <v>24</v>
      </c>
      <c r="BB1" s="115"/>
      <c r="BC1" s="115"/>
      <c r="BE1" s="115" t="s">
        <v>24</v>
      </c>
      <c r="BG1" s="115" t="s">
        <v>24</v>
      </c>
      <c r="BI1" s="115" t="s">
        <v>670</v>
      </c>
      <c r="BK1" s="115" t="s">
        <v>1018</v>
      </c>
      <c r="BM1" s="48" t="s">
        <v>24</v>
      </c>
      <c r="BO1" s="115" t="s">
        <v>666</v>
      </c>
      <c r="BP1" s="94"/>
      <c r="BQ1" s="115" t="s">
        <v>1019</v>
      </c>
      <c r="BS1" s="115" t="s">
        <v>667</v>
      </c>
      <c r="BT1" s="115" t="s">
        <v>24</v>
      </c>
      <c r="BV1" s="115" t="s">
        <v>24</v>
      </c>
      <c r="BX1" s="115" t="s">
        <v>24</v>
      </c>
      <c r="BZ1" s="115" t="s">
        <v>24</v>
      </c>
      <c r="CB1" s="115" t="s">
        <v>24</v>
      </c>
      <c r="CC1" s="48"/>
      <c r="CD1" s="115" t="s">
        <v>24</v>
      </c>
      <c r="CF1" s="115" t="s">
        <v>24</v>
      </c>
      <c r="CH1" s="115" t="s">
        <v>698</v>
      </c>
      <c r="CI1" s="115"/>
      <c r="CJ1" s="115"/>
      <c r="CK1" s="115"/>
      <c r="CL1" s="115"/>
    </row>
    <row r="2" spans="2:90" ht="15.75" thickBot="1">
      <c r="B2" s="12" t="s">
        <v>240</v>
      </c>
      <c r="G2" s="12" t="s">
        <v>239</v>
      </c>
      <c r="M2" s="12" t="s">
        <v>238</v>
      </c>
      <c r="O2" s="12" t="s">
        <v>536</v>
      </c>
      <c r="Q2" s="12" t="s">
        <v>526</v>
      </c>
      <c r="T2" s="12" t="s">
        <v>249</v>
      </c>
      <c r="AC2" s="12" t="s">
        <v>458</v>
      </c>
      <c r="AE2" s="12" t="s">
        <v>535</v>
      </c>
      <c r="AF2" s="12"/>
      <c r="AG2" s="12" t="s">
        <v>524</v>
      </c>
      <c r="AI2" s="12" t="s">
        <v>262</v>
      </c>
      <c r="AK2" s="12" t="s">
        <v>279</v>
      </c>
      <c r="AN2" s="12" t="s">
        <v>281</v>
      </c>
      <c r="AP2" s="12" t="s">
        <v>282</v>
      </c>
      <c r="AR2" s="12" t="s">
        <v>283</v>
      </c>
      <c r="AT2" s="12" t="s">
        <v>284</v>
      </c>
      <c r="AV2" s="12" t="s">
        <v>285</v>
      </c>
      <c r="AX2" s="12" t="s">
        <v>288</v>
      </c>
      <c r="AY2" s="12"/>
      <c r="BA2" s="12" t="s">
        <v>293</v>
      </c>
      <c r="BB2" s="98" t="s">
        <v>686</v>
      </c>
      <c r="BC2" s="98" t="s">
        <v>687</v>
      </c>
      <c r="BD2" s="98"/>
      <c r="BE2" s="12" t="s">
        <v>696</v>
      </c>
      <c r="BG2" s="12" t="s">
        <v>563</v>
      </c>
      <c r="BI2" s="12" t="s">
        <v>517</v>
      </c>
      <c r="BK2" s="12" t="s">
        <v>518</v>
      </c>
      <c r="BM2" s="12" t="s">
        <v>519</v>
      </c>
      <c r="BO2" s="12" t="s">
        <v>520</v>
      </c>
      <c r="BP2" s="12"/>
      <c r="BQ2" s="12" t="s">
        <v>1017</v>
      </c>
      <c r="BS2" s="12" t="s">
        <v>664</v>
      </c>
      <c r="BT2" s="12" t="s">
        <v>695</v>
      </c>
      <c r="BV2" s="12" t="s">
        <v>671</v>
      </c>
      <c r="BX2" s="12" t="s">
        <v>672</v>
      </c>
      <c r="BZ2" s="12" t="s">
        <v>673</v>
      </c>
      <c r="CB2" s="12" t="s">
        <v>675</v>
      </c>
      <c r="CC2" s="48"/>
      <c r="CD2" s="12" t="s">
        <v>676</v>
      </c>
      <c r="CF2" s="12" t="s">
        <v>699</v>
      </c>
      <c r="CH2" s="12" t="s">
        <v>697</v>
      </c>
    </row>
    <row r="3" spans="2:90" ht="15.75" thickBot="1">
      <c r="B3" s="13" t="s">
        <v>25</v>
      </c>
      <c r="C3" s="13" t="s">
        <v>26</v>
      </c>
      <c r="D3" s="13" t="s">
        <v>27</v>
      </c>
      <c r="E3" s="13" t="s">
        <v>39</v>
      </c>
      <c r="G3" s="13" t="s">
        <v>218</v>
      </c>
      <c r="H3" s="13" t="s">
        <v>25</v>
      </c>
      <c r="I3" s="13" t="s">
        <v>28</v>
      </c>
      <c r="J3" s="13" t="s">
        <v>242</v>
      </c>
      <c r="K3" s="13" t="s">
        <v>219</v>
      </c>
      <c r="M3" s="60" t="s">
        <v>220</v>
      </c>
      <c r="T3" t="s">
        <v>248</v>
      </c>
      <c r="U3" t="s">
        <v>243</v>
      </c>
      <c r="V3" t="s">
        <v>31</v>
      </c>
      <c r="W3" t="s">
        <v>244</v>
      </c>
      <c r="X3" t="s">
        <v>245</v>
      </c>
      <c r="Y3" t="s">
        <v>33</v>
      </c>
      <c r="Z3" t="s">
        <v>246</v>
      </c>
      <c r="AA3" t="s">
        <v>247</v>
      </c>
      <c r="AC3" s="54" t="s">
        <v>250</v>
      </c>
      <c r="AE3" s="41" t="s">
        <v>254</v>
      </c>
      <c r="AF3" s="22"/>
      <c r="AG3" s="60" t="s">
        <v>254</v>
      </c>
      <c r="AI3" s="41" t="s">
        <v>258</v>
      </c>
      <c r="AK3" t="s">
        <v>248</v>
      </c>
      <c r="AL3" t="s">
        <v>280</v>
      </c>
      <c r="AN3" s="49"/>
      <c r="AP3" s="38"/>
      <c r="AR3" s="50"/>
      <c r="AT3" s="39"/>
      <c r="AV3" s="41" t="str">
        <f ca="1">"Spring " &amp; YEAR(TODAY()) + 1</f>
        <v>Spring 2018</v>
      </c>
      <c r="AX3" s="47" t="s">
        <v>42</v>
      </c>
      <c r="AY3" s="22"/>
      <c r="BA3" s="13" t="s">
        <v>892</v>
      </c>
      <c r="BB3" s="51" t="b">
        <v>1</v>
      </c>
      <c r="BC3" s="51"/>
      <c r="BD3" s="51"/>
      <c r="BE3" s="51"/>
      <c r="BG3" s="51" t="b">
        <v>0</v>
      </c>
      <c r="BI3" s="121" t="s">
        <v>464</v>
      </c>
      <c r="BK3" s="58" t="s">
        <v>1014</v>
      </c>
      <c r="BM3" s="58" t="s">
        <v>476</v>
      </c>
      <c r="BO3" s="121" t="s">
        <v>507</v>
      </c>
      <c r="BP3" s="121"/>
      <c r="BQ3" s="58" t="s">
        <v>1014</v>
      </c>
      <c r="BS3" s="48"/>
      <c r="BV3" s="14"/>
      <c r="BX3" s="14"/>
      <c r="BZ3" s="14"/>
      <c r="CB3" s="14"/>
      <c r="CD3" s="14"/>
      <c r="CH3" t="s">
        <v>250</v>
      </c>
    </row>
    <row r="4" spans="2:90">
      <c r="B4" s="16" t="s">
        <v>186</v>
      </c>
      <c r="C4" s="18" t="s">
        <v>187</v>
      </c>
      <c r="D4" s="18"/>
      <c r="E4" s="30"/>
      <c r="G4" s="16" t="str">
        <f>H4 &amp; " - " &amp; I4</f>
        <v>tblProductInfo - Product Number</v>
      </c>
      <c r="H4" s="17" t="s">
        <v>186</v>
      </c>
      <c r="I4" s="18" t="s">
        <v>6</v>
      </c>
      <c r="J4" s="18" t="s">
        <v>187</v>
      </c>
      <c r="K4" s="19"/>
      <c r="M4" s="61" t="s">
        <v>221</v>
      </c>
      <c r="O4" s="48"/>
      <c r="T4" s="16" t="s">
        <v>314</v>
      </c>
      <c r="U4" s="32" t="s">
        <v>250</v>
      </c>
      <c r="V4" s="32" t="s">
        <v>250</v>
      </c>
      <c r="W4" s="32" t="s">
        <v>250</v>
      </c>
      <c r="X4" s="32" t="s">
        <v>250</v>
      </c>
      <c r="Y4" s="32" t="s">
        <v>250</v>
      </c>
      <c r="Z4" s="32" t="s">
        <v>250</v>
      </c>
      <c r="AA4" s="33" t="s">
        <v>250</v>
      </c>
      <c r="AC4" s="55" t="s">
        <v>459</v>
      </c>
      <c r="AE4" s="42" t="s">
        <v>255</v>
      </c>
      <c r="AF4" s="22"/>
      <c r="AG4" s="61" t="s">
        <v>525</v>
      </c>
      <c r="AI4" s="42" t="s">
        <v>259</v>
      </c>
      <c r="AK4" s="44" t="s">
        <v>263</v>
      </c>
      <c r="AL4" s="30">
        <v>1</v>
      </c>
      <c r="AV4" s="42" t="str">
        <f ca="1">"Fall " &amp; YEAR(TODAY()) + 1</f>
        <v>Fall 2018</v>
      </c>
      <c r="BA4" s="51" t="s">
        <v>1020</v>
      </c>
      <c r="BC4" s="48" t="b">
        <v>0</v>
      </c>
      <c r="BI4" s="121" t="s">
        <v>465</v>
      </c>
      <c r="BK4" s="58" t="s">
        <v>1015</v>
      </c>
      <c r="BM4" s="58" t="s">
        <v>477</v>
      </c>
      <c r="BO4" s="121" t="s">
        <v>508</v>
      </c>
      <c r="BP4" s="121"/>
      <c r="BQ4" s="58" t="s">
        <v>1015</v>
      </c>
      <c r="BS4" s="48"/>
      <c r="CH4" t="s">
        <v>459</v>
      </c>
    </row>
    <row r="5" spans="2:90" ht="15.75" thickBot="1">
      <c r="B5" s="20" t="s">
        <v>188</v>
      </c>
      <c r="C5" s="22" t="s">
        <v>187</v>
      </c>
      <c r="D5" s="22"/>
      <c r="E5" s="26"/>
      <c r="G5" s="20" t="str">
        <f t="shared" ref="G5:G68" si="0">H5 &amp; " - " &amp; I5</f>
        <v>tblProductInfo - Product Name</v>
      </c>
      <c r="H5" s="21" t="s">
        <v>186</v>
      </c>
      <c r="I5" s="22" t="s">
        <v>7</v>
      </c>
      <c r="J5" s="22" t="s">
        <v>187</v>
      </c>
      <c r="K5" s="23"/>
      <c r="M5" s="61" t="s">
        <v>222</v>
      </c>
      <c r="T5" s="20" t="s">
        <v>315</v>
      </c>
      <c r="U5" s="34" t="s">
        <v>250</v>
      </c>
      <c r="V5" s="34" t="s">
        <v>250</v>
      </c>
      <c r="W5" s="34" t="s">
        <v>250</v>
      </c>
      <c r="X5" s="34" t="s">
        <v>250</v>
      </c>
      <c r="Y5" s="34" t="s">
        <v>250</v>
      </c>
      <c r="Z5" s="34" t="s">
        <v>250</v>
      </c>
      <c r="AA5" s="25" t="s">
        <v>250</v>
      </c>
      <c r="AC5" s="56" t="s">
        <v>460</v>
      </c>
      <c r="AE5" s="42" t="s">
        <v>256</v>
      </c>
      <c r="AF5" s="22"/>
      <c r="AG5" s="61" t="s">
        <v>256</v>
      </c>
      <c r="AI5" s="42" t="s">
        <v>260</v>
      </c>
      <c r="AK5" s="45" t="s">
        <v>264</v>
      </c>
      <c r="AL5" s="26">
        <v>1</v>
      </c>
      <c r="AV5" s="42" t="str">
        <f ca="1">"Spring " &amp; YEAR(TODAY()) + 2</f>
        <v>Spring 2019</v>
      </c>
      <c r="BA5" s="51" t="s">
        <v>1021</v>
      </c>
      <c r="BC5" s="48" t="b">
        <v>0</v>
      </c>
      <c r="BG5" s="115" t="s">
        <v>24</v>
      </c>
      <c r="BI5" s="121" t="s">
        <v>466</v>
      </c>
      <c r="BK5" s="58" t="s">
        <v>472</v>
      </c>
      <c r="BM5" s="58" t="s">
        <v>478</v>
      </c>
      <c r="BO5" s="121" t="s">
        <v>509</v>
      </c>
      <c r="BP5" s="121"/>
      <c r="BQ5" s="58" t="s">
        <v>472</v>
      </c>
      <c r="BS5" s="48"/>
      <c r="CH5" t="s">
        <v>460</v>
      </c>
    </row>
    <row r="6" spans="2:90" ht="15.75" thickBot="1">
      <c r="B6" s="20" t="s">
        <v>189</v>
      </c>
      <c r="C6" s="22" t="s">
        <v>187</v>
      </c>
      <c r="D6" s="22"/>
      <c r="E6" s="26"/>
      <c r="G6" s="20" t="str">
        <f t="shared" si="0"/>
        <v>tblProductInfo - Event Date</v>
      </c>
      <c r="H6" s="21" t="s">
        <v>186</v>
      </c>
      <c r="I6" s="22" t="s">
        <v>8</v>
      </c>
      <c r="J6" s="22" t="s">
        <v>187</v>
      </c>
      <c r="K6" s="24"/>
      <c r="M6" s="61" t="s">
        <v>223</v>
      </c>
      <c r="T6" s="20" t="s">
        <v>316</v>
      </c>
      <c r="U6" s="34" t="s">
        <v>250</v>
      </c>
      <c r="V6" s="34" t="s">
        <v>250</v>
      </c>
      <c r="W6" s="34" t="s">
        <v>251</v>
      </c>
      <c r="X6" s="34" t="s">
        <v>251</v>
      </c>
      <c r="Y6" s="34" t="s">
        <v>250</v>
      </c>
      <c r="Z6" s="34" t="s">
        <v>251</v>
      </c>
      <c r="AA6" s="25" t="s">
        <v>251</v>
      </c>
      <c r="AE6" s="43" t="s">
        <v>257</v>
      </c>
      <c r="AF6" s="22"/>
      <c r="AG6" s="61" t="s">
        <v>257</v>
      </c>
      <c r="AI6" s="43" t="s">
        <v>261</v>
      </c>
      <c r="AK6" s="45" t="s">
        <v>265</v>
      </c>
      <c r="AL6" s="26">
        <v>1</v>
      </c>
      <c r="AN6" s="48" t="s">
        <v>24</v>
      </c>
      <c r="AP6" s="48" t="s">
        <v>24</v>
      </c>
      <c r="AR6" s="48" t="s">
        <v>24</v>
      </c>
      <c r="AT6" s="48" t="s">
        <v>24</v>
      </c>
      <c r="AV6" s="42" t="str">
        <f ca="1">"Fall " &amp; YEAR(TODAY()) + 2</f>
        <v>Fall 2019</v>
      </c>
      <c r="BA6" s="51" t="s">
        <v>1022</v>
      </c>
      <c r="BC6" s="48" t="b">
        <v>0</v>
      </c>
      <c r="BG6" s="12" t="s">
        <v>564</v>
      </c>
      <c r="BI6" s="121" t="s">
        <v>467</v>
      </c>
      <c r="BK6" s="58" t="s">
        <v>473</v>
      </c>
      <c r="BM6" s="58" t="s">
        <v>479</v>
      </c>
      <c r="BO6" s="121" t="s">
        <v>510</v>
      </c>
      <c r="BP6" s="121"/>
      <c r="BQ6" s="58" t="s">
        <v>473</v>
      </c>
      <c r="BS6" s="48"/>
    </row>
    <row r="7" spans="2:90" ht="15.75" thickBot="1">
      <c r="B7" s="20" t="s">
        <v>191</v>
      </c>
      <c r="C7" s="22" t="s">
        <v>190</v>
      </c>
      <c r="D7" s="22"/>
      <c r="E7" s="26"/>
      <c r="G7" s="20" t="str">
        <f t="shared" si="0"/>
        <v>tblComplexity - Complexity Level</v>
      </c>
      <c r="H7" s="22" t="s">
        <v>188</v>
      </c>
      <c r="I7" s="22" t="s">
        <v>12</v>
      </c>
      <c r="J7" s="22" t="s">
        <v>187</v>
      </c>
      <c r="K7" s="25"/>
      <c r="M7" s="61" t="s">
        <v>224</v>
      </c>
      <c r="T7" s="20" t="s">
        <v>317</v>
      </c>
      <c r="U7" s="34" t="s">
        <v>250</v>
      </c>
      <c r="V7" s="34" t="s">
        <v>250</v>
      </c>
      <c r="W7" s="34" t="s">
        <v>251</v>
      </c>
      <c r="X7" s="34"/>
      <c r="Y7" s="34" t="s">
        <v>251</v>
      </c>
      <c r="Z7" s="34"/>
      <c r="AA7" s="25"/>
      <c r="AG7" s="62" t="s">
        <v>523</v>
      </c>
      <c r="AK7" s="45" t="s">
        <v>266</v>
      </c>
      <c r="AL7" s="26">
        <v>1</v>
      </c>
      <c r="AN7" s="12" t="s">
        <v>306</v>
      </c>
      <c r="AP7" s="12" t="s">
        <v>308</v>
      </c>
      <c r="AR7" s="12" t="s">
        <v>307</v>
      </c>
      <c r="AT7" s="12" t="s">
        <v>309</v>
      </c>
      <c r="AV7" s="42" t="str">
        <f ca="1">"Spring " &amp; YEAR(TODAY()) + 3</f>
        <v>Spring 2020</v>
      </c>
      <c r="BA7" s="51" t="s">
        <v>1023</v>
      </c>
      <c r="BC7" s="48" t="b">
        <v>0</v>
      </c>
      <c r="BG7" s="51" t="b">
        <v>0</v>
      </c>
      <c r="BI7" s="121" t="s">
        <v>468</v>
      </c>
      <c r="BK7" s="58" t="s">
        <v>474</v>
      </c>
      <c r="BM7" s="58" t="s">
        <v>480</v>
      </c>
      <c r="BO7" s="121" t="s">
        <v>471</v>
      </c>
      <c r="BP7" s="121"/>
      <c r="BQ7" s="58" t="s">
        <v>474</v>
      </c>
    </row>
    <row r="8" spans="2:90" ht="16.5" thickTop="1" thickBot="1">
      <c r="B8" s="20" t="s">
        <v>193</v>
      </c>
      <c r="C8" s="22" t="s">
        <v>192</v>
      </c>
      <c r="D8" s="22"/>
      <c r="E8" s="26"/>
      <c r="G8" s="20" t="str">
        <f t="shared" si="0"/>
        <v>tblTeam - Name</v>
      </c>
      <c r="H8" s="22" t="s">
        <v>189</v>
      </c>
      <c r="I8" s="22" t="s">
        <v>15</v>
      </c>
      <c r="J8" s="22" t="s">
        <v>187</v>
      </c>
      <c r="K8" s="26"/>
      <c r="M8" s="61" t="s">
        <v>225</v>
      </c>
      <c r="T8" s="20" t="s">
        <v>318</v>
      </c>
      <c r="U8" s="34" t="s">
        <v>250</v>
      </c>
      <c r="V8" s="34" t="s">
        <v>250</v>
      </c>
      <c r="W8" s="34" t="s">
        <v>250</v>
      </c>
      <c r="X8" s="34" t="s">
        <v>250</v>
      </c>
      <c r="Y8" s="34" t="s">
        <v>250</v>
      </c>
      <c r="Z8" s="34" t="s">
        <v>250</v>
      </c>
      <c r="AA8" s="25" t="s">
        <v>250</v>
      </c>
      <c r="AK8" s="45" t="s">
        <v>267</v>
      </c>
      <c r="AL8" s="26">
        <v>1</v>
      </c>
      <c r="AN8" s="71"/>
      <c r="AP8" s="57"/>
      <c r="AR8" s="106"/>
      <c r="AT8" s="52"/>
      <c r="AV8" s="42" t="str">
        <f ca="1">"Fall " &amp; YEAR(TODAY()) + 3</f>
        <v>Fall 2020</v>
      </c>
      <c r="BA8" s="51" t="s">
        <v>1024</v>
      </c>
      <c r="BC8" s="48" t="b">
        <v>0</v>
      </c>
      <c r="BI8" s="121" t="s">
        <v>469</v>
      </c>
      <c r="BK8" s="58" t="s">
        <v>475</v>
      </c>
      <c r="BM8" s="58" t="s">
        <v>481</v>
      </c>
      <c r="BO8" s="121" t="s">
        <v>511</v>
      </c>
      <c r="BP8" s="121"/>
      <c r="BQ8" s="58" t="s">
        <v>475</v>
      </c>
    </row>
    <row r="9" spans="2:90" ht="15.75" thickTop="1">
      <c r="B9" s="20" t="s">
        <v>195</v>
      </c>
      <c r="C9" s="22" t="s">
        <v>194</v>
      </c>
      <c r="D9" s="22"/>
      <c r="E9" s="26"/>
      <c r="G9" s="20" t="str">
        <f t="shared" si="0"/>
        <v>tblTeam - Role</v>
      </c>
      <c r="H9" s="22" t="s">
        <v>189</v>
      </c>
      <c r="I9" s="22" t="s">
        <v>16</v>
      </c>
      <c r="J9" s="22" t="s">
        <v>187</v>
      </c>
      <c r="K9" s="26"/>
      <c r="M9" s="61" t="s">
        <v>226</v>
      </c>
      <c r="T9" s="20" t="s">
        <v>319</v>
      </c>
      <c r="U9" s="34" t="s">
        <v>250</v>
      </c>
      <c r="V9" s="34" t="s">
        <v>250</v>
      </c>
      <c r="W9" s="34" t="s">
        <v>250</v>
      </c>
      <c r="X9" s="34" t="s">
        <v>250</v>
      </c>
      <c r="Y9" s="34" t="s">
        <v>250</v>
      </c>
      <c r="Z9" s="34" t="s">
        <v>250</v>
      </c>
      <c r="AA9" s="25" t="s">
        <v>250</v>
      </c>
      <c r="AK9" s="45" t="s">
        <v>268</v>
      </c>
      <c r="AL9" s="26">
        <v>2</v>
      </c>
      <c r="AV9" s="42" t="str">
        <f ca="1">"Spring " &amp; YEAR(TODAY()) + 4</f>
        <v>Spring 2021</v>
      </c>
      <c r="BA9" s="51" t="s">
        <v>1025</v>
      </c>
      <c r="BC9" s="48" t="b">
        <v>0</v>
      </c>
      <c r="BG9" s="115" t="s">
        <v>24</v>
      </c>
      <c r="BI9" s="121" t="s">
        <v>470</v>
      </c>
      <c r="BM9" s="58" t="s">
        <v>482</v>
      </c>
      <c r="BO9" s="121" t="s">
        <v>512</v>
      </c>
      <c r="BP9" s="121"/>
      <c r="BQ9" s="121"/>
    </row>
    <row r="10" spans="2:90" ht="15.75" thickBot="1">
      <c r="B10" s="20" t="s">
        <v>196</v>
      </c>
      <c r="C10" s="22" t="s">
        <v>194</v>
      </c>
      <c r="D10" s="22"/>
      <c r="E10" s="26"/>
      <c r="G10" s="20" t="str">
        <f t="shared" si="0"/>
        <v>tblTeam - Email</v>
      </c>
      <c r="H10" s="22" t="s">
        <v>189</v>
      </c>
      <c r="I10" s="22" t="s">
        <v>17</v>
      </c>
      <c r="J10" s="22" t="s">
        <v>187</v>
      </c>
      <c r="K10" s="26"/>
      <c r="M10" s="61" t="s">
        <v>43</v>
      </c>
      <c r="T10" s="20" t="s">
        <v>320</v>
      </c>
      <c r="U10" s="34" t="s">
        <v>250</v>
      </c>
      <c r="V10" s="34" t="s">
        <v>250</v>
      </c>
      <c r="W10" s="34" t="s">
        <v>251</v>
      </c>
      <c r="X10" s="34"/>
      <c r="Y10" s="34" t="s">
        <v>251</v>
      </c>
      <c r="Z10" s="34"/>
      <c r="AA10" s="25"/>
      <c r="AK10" s="45" t="s">
        <v>269</v>
      </c>
      <c r="AL10" s="26">
        <v>2</v>
      </c>
      <c r="AR10" s="48"/>
      <c r="AT10" s="48"/>
      <c r="AV10" s="43" t="str">
        <f ca="1">"Fall " &amp; YEAR(TODAY()) + 4</f>
        <v>Fall 2021</v>
      </c>
      <c r="BA10" s="123" t="s">
        <v>1097</v>
      </c>
      <c r="BC10" s="48" t="b">
        <v>0</v>
      </c>
      <c r="BG10" s="12" t="s">
        <v>565</v>
      </c>
      <c r="BI10" s="121" t="s">
        <v>471</v>
      </c>
      <c r="BM10" s="58" t="s">
        <v>483</v>
      </c>
      <c r="BO10" s="121" t="s">
        <v>513</v>
      </c>
      <c r="BP10" s="121"/>
      <c r="BQ10" s="121"/>
    </row>
    <row r="11" spans="2:90">
      <c r="B11" s="20" t="s">
        <v>197</v>
      </c>
      <c r="C11" s="22" t="s">
        <v>194</v>
      </c>
      <c r="D11" s="22"/>
      <c r="E11" s="26"/>
      <c r="G11" s="20" t="str">
        <f t="shared" si="0"/>
        <v>tblTeam - Phone 1</v>
      </c>
      <c r="H11" s="22" t="s">
        <v>189</v>
      </c>
      <c r="I11" s="22" t="s">
        <v>18</v>
      </c>
      <c r="J11" s="22" t="s">
        <v>187</v>
      </c>
      <c r="K11" s="26"/>
      <c r="M11" s="61" t="s">
        <v>227</v>
      </c>
      <c r="T11" s="20" t="s">
        <v>321</v>
      </c>
      <c r="U11" s="34" t="s">
        <v>250</v>
      </c>
      <c r="V11" s="34" t="s">
        <v>250</v>
      </c>
      <c r="W11" s="34"/>
      <c r="X11" s="34"/>
      <c r="Y11" s="34" t="s">
        <v>251</v>
      </c>
      <c r="Z11" s="34"/>
      <c r="AA11" s="25"/>
      <c r="AK11" s="45" t="s">
        <v>270</v>
      </c>
      <c r="AL11" s="26">
        <v>3</v>
      </c>
      <c r="AN11" s="48" t="s">
        <v>24</v>
      </c>
      <c r="AP11" s="48" t="s">
        <v>24</v>
      </c>
      <c r="BA11" s="123" t="s">
        <v>1098</v>
      </c>
      <c r="BC11" s="48" t="b">
        <v>0</v>
      </c>
      <c r="BD11" s="13"/>
      <c r="BE11" s="13"/>
      <c r="BG11" s="51" t="b">
        <v>0</v>
      </c>
      <c r="BM11" s="58" t="s">
        <v>484</v>
      </c>
      <c r="BO11" s="121" t="s">
        <v>514</v>
      </c>
      <c r="BP11" s="121"/>
      <c r="BQ11" s="121"/>
    </row>
    <row r="12" spans="2:90" ht="15.75" thickBot="1">
      <c r="B12" s="20" t="s">
        <v>198</v>
      </c>
      <c r="C12" s="22" t="s">
        <v>194</v>
      </c>
      <c r="D12" s="22"/>
      <c r="E12" s="26"/>
      <c r="G12" s="20" t="str">
        <f t="shared" si="0"/>
        <v>tblTeam - Phone 2</v>
      </c>
      <c r="H12" s="22" t="s">
        <v>189</v>
      </c>
      <c r="I12" s="22" t="s">
        <v>19</v>
      </c>
      <c r="J12" s="22" t="s">
        <v>187</v>
      </c>
      <c r="K12" s="26"/>
      <c r="M12" s="61" t="s">
        <v>228</v>
      </c>
      <c r="T12" s="20" t="s">
        <v>322</v>
      </c>
      <c r="U12" s="34" t="s">
        <v>250</v>
      </c>
      <c r="V12" s="34" t="s">
        <v>251</v>
      </c>
      <c r="W12" s="34" t="s">
        <v>250</v>
      </c>
      <c r="X12" s="34" t="s">
        <v>250</v>
      </c>
      <c r="Y12" s="34" t="s">
        <v>250</v>
      </c>
      <c r="Z12" s="34" t="s">
        <v>250</v>
      </c>
      <c r="AA12" s="25" t="s">
        <v>250</v>
      </c>
      <c r="AK12" s="45" t="s">
        <v>271</v>
      </c>
      <c r="AL12" s="26">
        <v>1</v>
      </c>
      <c r="AN12" s="12" t="s">
        <v>310</v>
      </c>
      <c r="AP12" s="12" t="s">
        <v>311</v>
      </c>
      <c r="BA12" s="123" t="s">
        <v>1099</v>
      </c>
      <c r="BC12" s="48" t="b">
        <v>0</v>
      </c>
      <c r="BM12" s="58" t="s">
        <v>485</v>
      </c>
      <c r="BO12" s="121" t="s">
        <v>515</v>
      </c>
      <c r="BP12" s="121"/>
      <c r="BQ12" s="121"/>
    </row>
    <row r="13" spans="2:90" ht="16.5" thickTop="1" thickBot="1">
      <c r="B13" s="20" t="s">
        <v>199</v>
      </c>
      <c r="C13" s="22" t="s">
        <v>194</v>
      </c>
      <c r="D13" s="22"/>
      <c r="E13" s="26"/>
      <c r="G13" s="20" t="str">
        <f t="shared" si="0"/>
        <v>tblPastIssues - (FMA)PI CONCERNS / PAST MANUFACTURING ISSUES</v>
      </c>
      <c r="H13" s="22" t="s">
        <v>191</v>
      </c>
      <c r="I13" s="22" t="s">
        <v>241</v>
      </c>
      <c r="J13" s="22" t="s">
        <v>190</v>
      </c>
      <c r="K13" s="26"/>
      <c r="M13" s="61" t="s">
        <v>229</v>
      </c>
      <c r="T13" s="20" t="s">
        <v>323</v>
      </c>
      <c r="U13" s="34" t="s">
        <v>250</v>
      </c>
      <c r="V13" s="34" t="s">
        <v>251</v>
      </c>
      <c r="W13" s="34" t="s">
        <v>250</v>
      </c>
      <c r="X13" s="34" t="s">
        <v>250</v>
      </c>
      <c r="Y13" s="34" t="s">
        <v>250</v>
      </c>
      <c r="Z13" s="34" t="s">
        <v>250</v>
      </c>
      <c r="AA13" s="25" t="s">
        <v>250</v>
      </c>
      <c r="AK13" s="45" t="s">
        <v>272</v>
      </c>
      <c r="AL13" s="26">
        <v>2</v>
      </c>
      <c r="AN13" s="104"/>
      <c r="AP13" s="105"/>
      <c r="AW13" s="48"/>
      <c r="BA13" s="123" t="s">
        <v>1100</v>
      </c>
      <c r="BC13" s="48" t="b">
        <v>0</v>
      </c>
      <c r="BG13" s="115" t="s">
        <v>24</v>
      </c>
      <c r="BM13" s="58" t="s">
        <v>486</v>
      </c>
      <c r="BO13" s="121" t="s">
        <v>516</v>
      </c>
      <c r="BP13" s="121"/>
      <c r="BQ13" s="121"/>
    </row>
    <row r="14" spans="2:90" ht="15.75" thickTop="1">
      <c r="B14" s="20" t="s">
        <v>200</v>
      </c>
      <c r="C14" s="22" t="s">
        <v>194</v>
      </c>
      <c r="D14" s="22"/>
      <c r="E14" s="26"/>
      <c r="G14" s="20" t="str">
        <f t="shared" si="0"/>
        <v>tblPastIssues - PI Concern Regulatory</v>
      </c>
      <c r="H14" s="22" t="s">
        <v>191</v>
      </c>
      <c r="I14" s="22" t="s">
        <v>21</v>
      </c>
      <c r="J14" s="22" t="s">
        <v>190</v>
      </c>
      <c r="K14" s="25"/>
      <c r="M14" s="61" t="s">
        <v>230</v>
      </c>
      <c r="T14" s="20" t="s">
        <v>324</v>
      </c>
      <c r="U14" s="34" t="s">
        <v>250</v>
      </c>
      <c r="V14" s="34" t="s">
        <v>251</v>
      </c>
      <c r="W14" s="34" t="s">
        <v>251</v>
      </c>
      <c r="X14" s="34"/>
      <c r="Y14" s="34" t="s">
        <v>251</v>
      </c>
      <c r="Z14" s="34"/>
      <c r="AA14" s="25"/>
      <c r="AK14" s="45" t="s">
        <v>273</v>
      </c>
      <c r="AL14" s="26">
        <v>3</v>
      </c>
      <c r="AP14" s="48"/>
      <c r="AW14" s="48"/>
      <c r="BA14" s="13" t="s">
        <v>1088</v>
      </c>
      <c r="BB14" s="51" t="b">
        <v>1</v>
      </c>
      <c r="BG14" s="12" t="s">
        <v>312</v>
      </c>
      <c r="BM14" s="58" t="s">
        <v>487</v>
      </c>
    </row>
    <row r="15" spans="2:90">
      <c r="B15" s="20" t="s">
        <v>201</v>
      </c>
      <c r="C15" s="22" t="s">
        <v>194</v>
      </c>
      <c r="D15" s="22"/>
      <c r="E15" s="26"/>
      <c r="G15" s="20" t="str">
        <f t="shared" si="0"/>
        <v>tblPastIssues - PI Concern Reliability</v>
      </c>
      <c r="H15" s="22" t="s">
        <v>191</v>
      </c>
      <c r="I15" s="22" t="s">
        <v>22</v>
      </c>
      <c r="J15" s="22" t="s">
        <v>190</v>
      </c>
      <c r="K15" s="25"/>
      <c r="M15" s="61" t="s">
        <v>231</v>
      </c>
      <c r="T15" s="20" t="s">
        <v>325</v>
      </c>
      <c r="U15" s="34" t="s">
        <v>250</v>
      </c>
      <c r="V15" s="34" t="s">
        <v>251</v>
      </c>
      <c r="W15" s="34"/>
      <c r="X15" s="34"/>
      <c r="Y15" s="34" t="s">
        <v>251</v>
      </c>
      <c r="Z15" s="34"/>
      <c r="AA15" s="25"/>
      <c r="AK15" s="45" t="s">
        <v>274</v>
      </c>
      <c r="AL15" s="26">
        <v>4</v>
      </c>
      <c r="AN15" s="48"/>
      <c r="AP15" s="48"/>
      <c r="BA15" s="51" t="s">
        <v>1089</v>
      </c>
      <c r="BC15" s="48" t="b">
        <v>0</v>
      </c>
      <c r="BG15">
        <v>0</v>
      </c>
      <c r="BM15" s="58" t="s">
        <v>488</v>
      </c>
    </row>
    <row r="16" spans="2:90">
      <c r="B16" s="20" t="s">
        <v>204</v>
      </c>
      <c r="C16" s="22" t="s">
        <v>194</v>
      </c>
      <c r="D16" s="22"/>
      <c r="E16" s="26"/>
      <c r="G16" s="20" t="str">
        <f t="shared" si="0"/>
        <v>tblPastIssues - MFG / ASSEMBLY</v>
      </c>
      <c r="H16" s="22" t="s">
        <v>191</v>
      </c>
      <c r="I16" s="22" t="s">
        <v>23</v>
      </c>
      <c r="J16" s="22" t="s">
        <v>190</v>
      </c>
      <c r="K16" s="25"/>
      <c r="M16" s="61" t="s">
        <v>232</v>
      </c>
      <c r="T16" s="20" t="s">
        <v>326</v>
      </c>
      <c r="U16" s="34" t="s">
        <v>250</v>
      </c>
      <c r="V16" s="34" t="s">
        <v>251</v>
      </c>
      <c r="W16" s="34" t="s">
        <v>250</v>
      </c>
      <c r="X16" s="34" t="s">
        <v>250</v>
      </c>
      <c r="Y16" s="34" t="s">
        <v>250</v>
      </c>
      <c r="Z16" s="34" t="s">
        <v>250</v>
      </c>
      <c r="AA16" s="25" t="s">
        <v>250</v>
      </c>
      <c r="AK16" s="45" t="s">
        <v>275</v>
      </c>
      <c r="AL16" s="26">
        <v>2</v>
      </c>
      <c r="AN16" s="48"/>
      <c r="BA16" s="51" t="s">
        <v>1090</v>
      </c>
      <c r="BC16" s="48" t="b">
        <v>0</v>
      </c>
      <c r="BM16" s="58" t="s">
        <v>489</v>
      </c>
    </row>
    <row r="17" spans="2:65">
      <c r="B17" s="20" t="s">
        <v>202</v>
      </c>
      <c r="C17" s="22" t="s">
        <v>194</v>
      </c>
      <c r="D17" s="22"/>
      <c r="E17" s="26"/>
      <c r="G17" s="20" t="str">
        <f t="shared" si="0"/>
        <v>tblDDGoals - D&amp;D Goals</v>
      </c>
      <c r="H17" s="22" t="s">
        <v>193</v>
      </c>
      <c r="I17" s="22" t="s">
        <v>29</v>
      </c>
      <c r="J17" s="22" t="s">
        <v>192</v>
      </c>
      <c r="K17" s="26"/>
      <c r="M17" s="61" t="s">
        <v>233</v>
      </c>
      <c r="T17" s="20" t="s">
        <v>327</v>
      </c>
      <c r="U17" s="34" t="s">
        <v>250</v>
      </c>
      <c r="V17" s="34" t="s">
        <v>251</v>
      </c>
      <c r="W17" s="34" t="s">
        <v>250</v>
      </c>
      <c r="X17" s="34" t="s">
        <v>250</v>
      </c>
      <c r="Y17" s="34" t="s">
        <v>250</v>
      </c>
      <c r="Z17" s="34" t="s">
        <v>250</v>
      </c>
      <c r="AA17" s="25" t="s">
        <v>250</v>
      </c>
      <c r="AK17" s="45" t="s">
        <v>276</v>
      </c>
      <c r="AL17" s="26">
        <v>4</v>
      </c>
      <c r="AN17" s="48"/>
      <c r="BA17" s="51" t="s">
        <v>1091</v>
      </c>
      <c r="BB17" s="51"/>
      <c r="BC17" s="13" t="b">
        <v>0</v>
      </c>
      <c r="BG17" s="115" t="s">
        <v>24</v>
      </c>
      <c r="BM17" s="58" t="s">
        <v>490</v>
      </c>
    </row>
    <row r="18" spans="2:65">
      <c r="B18" s="20" t="s">
        <v>203</v>
      </c>
      <c r="C18" s="22" t="s">
        <v>194</v>
      </c>
      <c r="D18" s="22"/>
      <c r="E18" s="26"/>
      <c r="G18" s="20" t="str">
        <f t="shared" si="0"/>
        <v xml:space="preserve">tblDDGoals - Must,
Should
or Could </v>
      </c>
      <c r="H18" s="22" t="s">
        <v>193</v>
      </c>
      <c r="I18" s="22" t="s">
        <v>35</v>
      </c>
      <c r="J18" s="22" t="s">
        <v>192</v>
      </c>
      <c r="K18" s="26"/>
      <c r="M18" s="61" t="s">
        <v>1016</v>
      </c>
      <c r="T18" s="20" t="s">
        <v>328</v>
      </c>
      <c r="U18" s="34" t="s">
        <v>250</v>
      </c>
      <c r="V18" s="34" t="s">
        <v>251</v>
      </c>
      <c r="W18" s="34"/>
      <c r="X18" s="34"/>
      <c r="Y18" s="34" t="s">
        <v>251</v>
      </c>
      <c r="Z18" s="34"/>
      <c r="AA18" s="25"/>
      <c r="AK18" s="45" t="s">
        <v>277</v>
      </c>
      <c r="AL18" s="26">
        <v>4</v>
      </c>
      <c r="AN18" s="48"/>
      <c r="BA18" s="51" t="s">
        <v>1092</v>
      </c>
      <c r="BC18" s="48" t="b">
        <v>0</v>
      </c>
      <c r="BG18" s="12" t="s">
        <v>313</v>
      </c>
      <c r="BM18" s="58" t="s">
        <v>491</v>
      </c>
    </row>
    <row r="19" spans="2:65" ht="15.75" thickBot="1">
      <c r="B19" s="20" t="s">
        <v>205</v>
      </c>
      <c r="C19" s="22" t="s">
        <v>208</v>
      </c>
      <c r="D19" s="22"/>
      <c r="E19" s="26"/>
      <c r="G19" s="20" t="str">
        <f t="shared" si="0"/>
        <v>tblDDGoals - D&amp;D Goal
Difficulty
(PM)</v>
      </c>
      <c r="H19" s="22" t="s">
        <v>193</v>
      </c>
      <c r="I19" s="22" t="s">
        <v>36</v>
      </c>
      <c r="J19" s="22" t="s">
        <v>192</v>
      </c>
      <c r="K19" s="25"/>
      <c r="M19" s="61" t="s">
        <v>234</v>
      </c>
      <c r="T19" s="20" t="s">
        <v>329</v>
      </c>
      <c r="U19" s="34" t="s">
        <v>250</v>
      </c>
      <c r="V19" s="34" t="s">
        <v>251</v>
      </c>
      <c r="W19" s="34"/>
      <c r="X19" s="34"/>
      <c r="Y19" s="34"/>
      <c r="Z19" s="34"/>
      <c r="AA19" s="25"/>
      <c r="AK19" s="46" t="s">
        <v>278</v>
      </c>
      <c r="AL19" s="29">
        <v>4</v>
      </c>
      <c r="AN19" s="48"/>
      <c r="BA19" s="51" t="s">
        <v>1093</v>
      </c>
      <c r="BC19" s="48" t="b">
        <v>0</v>
      </c>
      <c r="BG19">
        <v>0</v>
      </c>
      <c r="BM19" s="58" t="s">
        <v>492</v>
      </c>
    </row>
    <row r="20" spans="2:65">
      <c r="B20" s="20" t="s">
        <v>206</v>
      </c>
      <c r="C20" s="22" t="s">
        <v>209</v>
      </c>
      <c r="D20" s="22"/>
      <c r="E20" s="26"/>
      <c r="G20" s="20" t="str">
        <f t="shared" si="0"/>
        <v>tblDDGoals - Manufacturing Difficulty</v>
      </c>
      <c r="H20" s="22" t="s">
        <v>193</v>
      </c>
      <c r="I20" s="22" t="s">
        <v>30</v>
      </c>
      <c r="J20" s="22" t="s">
        <v>192</v>
      </c>
      <c r="K20" s="25"/>
      <c r="M20" s="61" t="s">
        <v>235</v>
      </c>
      <c r="T20" s="20" t="s">
        <v>410</v>
      </c>
      <c r="U20" s="34" t="s">
        <v>250</v>
      </c>
      <c r="V20" s="34" t="s">
        <v>250</v>
      </c>
      <c r="W20" s="34" t="s">
        <v>250</v>
      </c>
      <c r="X20" s="34" t="s">
        <v>250</v>
      </c>
      <c r="Y20" s="34" t="s">
        <v>250</v>
      </c>
      <c r="Z20" s="34" t="s">
        <v>250</v>
      </c>
      <c r="AA20" s="25" t="s">
        <v>250</v>
      </c>
      <c r="AN20" s="48"/>
      <c r="BA20" s="51" t="s">
        <v>1094</v>
      </c>
      <c r="BC20" s="48" t="b">
        <v>0</v>
      </c>
      <c r="BM20" s="58" t="s">
        <v>493</v>
      </c>
    </row>
    <row r="21" spans="2:65">
      <c r="B21" s="20" t="s">
        <v>207</v>
      </c>
      <c r="C21" s="22" t="s">
        <v>210</v>
      </c>
      <c r="D21" s="22"/>
      <c r="E21" s="26"/>
      <c r="G21" s="20" t="str">
        <f t="shared" si="0"/>
        <v>tblDesign - X</v>
      </c>
      <c r="H21" s="22" t="s">
        <v>195</v>
      </c>
      <c r="I21" s="22" t="s">
        <v>42</v>
      </c>
      <c r="J21" s="22" t="s">
        <v>194</v>
      </c>
      <c r="K21" s="26"/>
      <c r="M21" s="61" t="s">
        <v>236</v>
      </c>
      <c r="T21" s="20" t="s">
        <v>411</v>
      </c>
      <c r="U21" s="34" t="s">
        <v>250</v>
      </c>
      <c r="V21" s="34" t="s">
        <v>250</v>
      </c>
      <c r="W21" s="34" t="s">
        <v>250</v>
      </c>
      <c r="X21" s="34" t="s">
        <v>250</v>
      </c>
      <c r="Y21" s="34" t="s">
        <v>250</v>
      </c>
      <c r="Z21" s="34" t="s">
        <v>250</v>
      </c>
      <c r="AA21" s="25" t="s">
        <v>250</v>
      </c>
      <c r="AN21" s="48"/>
      <c r="BA21" s="51" t="s">
        <v>1095</v>
      </c>
      <c r="BC21" s="48" t="b">
        <v>0</v>
      </c>
      <c r="BM21" s="58" t="s">
        <v>494</v>
      </c>
    </row>
    <row r="22" spans="2:65">
      <c r="B22" s="20" t="s">
        <v>212</v>
      </c>
      <c r="C22" s="22" t="s">
        <v>213</v>
      </c>
      <c r="D22" s="22"/>
      <c r="E22" s="26"/>
      <c r="G22" s="20" t="str">
        <f t="shared" si="0"/>
        <v>tblDesign - Opportunity for Improvement</v>
      </c>
      <c r="H22" s="22" t="s">
        <v>195</v>
      </c>
      <c r="I22" s="22" t="s">
        <v>40</v>
      </c>
      <c r="J22" s="22" t="s">
        <v>194</v>
      </c>
      <c r="K22" s="26"/>
      <c r="M22" s="61" t="s">
        <v>229</v>
      </c>
      <c r="T22" s="20" t="s">
        <v>412</v>
      </c>
      <c r="U22" s="34" t="s">
        <v>250</v>
      </c>
      <c r="V22" s="34" t="s">
        <v>250</v>
      </c>
      <c r="W22" s="34" t="s">
        <v>251</v>
      </c>
      <c r="X22" s="34"/>
      <c r="Y22" s="34" t="s">
        <v>251</v>
      </c>
      <c r="Z22" s="34"/>
      <c r="AA22" s="25"/>
      <c r="AN22" s="48"/>
      <c r="BA22" s="51" t="s">
        <v>1096</v>
      </c>
      <c r="BC22" s="48" t="b">
        <v>0</v>
      </c>
      <c r="BM22" s="58" t="s">
        <v>495</v>
      </c>
    </row>
    <row r="23" spans="2:65" ht="15.75" thickBot="1">
      <c r="B23" s="27" t="s">
        <v>216</v>
      </c>
      <c r="C23" s="28" t="s">
        <v>217</v>
      </c>
      <c r="D23" s="28"/>
      <c r="E23" s="29"/>
      <c r="G23" s="20" t="str">
        <f t="shared" si="0"/>
        <v>tblDesign - Issue Description</v>
      </c>
      <c r="H23" s="22" t="s">
        <v>195</v>
      </c>
      <c r="I23" s="22" t="s">
        <v>41</v>
      </c>
      <c r="J23" s="22" t="s">
        <v>194</v>
      </c>
      <c r="K23" s="26"/>
      <c r="M23" s="61" t="s">
        <v>237</v>
      </c>
      <c r="T23" s="20" t="s">
        <v>413</v>
      </c>
      <c r="U23" s="34" t="s">
        <v>250</v>
      </c>
      <c r="V23" s="34" t="s">
        <v>250</v>
      </c>
      <c r="W23" s="34"/>
      <c r="X23" s="34"/>
      <c r="Y23" s="34" t="s">
        <v>251</v>
      </c>
      <c r="Z23" s="34"/>
      <c r="AA23" s="25"/>
      <c r="AN23" s="48"/>
      <c r="BA23" s="13" t="s">
        <v>897</v>
      </c>
      <c r="BB23" s="51" t="b">
        <v>1</v>
      </c>
      <c r="BM23" s="58" t="s">
        <v>496</v>
      </c>
    </row>
    <row r="24" spans="2:65">
      <c r="G24" s="20" t="str">
        <f t="shared" si="0"/>
        <v>tblChild - X</v>
      </c>
      <c r="H24" s="22" t="s">
        <v>196</v>
      </c>
      <c r="I24" s="22" t="s">
        <v>42</v>
      </c>
      <c r="J24" s="22" t="s">
        <v>194</v>
      </c>
      <c r="K24" s="26"/>
      <c r="M24" s="62" t="s">
        <v>287</v>
      </c>
      <c r="T24" s="20" t="s">
        <v>414</v>
      </c>
      <c r="U24" s="34" t="s">
        <v>250</v>
      </c>
      <c r="V24" s="34" t="s">
        <v>251</v>
      </c>
      <c r="W24" s="34" t="s">
        <v>250</v>
      </c>
      <c r="X24" s="34" t="s">
        <v>250</v>
      </c>
      <c r="Y24" s="34" t="s">
        <v>250</v>
      </c>
      <c r="Z24" s="34" t="s">
        <v>250</v>
      </c>
      <c r="AA24" s="25" t="s">
        <v>250</v>
      </c>
      <c r="AN24" s="48"/>
      <c r="BA24" s="51" t="s">
        <v>1026</v>
      </c>
      <c r="BC24" s="48" t="b">
        <v>0</v>
      </c>
      <c r="BM24" s="58" t="s">
        <v>497</v>
      </c>
    </row>
    <row r="25" spans="2:65">
      <c r="G25" s="20" t="str">
        <f t="shared" si="0"/>
        <v>tblChild - Opportunity for Improvement</v>
      </c>
      <c r="H25" s="22" t="s">
        <v>196</v>
      </c>
      <c r="I25" s="22" t="s">
        <v>40</v>
      </c>
      <c r="J25" s="22" t="s">
        <v>194</v>
      </c>
      <c r="K25" s="26"/>
      <c r="T25" s="20" t="s">
        <v>415</v>
      </c>
      <c r="U25" s="34" t="s">
        <v>250</v>
      </c>
      <c r="V25" s="34" t="s">
        <v>251</v>
      </c>
      <c r="W25" s="34" t="s">
        <v>250</v>
      </c>
      <c r="X25" s="34" t="s">
        <v>250</v>
      </c>
      <c r="Y25" s="34" t="s">
        <v>250</v>
      </c>
      <c r="Z25" s="34" t="s">
        <v>250</v>
      </c>
      <c r="AA25" s="25" t="s">
        <v>250</v>
      </c>
      <c r="AN25" s="48"/>
      <c r="BA25" s="51" t="s">
        <v>1027</v>
      </c>
      <c r="BC25" s="48" t="b">
        <v>0</v>
      </c>
      <c r="BM25" s="58" t="s">
        <v>498</v>
      </c>
    </row>
    <row r="26" spans="2:65">
      <c r="G26" s="20" t="str">
        <f t="shared" si="0"/>
        <v>tblChild - Issue Description</v>
      </c>
      <c r="H26" s="22" t="s">
        <v>196</v>
      </c>
      <c r="I26" s="22" t="s">
        <v>41</v>
      </c>
      <c r="J26" s="22" t="s">
        <v>194</v>
      </c>
      <c r="K26" s="26"/>
      <c r="T26" s="20" t="s">
        <v>416</v>
      </c>
      <c r="U26" s="34" t="s">
        <v>250</v>
      </c>
      <c r="V26" s="34" t="s">
        <v>251</v>
      </c>
      <c r="W26" s="34" t="s">
        <v>251</v>
      </c>
      <c r="X26" s="34"/>
      <c r="Y26" s="34" t="s">
        <v>251</v>
      </c>
      <c r="Z26" s="34"/>
      <c r="AA26" s="25"/>
      <c r="AN26" s="48"/>
      <c r="BA26" s="51" t="s">
        <v>1028</v>
      </c>
      <c r="BB26" s="51"/>
      <c r="BC26" s="13" t="b">
        <v>0</v>
      </c>
      <c r="BM26" s="58" t="s">
        <v>499</v>
      </c>
    </row>
    <row r="27" spans="2:65">
      <c r="G27" s="20" t="str">
        <f t="shared" si="0"/>
        <v>tblDecoration - X</v>
      </c>
      <c r="H27" s="22" t="s">
        <v>197</v>
      </c>
      <c r="I27" s="22" t="s">
        <v>42</v>
      </c>
      <c r="J27" s="22" t="s">
        <v>194</v>
      </c>
      <c r="K27" s="26"/>
      <c r="T27" s="20" t="s">
        <v>417</v>
      </c>
      <c r="U27" s="34" t="s">
        <v>250</v>
      </c>
      <c r="V27" s="34" t="s">
        <v>251</v>
      </c>
      <c r="W27" s="34"/>
      <c r="X27" s="34"/>
      <c r="Y27" s="34" t="s">
        <v>251</v>
      </c>
      <c r="Z27" s="34"/>
      <c r="AA27" s="25"/>
      <c r="BA27" s="51" t="s">
        <v>1029</v>
      </c>
      <c r="BC27" s="48" t="b">
        <v>0</v>
      </c>
      <c r="BM27" s="58" t="s">
        <v>500</v>
      </c>
    </row>
    <row r="28" spans="2:65">
      <c r="G28" s="20" t="str">
        <f t="shared" si="0"/>
        <v>tblDecoration - Opportunity for Improvement</v>
      </c>
      <c r="H28" s="22" t="s">
        <v>197</v>
      </c>
      <c r="I28" s="22" t="s">
        <v>40</v>
      </c>
      <c r="J28" s="22" t="s">
        <v>194</v>
      </c>
      <c r="K28" s="26"/>
      <c r="T28" s="20" t="s">
        <v>418</v>
      </c>
      <c r="U28" s="34" t="s">
        <v>250</v>
      </c>
      <c r="V28" s="34" t="s">
        <v>251</v>
      </c>
      <c r="W28" s="34" t="s">
        <v>250</v>
      </c>
      <c r="X28" s="34" t="s">
        <v>250</v>
      </c>
      <c r="Y28" s="34" t="s">
        <v>250</v>
      </c>
      <c r="Z28" s="34" t="s">
        <v>250</v>
      </c>
      <c r="AA28" s="25" t="s">
        <v>250</v>
      </c>
      <c r="BA28" s="51" t="s">
        <v>1030</v>
      </c>
      <c r="BC28" s="48" t="b">
        <v>0</v>
      </c>
      <c r="BM28" s="58" t="s">
        <v>501</v>
      </c>
    </row>
    <row r="29" spans="2:65">
      <c r="G29" s="20" t="str">
        <f t="shared" si="0"/>
        <v>tblDecoration - Issue Description</v>
      </c>
      <c r="H29" s="22" t="s">
        <v>197</v>
      </c>
      <c r="I29" s="22" t="s">
        <v>41</v>
      </c>
      <c r="J29" s="22" t="s">
        <v>194</v>
      </c>
      <c r="K29" s="26"/>
      <c r="T29" s="20" t="s">
        <v>419</v>
      </c>
      <c r="U29" s="34" t="s">
        <v>250</v>
      </c>
      <c r="V29" s="34" t="s">
        <v>251</v>
      </c>
      <c r="W29" s="34" t="s">
        <v>251</v>
      </c>
      <c r="X29" s="34" t="s">
        <v>251</v>
      </c>
      <c r="Y29" s="34" t="s">
        <v>250</v>
      </c>
      <c r="Z29" s="34" t="s">
        <v>251</v>
      </c>
      <c r="AA29" s="25" t="s">
        <v>251</v>
      </c>
      <c r="BA29" s="51" t="s">
        <v>1031</v>
      </c>
      <c r="BC29" s="48" t="b">
        <v>0</v>
      </c>
      <c r="BM29" s="58" t="s">
        <v>502</v>
      </c>
    </row>
    <row r="30" spans="2:65">
      <c r="G30" s="20" t="str">
        <f t="shared" si="0"/>
        <v>tblSoft - X</v>
      </c>
      <c r="H30" s="22" t="s">
        <v>198</v>
      </c>
      <c r="I30" s="22" t="s">
        <v>42</v>
      </c>
      <c r="J30" s="22" t="s">
        <v>194</v>
      </c>
      <c r="K30" s="26"/>
      <c r="T30" s="20" t="s">
        <v>420</v>
      </c>
      <c r="U30" s="34" t="s">
        <v>250</v>
      </c>
      <c r="V30" s="34" t="s">
        <v>251</v>
      </c>
      <c r="W30" s="34"/>
      <c r="X30" s="34"/>
      <c r="Y30" s="34" t="s">
        <v>251</v>
      </c>
      <c r="Z30" s="34"/>
      <c r="AA30" s="25"/>
      <c r="BA30" s="51" t="s">
        <v>1032</v>
      </c>
      <c r="BC30" s="48" t="b">
        <v>0</v>
      </c>
      <c r="BM30" s="58" t="s">
        <v>503</v>
      </c>
    </row>
    <row r="31" spans="2:65">
      <c r="G31" s="20" t="str">
        <f t="shared" si="0"/>
        <v>tblSoft - Opportunity for Improvement</v>
      </c>
      <c r="H31" s="22" t="s">
        <v>198</v>
      </c>
      <c r="I31" s="22" t="s">
        <v>40</v>
      </c>
      <c r="J31" s="22" t="s">
        <v>194</v>
      </c>
      <c r="K31" s="26"/>
      <c r="T31" s="20" t="s">
        <v>421</v>
      </c>
      <c r="U31" s="34" t="s">
        <v>250</v>
      </c>
      <c r="V31" s="34" t="s">
        <v>251</v>
      </c>
      <c r="W31" s="34"/>
      <c r="X31" s="34"/>
      <c r="Y31" s="34" t="s">
        <v>251</v>
      </c>
      <c r="Z31" s="34"/>
      <c r="AA31" s="25"/>
      <c r="BA31" s="51" t="s">
        <v>1033</v>
      </c>
      <c r="BC31" s="48" t="b">
        <v>0</v>
      </c>
      <c r="BM31" s="58" t="s">
        <v>504</v>
      </c>
    </row>
    <row r="32" spans="2:65">
      <c r="G32" s="20" t="str">
        <f t="shared" si="0"/>
        <v>tblSoft - Issue Description</v>
      </c>
      <c r="H32" s="22" t="s">
        <v>198</v>
      </c>
      <c r="I32" s="22" t="s">
        <v>41</v>
      </c>
      <c r="J32" s="22" t="s">
        <v>194</v>
      </c>
      <c r="K32" s="26"/>
      <c r="T32" s="20" t="s">
        <v>422</v>
      </c>
      <c r="U32" s="34" t="s">
        <v>250</v>
      </c>
      <c r="V32" s="34" t="s">
        <v>251</v>
      </c>
      <c r="W32" s="34" t="s">
        <v>250</v>
      </c>
      <c r="X32" s="34" t="s">
        <v>250</v>
      </c>
      <c r="Y32" s="34" t="s">
        <v>250</v>
      </c>
      <c r="Z32" s="34" t="s">
        <v>250</v>
      </c>
      <c r="AA32" s="25" t="s">
        <v>250</v>
      </c>
      <c r="BA32" s="51" t="s">
        <v>1034</v>
      </c>
      <c r="BC32" s="48" t="b">
        <v>0</v>
      </c>
      <c r="BD32" s="13"/>
      <c r="BE32" s="13"/>
      <c r="BM32" s="58" t="s">
        <v>505</v>
      </c>
    </row>
    <row r="33" spans="7:65">
      <c r="G33" s="20" t="str">
        <f t="shared" si="0"/>
        <v>tblElectronics - X</v>
      </c>
      <c r="H33" s="22" t="s">
        <v>199</v>
      </c>
      <c r="I33" s="22" t="s">
        <v>42</v>
      </c>
      <c r="J33" s="22" t="s">
        <v>194</v>
      </c>
      <c r="K33" s="26"/>
      <c r="T33" s="20" t="s">
        <v>423</v>
      </c>
      <c r="U33" s="34" t="s">
        <v>250</v>
      </c>
      <c r="V33" s="34" t="s">
        <v>251</v>
      </c>
      <c r="W33" s="34" t="s">
        <v>251</v>
      </c>
      <c r="X33" s="34" t="s">
        <v>251</v>
      </c>
      <c r="Y33" s="34" t="s">
        <v>251</v>
      </c>
      <c r="Z33" s="34" t="s">
        <v>251</v>
      </c>
      <c r="AA33" s="25" t="s">
        <v>251</v>
      </c>
      <c r="BA33" s="51" t="s">
        <v>1035</v>
      </c>
      <c r="BC33" s="48" t="b">
        <v>0</v>
      </c>
      <c r="BM33" s="58" t="s">
        <v>506</v>
      </c>
    </row>
    <row r="34" spans="7:65">
      <c r="G34" s="20" t="str">
        <f t="shared" si="0"/>
        <v>tblElectronics - Opportunity for Improvement</v>
      </c>
      <c r="H34" s="22" t="s">
        <v>199</v>
      </c>
      <c r="I34" s="22" t="s">
        <v>40</v>
      </c>
      <c r="J34" s="22" t="s">
        <v>194</v>
      </c>
      <c r="K34" s="26"/>
      <c r="T34" s="20" t="s">
        <v>424</v>
      </c>
      <c r="U34" s="34" t="s">
        <v>250</v>
      </c>
      <c r="V34" s="34" t="s">
        <v>251</v>
      </c>
      <c r="W34" s="34"/>
      <c r="X34" s="34"/>
      <c r="Y34" s="34"/>
      <c r="Z34" s="34"/>
      <c r="AA34" s="25"/>
      <c r="BA34" s="51" t="s">
        <v>1036</v>
      </c>
      <c r="BC34" s="48" t="b">
        <v>0</v>
      </c>
    </row>
    <row r="35" spans="7:65">
      <c r="G35" s="20" t="str">
        <f t="shared" si="0"/>
        <v>tblElectronics - Issue Description</v>
      </c>
      <c r="H35" s="22" t="s">
        <v>199</v>
      </c>
      <c r="I35" s="22" t="s">
        <v>41</v>
      </c>
      <c r="J35" s="22" t="s">
        <v>194</v>
      </c>
      <c r="K35" s="26"/>
      <c r="T35" s="20" t="s">
        <v>425</v>
      </c>
      <c r="U35" s="34" t="s">
        <v>250</v>
      </c>
      <c r="V35" s="34" t="s">
        <v>251</v>
      </c>
      <c r="W35" s="34"/>
      <c r="X35" s="34"/>
      <c r="Y35" s="34"/>
      <c r="Z35" s="34"/>
      <c r="AA35" s="25"/>
      <c r="BA35" s="51" t="s">
        <v>1037</v>
      </c>
      <c r="BC35" s="48" t="b">
        <v>0</v>
      </c>
    </row>
    <row r="36" spans="7:65">
      <c r="G36" s="20" t="str">
        <f t="shared" si="0"/>
        <v>tblAssembly - X</v>
      </c>
      <c r="H36" s="22" t="s">
        <v>200</v>
      </c>
      <c r="I36" s="22" t="s">
        <v>42</v>
      </c>
      <c r="J36" s="22" t="s">
        <v>194</v>
      </c>
      <c r="K36" s="26"/>
      <c r="T36" s="20" t="s">
        <v>362</v>
      </c>
      <c r="U36" s="34" t="s">
        <v>250</v>
      </c>
      <c r="V36" s="34" t="s">
        <v>250</v>
      </c>
      <c r="W36" s="34" t="s">
        <v>250</v>
      </c>
      <c r="X36" s="34" t="s">
        <v>250</v>
      </c>
      <c r="Y36" s="34" t="s">
        <v>250</v>
      </c>
      <c r="Z36" s="34" t="s">
        <v>250</v>
      </c>
      <c r="AA36" s="25" t="s">
        <v>250</v>
      </c>
      <c r="BA36" s="51" t="s">
        <v>1038</v>
      </c>
      <c r="BB36" s="51"/>
      <c r="BC36" s="13" t="b">
        <v>0</v>
      </c>
    </row>
    <row r="37" spans="7:65">
      <c r="G37" s="20" t="str">
        <f t="shared" si="0"/>
        <v>tblAssembly - Opportunity for Improvement</v>
      </c>
      <c r="H37" s="22" t="s">
        <v>200</v>
      </c>
      <c r="I37" s="22" t="s">
        <v>40</v>
      </c>
      <c r="J37" s="22" t="s">
        <v>194</v>
      </c>
      <c r="K37" s="26"/>
      <c r="T37" s="20" t="s">
        <v>363</v>
      </c>
      <c r="U37" s="34" t="s">
        <v>250</v>
      </c>
      <c r="V37" s="34" t="s">
        <v>250</v>
      </c>
      <c r="W37" s="34" t="s">
        <v>251</v>
      </c>
      <c r="X37" s="34" t="s">
        <v>251</v>
      </c>
      <c r="Y37" s="34" t="s">
        <v>251</v>
      </c>
      <c r="Z37" s="34" t="s">
        <v>251</v>
      </c>
      <c r="AA37" s="25" t="s">
        <v>251</v>
      </c>
      <c r="BA37" s="51" t="s">
        <v>1039</v>
      </c>
      <c r="BC37" s="48" t="b">
        <v>0</v>
      </c>
    </row>
    <row r="38" spans="7:65">
      <c r="G38" s="20" t="str">
        <f t="shared" si="0"/>
        <v>tblAssembly - Issue Description</v>
      </c>
      <c r="H38" s="22" t="s">
        <v>200</v>
      </c>
      <c r="I38" s="22" t="s">
        <v>41</v>
      </c>
      <c r="J38" s="22" t="s">
        <v>194</v>
      </c>
      <c r="K38" s="26"/>
      <c r="T38" s="20" t="s">
        <v>364</v>
      </c>
      <c r="U38" s="34" t="s">
        <v>250</v>
      </c>
      <c r="V38" s="34" t="s">
        <v>250</v>
      </c>
      <c r="W38" s="34"/>
      <c r="X38" s="34"/>
      <c r="Y38" s="34"/>
      <c r="Z38" s="34"/>
      <c r="AA38" s="25"/>
      <c r="BA38" s="51" t="s">
        <v>1040</v>
      </c>
      <c r="BC38" s="48" t="b">
        <v>0</v>
      </c>
    </row>
    <row r="39" spans="7:65">
      <c r="G39" s="20" t="str">
        <f t="shared" si="0"/>
        <v>tblHandling - X</v>
      </c>
      <c r="H39" s="22" t="s">
        <v>201</v>
      </c>
      <c r="I39" s="22" t="s">
        <v>42</v>
      </c>
      <c r="J39" s="22" t="s">
        <v>194</v>
      </c>
      <c r="K39" s="26"/>
      <c r="T39" s="20" t="s">
        <v>365</v>
      </c>
      <c r="U39" s="34" t="s">
        <v>250</v>
      </c>
      <c r="V39" s="34" t="s">
        <v>250</v>
      </c>
      <c r="W39" s="34"/>
      <c r="X39" s="34"/>
      <c r="Y39" s="34"/>
      <c r="Z39" s="34"/>
      <c r="AA39" s="25"/>
      <c r="BA39" s="51" t="s">
        <v>1041</v>
      </c>
      <c r="BC39" s="48" t="b">
        <v>0</v>
      </c>
    </row>
    <row r="40" spans="7:65">
      <c r="G40" s="20" t="str">
        <f t="shared" si="0"/>
        <v>tblHandling - Opportunity for Improvement</v>
      </c>
      <c r="H40" s="22" t="s">
        <v>201</v>
      </c>
      <c r="I40" s="22" t="s">
        <v>40</v>
      </c>
      <c r="J40" s="22" t="s">
        <v>194</v>
      </c>
      <c r="K40" s="26"/>
      <c r="T40" s="20" t="s">
        <v>366</v>
      </c>
      <c r="U40" s="34" t="s">
        <v>250</v>
      </c>
      <c r="V40" s="34" t="s">
        <v>251</v>
      </c>
      <c r="W40" s="34" t="s">
        <v>251</v>
      </c>
      <c r="X40" s="34" t="s">
        <v>251</v>
      </c>
      <c r="Y40" s="34" t="s">
        <v>250</v>
      </c>
      <c r="Z40" s="34" t="s">
        <v>251</v>
      </c>
      <c r="AA40" s="25" t="s">
        <v>251</v>
      </c>
      <c r="BA40" s="51" t="s">
        <v>1042</v>
      </c>
      <c r="BC40" s="48" t="b">
        <v>0</v>
      </c>
    </row>
    <row r="41" spans="7:65">
      <c r="G41" s="20" t="str">
        <f t="shared" si="0"/>
        <v>tblHandling - Issue Description</v>
      </c>
      <c r="H41" s="22" t="s">
        <v>201</v>
      </c>
      <c r="I41" s="22" t="s">
        <v>41</v>
      </c>
      <c r="J41" s="22" t="s">
        <v>194</v>
      </c>
      <c r="K41" s="26"/>
      <c r="T41" s="20" t="s">
        <v>367</v>
      </c>
      <c r="U41" s="34" t="s">
        <v>250</v>
      </c>
      <c r="V41" s="34" t="s">
        <v>251</v>
      </c>
      <c r="W41" s="34" t="s">
        <v>251</v>
      </c>
      <c r="X41" s="34" t="s">
        <v>251</v>
      </c>
      <c r="Y41" s="34" t="s">
        <v>251</v>
      </c>
      <c r="Z41" s="34" t="s">
        <v>251</v>
      </c>
      <c r="AA41" s="25" t="s">
        <v>251</v>
      </c>
      <c r="BA41" s="51" t="s">
        <v>1043</v>
      </c>
      <c r="BC41" s="48" t="b">
        <v>0</v>
      </c>
    </row>
    <row r="42" spans="7:65">
      <c r="G42" s="20" t="str">
        <f t="shared" si="0"/>
        <v>tblTooling - X</v>
      </c>
      <c r="H42" s="22" t="s">
        <v>204</v>
      </c>
      <c r="I42" s="22" t="s">
        <v>42</v>
      </c>
      <c r="J42" s="22" t="s">
        <v>194</v>
      </c>
      <c r="K42" s="26"/>
      <c r="T42" s="20" t="s">
        <v>368</v>
      </c>
      <c r="U42" s="34" t="s">
        <v>250</v>
      </c>
      <c r="V42" s="34" t="s">
        <v>251</v>
      </c>
      <c r="W42" s="34"/>
      <c r="X42" s="34"/>
      <c r="Y42" s="34"/>
      <c r="Z42" s="34"/>
      <c r="AA42" s="25"/>
      <c r="BA42" s="51" t="s">
        <v>1044</v>
      </c>
      <c r="BC42" s="48" t="b">
        <v>0</v>
      </c>
    </row>
    <row r="43" spans="7:65">
      <c r="G43" s="20" t="str">
        <f t="shared" si="0"/>
        <v>tblTooling - Opportunity for Improvement</v>
      </c>
      <c r="H43" s="22" t="s">
        <v>204</v>
      </c>
      <c r="I43" s="22" t="s">
        <v>40</v>
      </c>
      <c r="J43" s="22" t="s">
        <v>194</v>
      </c>
      <c r="K43" s="26"/>
      <c r="T43" s="20" t="s">
        <v>369</v>
      </c>
      <c r="U43" s="34" t="s">
        <v>250</v>
      </c>
      <c r="V43" s="34" t="s">
        <v>251</v>
      </c>
      <c r="W43" s="34"/>
      <c r="X43" s="34"/>
      <c r="Y43" s="34"/>
      <c r="Z43" s="34"/>
      <c r="AA43" s="25"/>
      <c r="BA43" s="13" t="s">
        <v>898</v>
      </c>
      <c r="BB43" s="51" t="b">
        <v>0</v>
      </c>
    </row>
    <row r="44" spans="7:65">
      <c r="G44" s="20" t="str">
        <f t="shared" si="0"/>
        <v>tblTooling - Issue Description</v>
      </c>
      <c r="H44" s="22" t="s">
        <v>204</v>
      </c>
      <c r="I44" s="22" t="s">
        <v>41</v>
      </c>
      <c r="J44" s="22" t="s">
        <v>194</v>
      </c>
      <c r="K44" s="26"/>
      <c r="T44" s="20" t="s">
        <v>370</v>
      </c>
      <c r="U44" s="34" t="s">
        <v>250</v>
      </c>
      <c r="V44" s="34"/>
      <c r="W44" s="34"/>
      <c r="X44" s="34"/>
      <c r="Y44" s="34" t="s">
        <v>250</v>
      </c>
      <c r="Z44" s="34"/>
      <c r="AA44" s="25"/>
      <c r="BA44" s="51" t="s">
        <v>1045</v>
      </c>
      <c r="BD44" s="13"/>
      <c r="BE44" s="13"/>
    </row>
    <row r="45" spans="7:65">
      <c r="G45" s="20" t="str">
        <f t="shared" si="0"/>
        <v>tblPackaging - X</v>
      </c>
      <c r="H45" s="22" t="s">
        <v>202</v>
      </c>
      <c r="I45" s="22" t="s">
        <v>42</v>
      </c>
      <c r="J45" s="22" t="s">
        <v>194</v>
      </c>
      <c r="K45" s="26"/>
      <c r="T45" s="20" t="s">
        <v>371</v>
      </c>
      <c r="U45" s="34" t="s">
        <v>250</v>
      </c>
      <c r="V45" s="34"/>
      <c r="W45" s="34"/>
      <c r="X45" s="34"/>
      <c r="Y45" s="34" t="s">
        <v>251</v>
      </c>
      <c r="Z45" s="34"/>
      <c r="AA45" s="25"/>
      <c r="BA45" s="51" t="s">
        <v>1101</v>
      </c>
    </row>
    <row r="46" spans="7:65">
      <c r="G46" s="20" t="str">
        <f t="shared" si="0"/>
        <v>tblPackaging - Opportunity for Improvement</v>
      </c>
      <c r="H46" s="22" t="s">
        <v>202</v>
      </c>
      <c r="I46" s="22" t="s">
        <v>40</v>
      </c>
      <c r="J46" s="22" t="s">
        <v>194</v>
      </c>
      <c r="K46" s="26"/>
      <c r="T46" s="20" t="s">
        <v>372</v>
      </c>
      <c r="U46" s="34" t="s">
        <v>250</v>
      </c>
      <c r="V46" s="34"/>
      <c r="W46" s="34"/>
      <c r="X46" s="34"/>
      <c r="Y46" s="34"/>
      <c r="Z46" s="34"/>
      <c r="AA46" s="25"/>
      <c r="BA46" s="51" t="s">
        <v>1046</v>
      </c>
    </row>
    <row r="47" spans="7:65">
      <c r="G47" s="20" t="str">
        <f t="shared" si="0"/>
        <v>tblPackaging - Issue Description</v>
      </c>
      <c r="H47" s="22" t="s">
        <v>202</v>
      </c>
      <c r="I47" s="22" t="s">
        <v>41</v>
      </c>
      <c r="J47" s="22" t="s">
        <v>194</v>
      </c>
      <c r="K47" s="26"/>
      <c r="T47" s="20" t="s">
        <v>373</v>
      </c>
      <c r="U47" s="34" t="s">
        <v>250</v>
      </c>
      <c r="V47" s="34"/>
      <c r="W47" s="34"/>
      <c r="X47" s="34"/>
      <c r="Y47" s="34"/>
      <c r="Z47" s="34"/>
      <c r="AA47" s="25"/>
      <c r="BA47" s="51" t="s">
        <v>1047</v>
      </c>
      <c r="BB47" s="51"/>
      <c r="BC47" s="13"/>
    </row>
    <row r="48" spans="7:65">
      <c r="G48" s="20" t="str">
        <f t="shared" si="0"/>
        <v>tblSafety - X</v>
      </c>
      <c r="H48" s="22" t="s">
        <v>203</v>
      </c>
      <c r="I48" s="22" t="s">
        <v>42</v>
      </c>
      <c r="J48" s="22" t="s">
        <v>194</v>
      </c>
      <c r="K48" s="26"/>
      <c r="T48" s="20" t="s">
        <v>374</v>
      </c>
      <c r="U48" s="34" t="s">
        <v>250</v>
      </c>
      <c r="V48" s="34"/>
      <c r="W48" s="34"/>
      <c r="X48" s="34"/>
      <c r="Y48" s="34" t="s">
        <v>251</v>
      </c>
      <c r="Z48" s="34"/>
      <c r="AA48" s="25"/>
      <c r="BA48" s="51" t="s">
        <v>1048</v>
      </c>
    </row>
    <row r="49" spans="7:57">
      <c r="G49" s="20" t="str">
        <f t="shared" si="0"/>
        <v>tblSafety - Opportunity for Improvement</v>
      </c>
      <c r="H49" s="22" t="s">
        <v>203</v>
      </c>
      <c r="I49" s="22" t="s">
        <v>40</v>
      </c>
      <c r="J49" s="22" t="s">
        <v>194</v>
      </c>
      <c r="K49" s="26"/>
      <c r="T49" s="20" t="s">
        <v>375</v>
      </c>
      <c r="U49" s="34" t="s">
        <v>250</v>
      </c>
      <c r="V49" s="34"/>
      <c r="W49" s="34"/>
      <c r="X49" s="34"/>
      <c r="Y49" s="34"/>
      <c r="Z49" s="34"/>
      <c r="AA49" s="25"/>
      <c r="BA49" s="51" t="s">
        <v>1102</v>
      </c>
    </row>
    <row r="50" spans="7:57">
      <c r="G50" s="20" t="str">
        <f t="shared" si="0"/>
        <v>tblSafety - Issue Description</v>
      </c>
      <c r="H50" s="22" t="s">
        <v>203</v>
      </c>
      <c r="I50" s="22" t="s">
        <v>41</v>
      </c>
      <c r="J50" s="22" t="s">
        <v>194</v>
      </c>
      <c r="K50" s="26"/>
      <c r="T50" s="20" t="s">
        <v>376</v>
      </c>
      <c r="U50" s="34" t="s">
        <v>250</v>
      </c>
      <c r="V50" s="34"/>
      <c r="W50" s="34"/>
      <c r="X50" s="34"/>
      <c r="Y50" s="34"/>
      <c r="Z50" s="34"/>
      <c r="AA50" s="25"/>
      <c r="BA50" s="51" t="s">
        <v>1049</v>
      </c>
    </row>
    <row r="51" spans="7:57">
      <c r="G51" s="20" t="str">
        <f t="shared" si="0"/>
        <v>tblDFMA - Opportunity for Improvement</v>
      </c>
      <c r="H51" s="22" t="s">
        <v>205</v>
      </c>
      <c r="I51" s="22" t="s">
        <v>40</v>
      </c>
      <c r="J51" s="22" t="s">
        <v>208</v>
      </c>
      <c r="K51" s="26"/>
      <c r="T51" s="20" t="s">
        <v>377</v>
      </c>
      <c r="U51" s="34" t="s">
        <v>250</v>
      </c>
      <c r="V51" s="34"/>
      <c r="W51" s="34"/>
      <c r="X51" s="34"/>
      <c r="Y51" s="34"/>
      <c r="Z51" s="34"/>
      <c r="AA51" s="25"/>
      <c r="BA51" s="51" t="s">
        <v>1050</v>
      </c>
    </row>
    <row r="52" spans="7:57">
      <c r="G52" s="20" t="str">
        <f t="shared" si="0"/>
        <v>tblDFMA - Issue Description</v>
      </c>
      <c r="H52" s="22" t="s">
        <v>205</v>
      </c>
      <c r="I52" s="22" t="s">
        <v>41</v>
      </c>
      <c r="J52" s="22" t="s">
        <v>208</v>
      </c>
      <c r="K52" s="26"/>
      <c r="T52" s="20" t="s">
        <v>330</v>
      </c>
      <c r="U52" s="34" t="s">
        <v>250</v>
      </c>
      <c r="V52" s="34" t="s">
        <v>250</v>
      </c>
      <c r="W52" s="34" t="s">
        <v>250</v>
      </c>
      <c r="X52" s="34" t="s">
        <v>250</v>
      </c>
      <c r="Y52" s="34" t="s">
        <v>250</v>
      </c>
      <c r="Z52" s="34" t="s">
        <v>250</v>
      </c>
      <c r="AA52" s="25" t="s">
        <v>250</v>
      </c>
      <c r="BA52" s="51" t="s">
        <v>1051</v>
      </c>
      <c r="BB52" s="51"/>
      <c r="BC52" s="13"/>
    </row>
    <row r="53" spans="7:57">
      <c r="G53" s="20" t="str">
        <f t="shared" si="0"/>
        <v>tblDFMA - Recommended Actions and Objectives</v>
      </c>
      <c r="H53" s="22" t="s">
        <v>205</v>
      </c>
      <c r="I53" s="22" t="s">
        <v>145</v>
      </c>
      <c r="J53" s="22" t="s">
        <v>208</v>
      </c>
      <c r="K53" s="26"/>
      <c r="T53" s="20" t="s">
        <v>331</v>
      </c>
      <c r="U53" s="34" t="s">
        <v>250</v>
      </c>
      <c r="V53" s="34" t="s">
        <v>250</v>
      </c>
      <c r="W53" s="34" t="s">
        <v>250</v>
      </c>
      <c r="X53" s="34" t="s">
        <v>250</v>
      </c>
      <c r="Y53" s="34" t="s">
        <v>250</v>
      </c>
      <c r="Z53" s="34" t="s">
        <v>250</v>
      </c>
      <c r="AA53" s="25" t="s">
        <v>250</v>
      </c>
      <c r="BA53" s="51" t="s">
        <v>1082</v>
      </c>
      <c r="BD53" s="13"/>
      <c r="BE53" s="13"/>
    </row>
    <row r="54" spans="7:57">
      <c r="G54" s="20" t="str">
        <f t="shared" si="0"/>
        <v>tblDFMA - R + (double-click)</v>
      </c>
      <c r="H54" s="22" t="s">
        <v>205</v>
      </c>
      <c r="I54" s="22" t="s">
        <v>211</v>
      </c>
      <c r="J54" s="22" t="s">
        <v>208</v>
      </c>
      <c r="K54" s="26"/>
      <c r="T54" s="20" t="s">
        <v>332</v>
      </c>
      <c r="U54" s="34" t="s">
        <v>250</v>
      </c>
      <c r="V54" s="34" t="s">
        <v>250</v>
      </c>
      <c r="W54" s="34" t="s">
        <v>251</v>
      </c>
      <c r="X54" s="34" t="s">
        <v>251</v>
      </c>
      <c r="Y54" s="34" t="s">
        <v>250</v>
      </c>
      <c r="Z54" s="34" t="s">
        <v>251</v>
      </c>
      <c r="AA54" s="25" t="s">
        <v>251</v>
      </c>
      <c r="BA54" s="51" t="s">
        <v>1083</v>
      </c>
    </row>
    <row r="55" spans="7:57">
      <c r="G55" s="20" t="str">
        <f t="shared" si="0"/>
        <v>tblDFMA - Target Date</v>
      </c>
      <c r="H55" s="22" t="s">
        <v>205</v>
      </c>
      <c r="I55" s="22" t="s">
        <v>147</v>
      </c>
      <c r="J55" s="22" t="s">
        <v>208</v>
      </c>
      <c r="K55" s="26"/>
      <c r="T55" s="20" t="s">
        <v>333</v>
      </c>
      <c r="U55" s="34" t="s">
        <v>250</v>
      </c>
      <c r="V55" s="34" t="s">
        <v>250</v>
      </c>
      <c r="W55" s="34" t="s">
        <v>251</v>
      </c>
      <c r="X55" s="34" t="s">
        <v>251</v>
      </c>
      <c r="Y55" s="34" t="s">
        <v>251</v>
      </c>
      <c r="Z55" s="34" t="s">
        <v>251</v>
      </c>
      <c r="AA55" s="25" t="s">
        <v>251</v>
      </c>
      <c r="BA55" s="13" t="s">
        <v>899</v>
      </c>
      <c r="BB55" s="51" t="b">
        <v>0</v>
      </c>
    </row>
    <row r="56" spans="7:57">
      <c r="G56" s="20" t="str">
        <f t="shared" si="0"/>
        <v xml:space="preserve">tblDFMA - Does this change affect other D&amp;D goals or PI Concerns? </v>
      </c>
      <c r="H56" s="22" t="s">
        <v>205</v>
      </c>
      <c r="I56" s="22" t="s">
        <v>148</v>
      </c>
      <c r="J56" s="22" t="s">
        <v>208</v>
      </c>
      <c r="K56" s="26"/>
      <c r="T56" s="20" t="s">
        <v>334</v>
      </c>
      <c r="U56" s="34" t="s">
        <v>250</v>
      </c>
      <c r="V56" s="34" t="s">
        <v>250</v>
      </c>
      <c r="W56" s="34" t="s">
        <v>250</v>
      </c>
      <c r="X56" s="34" t="s">
        <v>250</v>
      </c>
      <c r="Y56" s="34" t="s">
        <v>250</v>
      </c>
      <c r="Z56" s="34" t="s">
        <v>250</v>
      </c>
      <c r="AA56" s="25" t="s">
        <v>250</v>
      </c>
      <c r="BA56" s="51" t="s">
        <v>1073</v>
      </c>
    </row>
    <row r="57" spans="7:57">
      <c r="G57" s="20" t="str">
        <f t="shared" si="0"/>
        <v>tblDFMA - Does this change affect manufacturing process or create a speciall process?</v>
      </c>
      <c r="H57" s="22" t="s">
        <v>205</v>
      </c>
      <c r="I57" s="22" t="s">
        <v>149</v>
      </c>
      <c r="J57" s="22" t="s">
        <v>208</v>
      </c>
      <c r="K57" s="26"/>
      <c r="T57" s="20" t="s">
        <v>335</v>
      </c>
      <c r="U57" s="34" t="s">
        <v>250</v>
      </c>
      <c r="V57" s="34" t="s">
        <v>250</v>
      </c>
      <c r="W57" s="34" t="s">
        <v>250</v>
      </c>
      <c r="X57" s="34" t="s">
        <v>250</v>
      </c>
      <c r="Y57" s="34" t="s">
        <v>250</v>
      </c>
      <c r="Z57" s="34" t="s">
        <v>250</v>
      </c>
      <c r="AA57" s="25" t="s">
        <v>250</v>
      </c>
      <c r="BA57" s="51" t="s">
        <v>1084</v>
      </c>
    </row>
    <row r="58" spans="7:57">
      <c r="G58" s="20" t="str">
        <f t="shared" si="0"/>
        <v>tblDFMA - Aesthetic Approval</v>
      </c>
      <c r="H58" s="22" t="s">
        <v>205</v>
      </c>
      <c r="I58" s="22" t="s">
        <v>150</v>
      </c>
      <c r="J58" s="22" t="s">
        <v>208</v>
      </c>
      <c r="K58" s="26"/>
      <c r="T58" s="20" t="s">
        <v>336</v>
      </c>
      <c r="U58" s="34" t="s">
        <v>250</v>
      </c>
      <c r="V58" s="34" t="s">
        <v>250</v>
      </c>
      <c r="W58" s="34" t="s">
        <v>251</v>
      </c>
      <c r="X58" s="34" t="s">
        <v>251</v>
      </c>
      <c r="Y58" s="34" t="s">
        <v>251</v>
      </c>
      <c r="Z58" s="34" t="s">
        <v>251</v>
      </c>
      <c r="AA58" s="25" t="s">
        <v>251</v>
      </c>
      <c r="BA58" s="51" t="s">
        <v>1074</v>
      </c>
    </row>
    <row r="59" spans="7:57">
      <c r="G59" s="20" t="str">
        <f t="shared" si="0"/>
        <v>tblDFMA - Testing or verification of potential change required</v>
      </c>
      <c r="H59" s="22" t="s">
        <v>205</v>
      </c>
      <c r="I59" s="22" t="s">
        <v>151</v>
      </c>
      <c r="J59" s="22" t="s">
        <v>208</v>
      </c>
      <c r="K59" s="26"/>
      <c r="T59" s="20" t="s">
        <v>337</v>
      </c>
      <c r="U59" s="34" t="s">
        <v>250</v>
      </c>
      <c r="V59" s="34" t="s">
        <v>250</v>
      </c>
      <c r="W59" s="34" t="s">
        <v>251</v>
      </c>
      <c r="X59" s="34" t="s">
        <v>251</v>
      </c>
      <c r="Y59" s="34" t="s">
        <v>251</v>
      </c>
      <c r="Z59" s="34" t="s">
        <v>251</v>
      </c>
      <c r="AA59" s="25" t="s">
        <v>251</v>
      </c>
      <c r="BA59" s="51" t="s">
        <v>1075</v>
      </c>
    </row>
    <row r="60" spans="7:57">
      <c r="G60" s="20" t="str">
        <f t="shared" si="0"/>
        <v>tblDFMA - Key dimensions or key performance indicated?</v>
      </c>
      <c r="H60" s="22" t="s">
        <v>205</v>
      </c>
      <c r="I60" s="22" t="s">
        <v>152</v>
      </c>
      <c r="J60" s="22" t="s">
        <v>208</v>
      </c>
      <c r="K60" s="23"/>
      <c r="T60" s="20" t="s">
        <v>338</v>
      </c>
      <c r="U60" s="34" t="s">
        <v>250</v>
      </c>
      <c r="V60" s="34" t="s">
        <v>251</v>
      </c>
      <c r="W60" s="34" t="s">
        <v>250</v>
      </c>
      <c r="X60" s="34" t="s">
        <v>250</v>
      </c>
      <c r="Y60" s="34" t="s">
        <v>250</v>
      </c>
      <c r="Z60" s="34" t="s">
        <v>250</v>
      </c>
      <c r="AA60" s="25" t="s">
        <v>250</v>
      </c>
      <c r="BA60" s="51" t="s">
        <v>1076</v>
      </c>
    </row>
    <row r="61" spans="7:57">
      <c r="G61" s="20" t="str">
        <f t="shared" si="0"/>
        <v>tblDFMEA - Item</v>
      </c>
      <c r="H61" s="22" t="s">
        <v>206</v>
      </c>
      <c r="I61" s="22" t="s">
        <v>153</v>
      </c>
      <c r="J61" s="22" t="s">
        <v>209</v>
      </c>
      <c r="K61" s="26"/>
      <c r="T61" s="20" t="s">
        <v>339</v>
      </c>
      <c r="U61" s="34" t="s">
        <v>250</v>
      </c>
      <c r="V61" s="34" t="s">
        <v>251</v>
      </c>
      <c r="W61" s="34" t="s">
        <v>250</v>
      </c>
      <c r="X61" s="34" t="s">
        <v>250</v>
      </c>
      <c r="Y61" s="34" t="s">
        <v>250</v>
      </c>
      <c r="Z61" s="34" t="s">
        <v>250</v>
      </c>
      <c r="AA61" s="25" t="s">
        <v>250</v>
      </c>
      <c r="BA61" s="51" t="s">
        <v>1077</v>
      </c>
    </row>
    <row r="62" spans="7:57">
      <c r="G62" s="20" t="str">
        <f t="shared" si="0"/>
        <v>tblDFMEA - Potential Failure Mode</v>
      </c>
      <c r="H62" s="22" t="s">
        <v>206</v>
      </c>
      <c r="I62" s="22" t="s">
        <v>154</v>
      </c>
      <c r="J62" s="22" t="s">
        <v>209</v>
      </c>
      <c r="K62" s="26"/>
      <c r="T62" s="20" t="s">
        <v>340</v>
      </c>
      <c r="U62" s="34" t="s">
        <v>250</v>
      </c>
      <c r="V62" s="34" t="s">
        <v>251</v>
      </c>
      <c r="W62" s="34" t="s">
        <v>251</v>
      </c>
      <c r="X62" s="34" t="s">
        <v>251</v>
      </c>
      <c r="Y62" s="34" t="s">
        <v>251</v>
      </c>
      <c r="Z62" s="34" t="s">
        <v>251</v>
      </c>
      <c r="AA62" s="25" t="s">
        <v>251</v>
      </c>
      <c r="BA62" s="51" t="s">
        <v>1078</v>
      </c>
    </row>
    <row r="63" spans="7:57">
      <c r="G63" s="20" t="str">
        <f t="shared" si="0"/>
        <v>tblDFMEA - Potential Effects of Failure</v>
      </c>
      <c r="H63" s="22" t="s">
        <v>206</v>
      </c>
      <c r="I63" s="22" t="s">
        <v>155</v>
      </c>
      <c r="J63" s="22" t="s">
        <v>209</v>
      </c>
      <c r="K63" s="26"/>
      <c r="T63" s="20" t="s">
        <v>341</v>
      </c>
      <c r="U63" s="34" t="s">
        <v>250</v>
      </c>
      <c r="V63" s="34" t="s">
        <v>251</v>
      </c>
      <c r="W63" s="34" t="s">
        <v>251</v>
      </c>
      <c r="X63" s="34" t="s">
        <v>251</v>
      </c>
      <c r="Y63" s="34" t="s">
        <v>251</v>
      </c>
      <c r="Z63" s="34" t="s">
        <v>251</v>
      </c>
      <c r="AA63" s="25" t="s">
        <v>251</v>
      </c>
      <c r="BA63" s="51" t="s">
        <v>1079</v>
      </c>
      <c r="BD63" s="13"/>
      <c r="BE63" s="13"/>
    </row>
    <row r="64" spans="7:57">
      <c r="G64" s="20" t="str">
        <f t="shared" si="0"/>
        <v>tblDFMEA - Severity</v>
      </c>
      <c r="H64" s="22" t="s">
        <v>206</v>
      </c>
      <c r="I64" s="22" t="s">
        <v>156</v>
      </c>
      <c r="J64" s="22" t="s">
        <v>209</v>
      </c>
      <c r="K64" s="26"/>
      <c r="T64" s="20" t="s">
        <v>342</v>
      </c>
      <c r="U64" s="34" t="s">
        <v>250</v>
      </c>
      <c r="V64" s="34" t="s">
        <v>251</v>
      </c>
      <c r="W64" s="34" t="s">
        <v>250</v>
      </c>
      <c r="X64" s="34" t="s">
        <v>250</v>
      </c>
      <c r="Y64" s="34" t="s">
        <v>250</v>
      </c>
      <c r="Z64" s="34" t="s">
        <v>250</v>
      </c>
      <c r="AA64" s="25" t="s">
        <v>250</v>
      </c>
      <c r="BA64" s="51" t="s">
        <v>1080</v>
      </c>
    </row>
    <row r="65" spans="7:57">
      <c r="G65" s="20" t="str">
        <f t="shared" si="0"/>
        <v>tblDFMEA - Risk</v>
      </c>
      <c r="H65" s="22" t="s">
        <v>206</v>
      </c>
      <c r="I65" s="22" t="s">
        <v>157</v>
      </c>
      <c r="J65" s="22" t="s">
        <v>209</v>
      </c>
      <c r="K65" s="26"/>
      <c r="T65" s="20" t="s">
        <v>343</v>
      </c>
      <c r="U65" s="34" t="s">
        <v>250</v>
      </c>
      <c r="V65" s="34" t="s">
        <v>251</v>
      </c>
      <c r="W65" s="34" t="s">
        <v>250</v>
      </c>
      <c r="X65" s="34" t="s">
        <v>250</v>
      </c>
      <c r="Y65" s="34" t="s">
        <v>250</v>
      </c>
      <c r="Z65" s="34" t="s">
        <v>250</v>
      </c>
      <c r="AA65" s="25" t="s">
        <v>250</v>
      </c>
      <c r="BA65" s="51" t="s">
        <v>1081</v>
      </c>
    </row>
    <row r="66" spans="7:57">
      <c r="G66" s="20" t="str">
        <f t="shared" si="0"/>
        <v>tblDFMEA - Potential Causes / Mechanisms of Failure</v>
      </c>
      <c r="H66" s="22" t="s">
        <v>206</v>
      </c>
      <c r="I66" s="22" t="s">
        <v>158</v>
      </c>
      <c r="J66" s="22" t="s">
        <v>209</v>
      </c>
      <c r="K66" s="26"/>
      <c r="T66" s="20" t="s">
        <v>344</v>
      </c>
      <c r="U66" s="34" t="s">
        <v>250</v>
      </c>
      <c r="V66" s="34" t="s">
        <v>251</v>
      </c>
      <c r="W66" s="34" t="s">
        <v>251</v>
      </c>
      <c r="X66" s="34" t="s">
        <v>251</v>
      </c>
      <c r="Y66" s="34" t="s">
        <v>251</v>
      </c>
      <c r="Z66" s="34" t="s">
        <v>251</v>
      </c>
      <c r="AA66" s="25" t="s">
        <v>251</v>
      </c>
      <c r="BA66" s="51" t="s">
        <v>1103</v>
      </c>
    </row>
    <row r="67" spans="7:57">
      <c r="G67" s="20" t="str">
        <f t="shared" si="0"/>
        <v>tblDFMEA - Preventative Controls</v>
      </c>
      <c r="H67" s="22" t="s">
        <v>206</v>
      </c>
      <c r="I67" s="22" t="s">
        <v>159</v>
      </c>
      <c r="J67" s="22" t="s">
        <v>209</v>
      </c>
      <c r="K67" s="26"/>
      <c r="T67" s="20" t="s">
        <v>345</v>
      </c>
      <c r="U67" s="34" t="s">
        <v>250</v>
      </c>
      <c r="V67" s="34" t="s">
        <v>251</v>
      </c>
      <c r="W67" s="34" t="s">
        <v>251</v>
      </c>
      <c r="X67" s="34" t="s">
        <v>251</v>
      </c>
      <c r="Y67" s="34" t="s">
        <v>251</v>
      </c>
      <c r="Z67" s="34" t="s">
        <v>251</v>
      </c>
      <c r="AA67" s="25" t="s">
        <v>251</v>
      </c>
      <c r="BA67" s="51" t="s">
        <v>1104</v>
      </c>
    </row>
    <row r="68" spans="7:57">
      <c r="G68" s="20" t="str">
        <f t="shared" si="0"/>
        <v>tblDFMEA - Occurrence</v>
      </c>
      <c r="H68" s="22" t="s">
        <v>206</v>
      </c>
      <c r="I68" s="22" t="s">
        <v>160</v>
      </c>
      <c r="J68" s="22" t="s">
        <v>209</v>
      </c>
      <c r="K68" s="26"/>
      <c r="T68" s="20" t="s">
        <v>426</v>
      </c>
      <c r="U68" s="34" t="s">
        <v>250</v>
      </c>
      <c r="V68" s="34" t="s">
        <v>250</v>
      </c>
      <c r="W68" s="34" t="s">
        <v>250</v>
      </c>
      <c r="X68" s="34" t="s">
        <v>250</v>
      </c>
      <c r="Y68" s="34" t="s">
        <v>250</v>
      </c>
      <c r="Z68" s="34" t="s">
        <v>250</v>
      </c>
      <c r="AA68" s="25" t="s">
        <v>250</v>
      </c>
      <c r="BA68" s="51" t="s">
        <v>1105</v>
      </c>
      <c r="BB68" s="51"/>
      <c r="BC68" s="13"/>
    </row>
    <row r="69" spans="7:57">
      <c r="G69" s="20" t="str">
        <f t="shared" ref="G69:G112" si="1">H69 &amp; " - " &amp; I69</f>
        <v>tblDFMEA - Detective Controls</v>
      </c>
      <c r="H69" s="22" t="s">
        <v>206</v>
      </c>
      <c r="I69" s="22" t="s">
        <v>161</v>
      </c>
      <c r="J69" s="22" t="s">
        <v>209</v>
      </c>
      <c r="K69" s="26"/>
      <c r="T69" s="20" t="s">
        <v>427</v>
      </c>
      <c r="U69" s="34" t="s">
        <v>250</v>
      </c>
      <c r="V69" s="34" t="s">
        <v>250</v>
      </c>
      <c r="W69" s="34" t="s">
        <v>250</v>
      </c>
      <c r="X69" s="34" t="s">
        <v>250</v>
      </c>
      <c r="Y69" s="34" t="s">
        <v>250</v>
      </c>
      <c r="Z69" s="34" t="s">
        <v>250</v>
      </c>
      <c r="AA69" s="25" t="s">
        <v>250</v>
      </c>
      <c r="BA69" s="51" t="s">
        <v>1106</v>
      </c>
    </row>
    <row r="70" spans="7:57">
      <c r="G70" s="20" t="str">
        <f t="shared" si="1"/>
        <v>tblDFMEA - Detect</v>
      </c>
      <c r="H70" s="22" t="s">
        <v>206</v>
      </c>
      <c r="I70" s="22" t="s">
        <v>162</v>
      </c>
      <c r="J70" s="22" t="s">
        <v>209</v>
      </c>
      <c r="K70" s="26"/>
      <c r="T70" s="20" t="s">
        <v>428</v>
      </c>
      <c r="U70" s="34" t="s">
        <v>250</v>
      </c>
      <c r="V70" s="34" t="s">
        <v>250</v>
      </c>
      <c r="W70" s="34" t="s">
        <v>251</v>
      </c>
      <c r="X70" s="34" t="s">
        <v>251</v>
      </c>
      <c r="Y70" s="34" t="s">
        <v>251</v>
      </c>
      <c r="Z70" s="34" t="s">
        <v>251</v>
      </c>
      <c r="AA70" s="25" t="s">
        <v>251</v>
      </c>
      <c r="AZ70" t="s">
        <v>901</v>
      </c>
      <c r="BA70" s="13" t="s">
        <v>900</v>
      </c>
      <c r="BB70" s="51" t="b">
        <v>0</v>
      </c>
    </row>
    <row r="71" spans="7:57">
      <c r="G71" s="20" t="str">
        <f t="shared" si="1"/>
        <v>tblDFMEA - R.P.N.</v>
      </c>
      <c r="H71" s="22" t="s">
        <v>206</v>
      </c>
      <c r="I71" s="22" t="s">
        <v>163</v>
      </c>
      <c r="J71" s="22" t="s">
        <v>209</v>
      </c>
      <c r="K71" s="26"/>
      <c r="T71" s="20" t="s">
        <v>429</v>
      </c>
      <c r="U71" s="34" t="s">
        <v>250</v>
      </c>
      <c r="V71" s="34" t="s">
        <v>250</v>
      </c>
      <c r="W71" s="34" t="s">
        <v>251</v>
      </c>
      <c r="X71" s="34" t="s">
        <v>251</v>
      </c>
      <c r="Y71" s="34" t="s">
        <v>251</v>
      </c>
      <c r="Z71" s="34" t="s">
        <v>251</v>
      </c>
      <c r="AA71" s="25" t="s">
        <v>251</v>
      </c>
      <c r="BA71" s="51" t="s">
        <v>1070</v>
      </c>
    </row>
    <row r="72" spans="7:57">
      <c r="G72" s="20" t="str">
        <f t="shared" si="1"/>
        <v>tblDFMEA - Key Characteristic</v>
      </c>
      <c r="H72" s="22" t="s">
        <v>206</v>
      </c>
      <c r="I72" s="22" t="s">
        <v>164</v>
      </c>
      <c r="J72" s="22" t="s">
        <v>209</v>
      </c>
      <c r="K72" s="26"/>
      <c r="T72" s="20" t="s">
        <v>430</v>
      </c>
      <c r="U72" s="34" t="s">
        <v>250</v>
      </c>
      <c r="V72" s="34" t="s">
        <v>251</v>
      </c>
      <c r="W72" s="34" t="s">
        <v>250</v>
      </c>
      <c r="X72" s="34" t="s">
        <v>250</v>
      </c>
      <c r="Y72" s="34" t="s">
        <v>250</v>
      </c>
      <c r="Z72" s="34" t="s">
        <v>250</v>
      </c>
      <c r="AA72" s="25" t="s">
        <v>250</v>
      </c>
      <c r="BA72" s="51" t="s">
        <v>1071</v>
      </c>
    </row>
    <row r="73" spans="7:57">
      <c r="G73" s="20" t="str">
        <f t="shared" si="1"/>
        <v>tblDFMEA - Recommended Actions and Objectives</v>
      </c>
      <c r="H73" s="22" t="s">
        <v>206</v>
      </c>
      <c r="I73" s="22" t="s">
        <v>145</v>
      </c>
      <c r="J73" s="22" t="s">
        <v>209</v>
      </c>
      <c r="K73" s="26"/>
      <c r="T73" s="20" t="s">
        <v>431</v>
      </c>
      <c r="U73" s="34" t="s">
        <v>250</v>
      </c>
      <c r="V73" s="34" t="s">
        <v>251</v>
      </c>
      <c r="W73" s="34" t="s">
        <v>250</v>
      </c>
      <c r="X73" s="34" t="s">
        <v>250</v>
      </c>
      <c r="Y73" s="34" t="s">
        <v>250</v>
      </c>
      <c r="Z73" s="34" t="s">
        <v>250</v>
      </c>
      <c r="AA73" s="25" t="s">
        <v>250</v>
      </c>
      <c r="BA73" s="51" t="s">
        <v>1072</v>
      </c>
    </row>
    <row r="74" spans="7:57">
      <c r="G74" s="20" t="str">
        <f t="shared" si="1"/>
        <v>tblDFMEA - R +</v>
      </c>
      <c r="H74" s="22" t="s">
        <v>206</v>
      </c>
      <c r="I74" s="22" t="s">
        <v>146</v>
      </c>
      <c r="J74" s="22" t="s">
        <v>209</v>
      </c>
      <c r="K74" s="26"/>
      <c r="T74" s="20" t="s">
        <v>432</v>
      </c>
      <c r="U74" s="34" t="s">
        <v>250</v>
      </c>
      <c r="V74" s="34" t="s">
        <v>251</v>
      </c>
      <c r="W74" s="34" t="s">
        <v>251</v>
      </c>
      <c r="X74" s="34" t="s">
        <v>251</v>
      </c>
      <c r="Y74" s="34" t="s">
        <v>251</v>
      </c>
      <c r="Z74" s="34" t="s">
        <v>251</v>
      </c>
      <c r="AA74" s="25" t="s">
        <v>251</v>
      </c>
      <c r="BA74" s="51" t="s">
        <v>1107</v>
      </c>
      <c r="BD74" s="13"/>
      <c r="BE74" s="13"/>
    </row>
    <row r="75" spans="7:57">
      <c r="G75" s="20" t="str">
        <f t="shared" si="1"/>
        <v>tblDFMEA - Target Date</v>
      </c>
      <c r="H75" s="22" t="s">
        <v>206</v>
      </c>
      <c r="I75" s="22" t="s">
        <v>147</v>
      </c>
      <c r="J75" s="22" t="s">
        <v>209</v>
      </c>
      <c r="K75" s="26"/>
      <c r="T75" s="20" t="s">
        <v>433</v>
      </c>
      <c r="U75" s="34" t="s">
        <v>250</v>
      </c>
      <c r="V75" s="34" t="s">
        <v>251</v>
      </c>
      <c r="W75" s="34" t="s">
        <v>251</v>
      </c>
      <c r="X75" s="34" t="s">
        <v>251</v>
      </c>
      <c r="Y75" s="34" t="s">
        <v>251</v>
      </c>
      <c r="Z75" s="34" t="s">
        <v>251</v>
      </c>
      <c r="AA75" s="25" t="s">
        <v>251</v>
      </c>
      <c r="BA75" s="51" t="s">
        <v>1108</v>
      </c>
    </row>
    <row r="76" spans="7:57">
      <c r="G76" s="20" t="str">
        <f t="shared" si="1"/>
        <v>tblPFMEA - Process / Process Function</v>
      </c>
      <c r="H76" s="22" t="s">
        <v>207</v>
      </c>
      <c r="I76" s="22" t="s">
        <v>165</v>
      </c>
      <c r="J76" s="22" t="s">
        <v>210</v>
      </c>
      <c r="K76" s="26"/>
      <c r="T76" s="20" t="s">
        <v>434</v>
      </c>
      <c r="U76" s="34" t="s">
        <v>250</v>
      </c>
      <c r="V76" s="34" t="s">
        <v>251</v>
      </c>
      <c r="W76" s="34" t="s">
        <v>250</v>
      </c>
      <c r="X76" s="34" t="s">
        <v>250</v>
      </c>
      <c r="Y76" s="34" t="s">
        <v>250</v>
      </c>
      <c r="Z76" s="34" t="s">
        <v>250</v>
      </c>
      <c r="AA76" s="25" t="s">
        <v>250</v>
      </c>
      <c r="BA76" s="51" t="s">
        <v>1109</v>
      </c>
    </row>
    <row r="77" spans="7:57">
      <c r="G77" s="20" t="str">
        <f t="shared" si="1"/>
        <v>tblPFMEA - Potential Failure Mode</v>
      </c>
      <c r="H77" s="22" t="s">
        <v>207</v>
      </c>
      <c r="I77" s="22" t="s">
        <v>154</v>
      </c>
      <c r="J77" s="22" t="s">
        <v>210</v>
      </c>
      <c r="K77" s="26"/>
      <c r="T77" s="20" t="s">
        <v>435</v>
      </c>
      <c r="U77" s="34" t="s">
        <v>250</v>
      </c>
      <c r="V77" s="34" t="s">
        <v>251</v>
      </c>
      <c r="W77" s="34" t="s">
        <v>251</v>
      </c>
      <c r="X77" s="34" t="s">
        <v>251</v>
      </c>
      <c r="Y77" s="34" t="s">
        <v>250</v>
      </c>
      <c r="Z77" s="34" t="s">
        <v>251</v>
      </c>
      <c r="AA77" s="25" t="s">
        <v>251</v>
      </c>
      <c r="BA77" s="51" t="s">
        <v>1110</v>
      </c>
      <c r="BB77" s="51"/>
      <c r="BC77" s="13"/>
    </row>
    <row r="78" spans="7:57">
      <c r="G78" s="20" t="str">
        <f t="shared" si="1"/>
        <v>tblPFMEA - Potential Effects of Failure</v>
      </c>
      <c r="H78" s="22" t="s">
        <v>207</v>
      </c>
      <c r="I78" s="22" t="s">
        <v>155</v>
      </c>
      <c r="J78" s="22" t="s">
        <v>210</v>
      </c>
      <c r="K78" s="26"/>
      <c r="T78" s="20" t="s">
        <v>436</v>
      </c>
      <c r="U78" s="34" t="s">
        <v>250</v>
      </c>
      <c r="V78" s="34" t="s">
        <v>251</v>
      </c>
      <c r="W78" s="34" t="s">
        <v>251</v>
      </c>
      <c r="X78" s="34" t="s">
        <v>251</v>
      </c>
      <c r="Y78" s="34" t="s">
        <v>251</v>
      </c>
      <c r="Z78" s="34" t="s">
        <v>251</v>
      </c>
      <c r="AA78" s="25" t="s">
        <v>251</v>
      </c>
      <c r="BA78" s="51" t="s">
        <v>1111</v>
      </c>
    </row>
    <row r="79" spans="7:57">
      <c r="G79" s="20" t="str">
        <f t="shared" si="1"/>
        <v>tblPFMEA - Severity</v>
      </c>
      <c r="H79" s="22" t="s">
        <v>207</v>
      </c>
      <c r="I79" s="22" t="s">
        <v>156</v>
      </c>
      <c r="J79" s="22" t="s">
        <v>210</v>
      </c>
      <c r="K79" s="26"/>
      <c r="T79" s="20" t="s">
        <v>437</v>
      </c>
      <c r="U79" s="34" t="s">
        <v>250</v>
      </c>
      <c r="V79" s="34" t="s">
        <v>251</v>
      </c>
      <c r="W79" s="34" t="s">
        <v>251</v>
      </c>
      <c r="X79" s="34" t="s">
        <v>251</v>
      </c>
      <c r="Y79" s="34" t="s">
        <v>251</v>
      </c>
      <c r="Z79" s="34" t="s">
        <v>251</v>
      </c>
      <c r="AA79" s="25" t="s">
        <v>251</v>
      </c>
      <c r="BA79" s="51" t="s">
        <v>1112</v>
      </c>
      <c r="BD79" s="13"/>
      <c r="BE79" s="13"/>
    </row>
    <row r="80" spans="7:57">
      <c r="G80" s="20" t="str">
        <f t="shared" si="1"/>
        <v>tblPFMEA - Risk</v>
      </c>
      <c r="H80" s="22" t="s">
        <v>207</v>
      </c>
      <c r="I80" s="22" t="s">
        <v>157</v>
      </c>
      <c r="J80" s="22" t="s">
        <v>210</v>
      </c>
      <c r="K80" s="26"/>
      <c r="T80" s="20" t="s">
        <v>438</v>
      </c>
      <c r="U80" s="34" t="s">
        <v>250</v>
      </c>
      <c r="V80" s="34" t="s">
        <v>251</v>
      </c>
      <c r="W80" s="34" t="s">
        <v>250</v>
      </c>
      <c r="X80" s="34" t="s">
        <v>250</v>
      </c>
      <c r="Y80" s="34" t="s">
        <v>250</v>
      </c>
      <c r="Z80" s="34" t="s">
        <v>250</v>
      </c>
      <c r="AA80" s="25" t="s">
        <v>250</v>
      </c>
      <c r="BA80" s="51" t="s">
        <v>1113</v>
      </c>
    </row>
    <row r="81" spans="7:57">
      <c r="G81" s="20" t="str">
        <f t="shared" si="1"/>
        <v>tblPFMEA - Potential Causes / Mechanisms of Failure</v>
      </c>
      <c r="H81" s="22" t="s">
        <v>207</v>
      </c>
      <c r="I81" s="22" t="s">
        <v>158</v>
      </c>
      <c r="J81" s="22" t="s">
        <v>210</v>
      </c>
      <c r="K81" s="26"/>
      <c r="T81" s="20" t="s">
        <v>439</v>
      </c>
      <c r="U81" s="34" t="s">
        <v>250</v>
      </c>
      <c r="V81" s="34" t="s">
        <v>251</v>
      </c>
      <c r="W81" s="34" t="s">
        <v>251</v>
      </c>
      <c r="X81" s="34" t="s">
        <v>251</v>
      </c>
      <c r="Y81" s="34" t="s">
        <v>251</v>
      </c>
      <c r="Z81" s="34" t="s">
        <v>251</v>
      </c>
      <c r="AA81" s="25" t="s">
        <v>251</v>
      </c>
      <c r="BA81" s="51" t="s">
        <v>1114</v>
      </c>
    </row>
    <row r="82" spans="7:57">
      <c r="G82" s="20" t="str">
        <f t="shared" si="1"/>
        <v>tblPFMEA - Preventative Controls</v>
      </c>
      <c r="H82" s="22" t="s">
        <v>207</v>
      </c>
      <c r="I82" s="22" t="s">
        <v>159</v>
      </c>
      <c r="J82" s="22" t="s">
        <v>210</v>
      </c>
      <c r="K82" s="26"/>
      <c r="T82" s="20" t="s">
        <v>440</v>
      </c>
      <c r="U82" s="34" t="s">
        <v>250</v>
      </c>
      <c r="V82" s="34" t="s">
        <v>251</v>
      </c>
      <c r="W82" s="34" t="s">
        <v>251</v>
      </c>
      <c r="X82" s="34" t="s">
        <v>251</v>
      </c>
      <c r="Y82" s="34" t="s">
        <v>251</v>
      </c>
      <c r="Z82" s="34" t="s">
        <v>251</v>
      </c>
      <c r="AA82" s="25" t="s">
        <v>251</v>
      </c>
      <c r="BA82" s="51" t="s">
        <v>1115</v>
      </c>
    </row>
    <row r="83" spans="7:57">
      <c r="G83" s="20" t="str">
        <f t="shared" si="1"/>
        <v>tblPFMEA - Occurrence</v>
      </c>
      <c r="H83" s="22" t="s">
        <v>207</v>
      </c>
      <c r="I83" s="22" t="s">
        <v>160</v>
      </c>
      <c r="J83" s="22" t="s">
        <v>210</v>
      </c>
      <c r="K83" s="26"/>
      <c r="T83" s="20" t="s">
        <v>441</v>
      </c>
      <c r="U83" s="34" t="s">
        <v>250</v>
      </c>
      <c r="V83" s="34" t="s">
        <v>251</v>
      </c>
      <c r="W83" s="34" t="s">
        <v>251</v>
      </c>
      <c r="X83" s="34" t="s">
        <v>251</v>
      </c>
      <c r="Y83" s="34" t="s">
        <v>251</v>
      </c>
      <c r="Z83" s="34" t="s">
        <v>251</v>
      </c>
      <c r="AA83" s="25" t="s">
        <v>251</v>
      </c>
      <c r="BA83" s="51" t="s">
        <v>1116</v>
      </c>
    </row>
    <row r="84" spans="7:57">
      <c r="G84" s="20" t="str">
        <f t="shared" si="1"/>
        <v>tblPFMEA - Detective Controls</v>
      </c>
      <c r="H84" s="22" t="s">
        <v>207</v>
      </c>
      <c r="I84" s="22" t="s">
        <v>161</v>
      </c>
      <c r="J84" s="22" t="s">
        <v>210</v>
      </c>
      <c r="K84" s="26"/>
      <c r="T84" s="20" t="s">
        <v>378</v>
      </c>
      <c r="U84" s="34" t="s">
        <v>250</v>
      </c>
      <c r="V84" s="34" t="s">
        <v>250</v>
      </c>
      <c r="W84" s="34" t="s">
        <v>250</v>
      </c>
      <c r="X84" s="34" t="s">
        <v>250</v>
      </c>
      <c r="Y84" s="34" t="s">
        <v>250</v>
      </c>
      <c r="Z84" s="34" t="s">
        <v>250</v>
      </c>
      <c r="AA84" s="25" t="s">
        <v>250</v>
      </c>
      <c r="BA84" s="13" t="s">
        <v>891</v>
      </c>
      <c r="BB84" s="51" t="b">
        <v>0</v>
      </c>
      <c r="BC84" s="13"/>
    </row>
    <row r="85" spans="7:57">
      <c r="G85" s="20" t="str">
        <f t="shared" si="1"/>
        <v>tblPFMEA - Detect</v>
      </c>
      <c r="H85" s="22" t="s">
        <v>207</v>
      </c>
      <c r="I85" s="22" t="s">
        <v>162</v>
      </c>
      <c r="J85" s="22" t="s">
        <v>210</v>
      </c>
      <c r="K85" s="26"/>
      <c r="T85" s="20" t="s">
        <v>379</v>
      </c>
      <c r="U85" s="34" t="s">
        <v>250</v>
      </c>
      <c r="V85" s="34" t="s">
        <v>250</v>
      </c>
      <c r="W85" s="34" t="s">
        <v>251</v>
      </c>
      <c r="X85" s="34" t="s">
        <v>251</v>
      </c>
      <c r="Y85" s="34" t="s">
        <v>251</v>
      </c>
      <c r="Z85" s="34" t="s">
        <v>251</v>
      </c>
      <c r="AA85" s="25" t="s">
        <v>251</v>
      </c>
      <c r="BA85" t="s">
        <v>1067</v>
      </c>
    </row>
    <row r="86" spans="7:57">
      <c r="G86" s="20" t="str">
        <f t="shared" si="1"/>
        <v>tblPFMEA - R.P.N.</v>
      </c>
      <c r="H86" s="22" t="s">
        <v>207</v>
      </c>
      <c r="I86" s="22" t="s">
        <v>163</v>
      </c>
      <c r="J86" s="22" t="s">
        <v>210</v>
      </c>
      <c r="K86" s="26"/>
      <c r="T86" s="20" t="s">
        <v>380</v>
      </c>
      <c r="U86" s="34" t="s">
        <v>250</v>
      </c>
      <c r="V86" s="34" t="s">
        <v>250</v>
      </c>
      <c r="W86" s="34" t="s">
        <v>251</v>
      </c>
      <c r="X86" s="34" t="s">
        <v>251</v>
      </c>
      <c r="Y86" s="34" t="s">
        <v>251</v>
      </c>
      <c r="Z86" s="34" t="s">
        <v>251</v>
      </c>
      <c r="AA86" s="25" t="s">
        <v>251</v>
      </c>
      <c r="BA86" t="s">
        <v>1068</v>
      </c>
    </row>
    <row r="87" spans="7:57">
      <c r="G87" s="20" t="str">
        <f t="shared" si="1"/>
        <v>tblPFMEA - Key Characteristic</v>
      </c>
      <c r="H87" s="22" t="s">
        <v>207</v>
      </c>
      <c r="I87" s="22" t="s">
        <v>164</v>
      </c>
      <c r="J87" s="22" t="s">
        <v>210</v>
      </c>
      <c r="K87" s="26"/>
      <c r="T87" s="20" t="s">
        <v>381</v>
      </c>
      <c r="U87" s="34" t="s">
        <v>250</v>
      </c>
      <c r="V87" s="34" t="s">
        <v>250</v>
      </c>
      <c r="W87" s="34" t="s">
        <v>251</v>
      </c>
      <c r="X87" s="34" t="s">
        <v>251</v>
      </c>
      <c r="Y87" s="34" t="s">
        <v>251</v>
      </c>
      <c r="Z87" s="34" t="s">
        <v>251</v>
      </c>
      <c r="AA87" s="25" t="s">
        <v>251</v>
      </c>
      <c r="BA87" t="s">
        <v>1069</v>
      </c>
    </row>
    <row r="88" spans="7:57">
      <c r="G88" s="20" t="str">
        <f t="shared" si="1"/>
        <v>tblPFMEA - Recommended Actions and Objectives</v>
      </c>
      <c r="H88" s="22" t="s">
        <v>207</v>
      </c>
      <c r="I88" s="22" t="s">
        <v>145</v>
      </c>
      <c r="J88" s="22" t="s">
        <v>210</v>
      </c>
      <c r="K88" s="26"/>
      <c r="T88" s="20" t="s">
        <v>382</v>
      </c>
      <c r="U88" s="34" t="s">
        <v>250</v>
      </c>
      <c r="V88" s="34" t="s">
        <v>251</v>
      </c>
      <c r="W88" s="34" t="s">
        <v>251</v>
      </c>
      <c r="X88" s="34" t="s">
        <v>251</v>
      </c>
      <c r="Y88" s="34" t="s">
        <v>250</v>
      </c>
      <c r="Z88" s="34" t="s">
        <v>251</v>
      </c>
      <c r="AA88" s="25" t="s">
        <v>251</v>
      </c>
      <c r="BA88" s="13" t="s">
        <v>890</v>
      </c>
      <c r="BB88" s="51" t="b">
        <v>0</v>
      </c>
    </row>
    <row r="89" spans="7:57">
      <c r="G89" s="20" t="str">
        <f t="shared" si="1"/>
        <v>tblPFMEA - R +</v>
      </c>
      <c r="H89" s="22" t="s">
        <v>207</v>
      </c>
      <c r="I89" s="22" t="s">
        <v>146</v>
      </c>
      <c r="J89" s="22" t="s">
        <v>210</v>
      </c>
      <c r="K89" s="26"/>
      <c r="T89" s="20" t="s">
        <v>383</v>
      </c>
      <c r="U89" s="34" t="s">
        <v>250</v>
      </c>
      <c r="V89" s="34" t="s">
        <v>251</v>
      </c>
      <c r="W89" s="34" t="s">
        <v>251</v>
      </c>
      <c r="X89" s="34" t="s">
        <v>251</v>
      </c>
      <c r="Y89" s="34" t="s">
        <v>251</v>
      </c>
      <c r="Z89" s="34" t="s">
        <v>251</v>
      </c>
      <c r="AA89" s="25" t="s">
        <v>251</v>
      </c>
      <c r="BA89" t="s">
        <v>1063</v>
      </c>
    </row>
    <row r="90" spans="7:57">
      <c r="G90" s="20" t="str">
        <f t="shared" si="1"/>
        <v>tblPFMEA - Target Date</v>
      </c>
      <c r="H90" s="22" t="s">
        <v>207</v>
      </c>
      <c r="I90" s="22" t="s">
        <v>147</v>
      </c>
      <c r="J90" s="22" t="s">
        <v>210</v>
      </c>
      <c r="K90" s="26"/>
      <c r="T90" s="20" t="s">
        <v>384</v>
      </c>
      <c r="U90" s="34" t="s">
        <v>250</v>
      </c>
      <c r="V90" s="34" t="s">
        <v>251</v>
      </c>
      <c r="W90" s="34" t="s">
        <v>251</v>
      </c>
      <c r="X90" s="34" t="s">
        <v>251</v>
      </c>
      <c r="Y90" s="34" t="s">
        <v>251</v>
      </c>
      <c r="Z90" s="34" t="s">
        <v>251</v>
      </c>
      <c r="AA90" s="25" t="s">
        <v>251</v>
      </c>
      <c r="BA90" t="s">
        <v>1064</v>
      </c>
    </row>
    <row r="91" spans="7:57">
      <c r="G91" s="20" t="str">
        <f t="shared" si="1"/>
        <v>tblKeyChar - Source Sheet</v>
      </c>
      <c r="H91" s="22" t="s">
        <v>212</v>
      </c>
      <c r="I91" s="22" t="s">
        <v>169</v>
      </c>
      <c r="J91" s="22" t="s">
        <v>213</v>
      </c>
      <c r="K91" s="26"/>
      <c r="T91" s="20" t="s">
        <v>385</v>
      </c>
      <c r="U91" s="34" t="s">
        <v>250</v>
      </c>
      <c r="V91" s="34" t="s">
        <v>251</v>
      </c>
      <c r="W91" s="34" t="s">
        <v>251</v>
      </c>
      <c r="X91" s="34" t="s">
        <v>251</v>
      </c>
      <c r="Y91" s="34" t="s">
        <v>251</v>
      </c>
      <c r="Z91" s="34" t="s">
        <v>251</v>
      </c>
      <c r="AA91" s="25" t="s">
        <v>251</v>
      </c>
      <c r="BA91" t="s">
        <v>1065</v>
      </c>
    </row>
    <row r="92" spans="7:57">
      <c r="G92" s="20" t="str">
        <f t="shared" si="1"/>
        <v>tblKeyChar - Key Dimension or Characteristic</v>
      </c>
      <c r="H92" s="22" t="s">
        <v>212</v>
      </c>
      <c r="I92" s="22" t="s">
        <v>166</v>
      </c>
      <c r="J92" s="22" t="s">
        <v>213</v>
      </c>
      <c r="K92" s="26"/>
      <c r="T92" s="20" t="s">
        <v>386</v>
      </c>
      <c r="U92" s="34" t="s">
        <v>250</v>
      </c>
      <c r="V92" s="34" t="s">
        <v>251</v>
      </c>
      <c r="W92" s="34" t="s">
        <v>251</v>
      </c>
      <c r="X92" s="34" t="s">
        <v>251</v>
      </c>
      <c r="Y92" s="34" t="s">
        <v>250</v>
      </c>
      <c r="Z92" s="34" t="s">
        <v>251</v>
      </c>
      <c r="AA92" s="25" t="s">
        <v>251</v>
      </c>
      <c r="BA92" t="s">
        <v>1066</v>
      </c>
    </row>
    <row r="93" spans="7:57">
      <c r="G93" s="20" t="str">
        <f t="shared" si="1"/>
        <v>tblKeyChar - Specification and Tolerance</v>
      </c>
      <c r="H93" s="22" t="s">
        <v>212</v>
      </c>
      <c r="I93" s="22" t="s">
        <v>167</v>
      </c>
      <c r="J93" s="22" t="s">
        <v>213</v>
      </c>
      <c r="K93" s="26"/>
      <c r="T93" s="20" t="s">
        <v>387</v>
      </c>
      <c r="U93" s="34" t="s">
        <v>250</v>
      </c>
      <c r="V93" s="34" t="s">
        <v>251</v>
      </c>
      <c r="W93" s="34" t="s">
        <v>251</v>
      </c>
      <c r="X93" s="34" t="s">
        <v>251</v>
      </c>
      <c r="Y93" s="34" t="s">
        <v>251</v>
      </c>
      <c r="Z93" s="34" t="s">
        <v>251</v>
      </c>
      <c r="AA93" s="25" t="s">
        <v>251</v>
      </c>
      <c r="BA93" s="13" t="s">
        <v>889</v>
      </c>
      <c r="BB93" s="51" t="b">
        <v>0</v>
      </c>
    </row>
    <row r="94" spans="7:57">
      <c r="G94" s="20" t="str">
        <f t="shared" si="1"/>
        <v>tblKeyChar - Manufacturing Process Responsible</v>
      </c>
      <c r="H94" s="22" t="s">
        <v>212</v>
      </c>
      <c r="I94" s="22" t="s">
        <v>168</v>
      </c>
      <c r="J94" s="22" t="s">
        <v>213</v>
      </c>
      <c r="K94" s="26"/>
      <c r="T94" s="20" t="s">
        <v>388</v>
      </c>
      <c r="U94" s="34" t="s">
        <v>250</v>
      </c>
      <c r="V94" s="34" t="s">
        <v>251</v>
      </c>
      <c r="W94" s="34" t="s">
        <v>251</v>
      </c>
      <c r="X94" s="34" t="s">
        <v>251</v>
      </c>
      <c r="Y94" s="34" t="s">
        <v>251</v>
      </c>
      <c r="Z94" s="34" t="s">
        <v>251</v>
      </c>
      <c r="AA94" s="25" t="s">
        <v>251</v>
      </c>
      <c r="BA94" t="s">
        <v>1052</v>
      </c>
    </row>
    <row r="95" spans="7:57">
      <c r="G95" s="20" t="str">
        <f t="shared" si="1"/>
        <v>tblKeyChar - Process FMEA</v>
      </c>
      <c r="H95" s="22" t="s">
        <v>212</v>
      </c>
      <c r="I95" s="22" t="s">
        <v>171</v>
      </c>
      <c r="J95" s="22" t="s">
        <v>213</v>
      </c>
      <c r="K95" s="26"/>
      <c r="T95" s="20" t="s">
        <v>389</v>
      </c>
      <c r="U95" s="34" t="s">
        <v>250</v>
      </c>
      <c r="V95" s="34" t="s">
        <v>251</v>
      </c>
      <c r="W95" s="34" t="s">
        <v>251</v>
      </c>
      <c r="X95" s="34" t="s">
        <v>251</v>
      </c>
      <c r="Y95" s="34" t="s">
        <v>251</v>
      </c>
      <c r="Z95" s="34" t="s">
        <v>251</v>
      </c>
      <c r="AA95" s="25" t="s">
        <v>251</v>
      </c>
      <c r="BA95" t="s">
        <v>1053</v>
      </c>
      <c r="BD95" s="13"/>
      <c r="BE95" s="13"/>
    </row>
    <row r="96" spans="7:57">
      <c r="G96" s="20" t="str">
        <f t="shared" si="1"/>
        <v>tblKeyChar - Tool/Mold Qualification Req.</v>
      </c>
      <c r="H96" s="22" t="s">
        <v>212</v>
      </c>
      <c r="I96" s="22" t="s">
        <v>172</v>
      </c>
      <c r="J96" s="22" t="s">
        <v>213</v>
      </c>
      <c r="K96" s="26"/>
      <c r="T96" s="20" t="s">
        <v>390</v>
      </c>
      <c r="U96" s="34" t="s">
        <v>250</v>
      </c>
      <c r="V96" s="34" t="s">
        <v>251</v>
      </c>
      <c r="W96" s="34" t="s">
        <v>251</v>
      </c>
      <c r="X96" s="34" t="s">
        <v>251</v>
      </c>
      <c r="Y96" s="34" t="s">
        <v>251</v>
      </c>
      <c r="Z96" s="34" t="s">
        <v>251</v>
      </c>
      <c r="AA96" s="25" t="s">
        <v>251</v>
      </c>
      <c r="BA96" t="s">
        <v>1054</v>
      </c>
    </row>
    <row r="97" spans="7:57">
      <c r="G97" s="20" t="str">
        <f t="shared" si="1"/>
        <v>tblKeyChar -  Process Stable</v>
      </c>
      <c r="H97" s="22" t="s">
        <v>212</v>
      </c>
      <c r="I97" s="22" t="s">
        <v>173</v>
      </c>
      <c r="J97" s="22" t="s">
        <v>213</v>
      </c>
      <c r="K97" s="26"/>
      <c r="T97" s="20" t="s">
        <v>391</v>
      </c>
      <c r="U97" s="34" t="s">
        <v>250</v>
      </c>
      <c r="V97" s="34" t="s">
        <v>251</v>
      </c>
      <c r="W97" s="34" t="s">
        <v>251</v>
      </c>
      <c r="X97" s="34" t="s">
        <v>251</v>
      </c>
      <c r="Y97" s="34" t="s">
        <v>251</v>
      </c>
      <c r="Z97" s="34" t="s">
        <v>251</v>
      </c>
      <c r="AA97" s="25" t="s">
        <v>251</v>
      </c>
      <c r="BA97" t="s">
        <v>1055</v>
      </c>
    </row>
    <row r="98" spans="7:57">
      <c r="G98" s="20" t="str">
        <f t="shared" si="1"/>
        <v>tblKeyChar - CPk level achieved (target &gt;/= 1.33)</v>
      </c>
      <c r="H98" s="22" t="s">
        <v>212</v>
      </c>
      <c r="I98" s="22" t="s">
        <v>170</v>
      </c>
      <c r="J98" s="22" t="s">
        <v>213</v>
      </c>
      <c r="K98" s="26"/>
      <c r="T98" s="20" t="s">
        <v>392</v>
      </c>
      <c r="U98" s="34" t="s">
        <v>250</v>
      </c>
      <c r="V98" s="34" t="s">
        <v>251</v>
      </c>
      <c r="W98" s="34" t="s">
        <v>251</v>
      </c>
      <c r="X98" s="34" t="s">
        <v>251</v>
      </c>
      <c r="Y98" s="34" t="s">
        <v>251</v>
      </c>
      <c r="Z98" s="34" t="s">
        <v>251</v>
      </c>
      <c r="AA98" s="25" t="s">
        <v>251</v>
      </c>
      <c r="BA98" t="s">
        <v>1056</v>
      </c>
    </row>
    <row r="99" spans="7:57">
      <c r="G99" s="20" t="str">
        <f t="shared" si="1"/>
        <v>tblActionList - Source of Action</v>
      </c>
      <c r="H99" s="22" t="s">
        <v>216</v>
      </c>
      <c r="I99" s="22" t="s">
        <v>174</v>
      </c>
      <c r="J99" s="22" t="s">
        <v>217</v>
      </c>
      <c r="K99" s="26"/>
      <c r="T99" s="20" t="s">
        <v>393</v>
      </c>
      <c r="U99" s="34" t="s">
        <v>250</v>
      </c>
      <c r="V99" s="34" t="s">
        <v>251</v>
      </c>
      <c r="W99" s="34" t="s">
        <v>251</v>
      </c>
      <c r="X99" s="34" t="s">
        <v>251</v>
      </c>
      <c r="Y99" s="34" t="s">
        <v>251</v>
      </c>
      <c r="Z99" s="34" t="s">
        <v>251</v>
      </c>
      <c r="AA99" s="25" t="s">
        <v>251</v>
      </c>
      <c r="BA99" t="s">
        <v>1057</v>
      </c>
    </row>
    <row r="100" spans="7:57">
      <c r="G100" s="20" t="str">
        <f t="shared" si="1"/>
        <v>tblActionList - Risk Level / RPN
(If indicated by Tool Kit)</v>
      </c>
      <c r="H100" s="22" t="s">
        <v>216</v>
      </c>
      <c r="I100" s="22" t="s">
        <v>175</v>
      </c>
      <c r="J100" s="22" t="s">
        <v>217</v>
      </c>
      <c r="K100" s="26"/>
      <c r="T100" s="20" t="s">
        <v>346</v>
      </c>
      <c r="U100" s="34" t="s">
        <v>250</v>
      </c>
      <c r="V100" s="34" t="s">
        <v>250</v>
      </c>
      <c r="W100" s="34" t="s">
        <v>250</v>
      </c>
      <c r="X100" s="34" t="s">
        <v>250</v>
      </c>
      <c r="Y100" s="34" t="s">
        <v>250</v>
      </c>
      <c r="Z100" s="34" t="s">
        <v>250</v>
      </c>
      <c r="AA100" s="25" t="s">
        <v>250</v>
      </c>
      <c r="BA100" t="s">
        <v>1058</v>
      </c>
    </row>
    <row r="101" spans="7:57">
      <c r="G101" s="20" t="str">
        <f t="shared" si="1"/>
        <v>tblActionList - Issue Description</v>
      </c>
      <c r="H101" s="22" t="s">
        <v>216</v>
      </c>
      <c r="I101" s="22" t="s">
        <v>41</v>
      </c>
      <c r="J101" s="22" t="s">
        <v>217</v>
      </c>
      <c r="K101" s="26"/>
      <c r="T101" s="20" t="s">
        <v>347</v>
      </c>
      <c r="U101" s="34" t="s">
        <v>250</v>
      </c>
      <c r="V101" s="34" t="s">
        <v>250</v>
      </c>
      <c r="W101" s="34" t="s">
        <v>250</v>
      </c>
      <c r="X101" s="34" t="s">
        <v>250</v>
      </c>
      <c r="Y101" s="34" t="s">
        <v>250</v>
      </c>
      <c r="Z101" s="34" t="s">
        <v>250</v>
      </c>
      <c r="AA101" s="25" t="s">
        <v>250</v>
      </c>
      <c r="BA101" t="s">
        <v>1059</v>
      </c>
    </row>
    <row r="102" spans="7:57">
      <c r="G102" s="20" t="str">
        <f t="shared" si="1"/>
        <v>tblActionList - Recommended Actions</v>
      </c>
      <c r="H102" s="22" t="s">
        <v>216</v>
      </c>
      <c r="I102" s="22" t="s">
        <v>176</v>
      </c>
      <c r="J102" s="22" t="s">
        <v>217</v>
      </c>
      <c r="K102" s="26"/>
      <c r="T102" s="20" t="s">
        <v>348</v>
      </c>
      <c r="U102" s="34" t="s">
        <v>250</v>
      </c>
      <c r="V102" s="34" t="s">
        <v>250</v>
      </c>
      <c r="W102" s="34" t="s">
        <v>251</v>
      </c>
      <c r="X102" s="34" t="s">
        <v>251</v>
      </c>
      <c r="Y102" s="34" t="s">
        <v>250</v>
      </c>
      <c r="Z102" s="34" t="s">
        <v>251</v>
      </c>
      <c r="AA102" s="25" t="s">
        <v>251</v>
      </c>
      <c r="BA102" t="s">
        <v>1060</v>
      </c>
    </row>
    <row r="103" spans="7:57">
      <c r="G103" s="20" t="str">
        <f t="shared" si="1"/>
        <v>tblActionList - Asthetics Approval Required?</v>
      </c>
      <c r="H103" s="22" t="s">
        <v>216</v>
      </c>
      <c r="I103" s="22" t="s">
        <v>177</v>
      </c>
      <c r="J103" s="22" t="s">
        <v>217</v>
      </c>
      <c r="K103" s="26"/>
      <c r="T103" s="20" t="s">
        <v>349</v>
      </c>
      <c r="U103" s="34" t="s">
        <v>250</v>
      </c>
      <c r="V103" s="34" t="s">
        <v>250</v>
      </c>
      <c r="W103" s="34" t="s">
        <v>251</v>
      </c>
      <c r="X103" s="34" t="s">
        <v>251</v>
      </c>
      <c r="Y103" s="34" t="s">
        <v>251</v>
      </c>
      <c r="Z103" s="34" t="s">
        <v>251</v>
      </c>
      <c r="AA103" s="25" t="s">
        <v>251</v>
      </c>
      <c r="BA103" t="s">
        <v>1061</v>
      </c>
    </row>
    <row r="104" spans="7:57">
      <c r="G104" s="20" t="str">
        <f t="shared" si="1"/>
        <v>tblActionList - Special Testing Required?</v>
      </c>
      <c r="H104" s="22" t="s">
        <v>216</v>
      </c>
      <c r="I104" s="22" t="s">
        <v>178</v>
      </c>
      <c r="J104" s="22" t="s">
        <v>217</v>
      </c>
      <c r="K104" s="26"/>
      <c r="T104" s="20" t="s">
        <v>350</v>
      </c>
      <c r="U104" s="34" t="s">
        <v>250</v>
      </c>
      <c r="V104" s="34" t="s">
        <v>250</v>
      </c>
      <c r="W104" s="34" t="s">
        <v>250</v>
      </c>
      <c r="X104" s="34" t="s">
        <v>250</v>
      </c>
      <c r="Y104" s="34" t="s">
        <v>250</v>
      </c>
      <c r="Z104" s="34" t="s">
        <v>250</v>
      </c>
      <c r="AA104" s="25" t="s">
        <v>250</v>
      </c>
      <c r="BA104" t="s">
        <v>1062</v>
      </c>
    </row>
    <row r="105" spans="7:57">
      <c r="G105" s="20" t="str">
        <f t="shared" si="1"/>
        <v>tblActionList - R +</v>
      </c>
      <c r="H105" s="22" t="s">
        <v>216</v>
      </c>
      <c r="I105" s="22" t="s">
        <v>146</v>
      </c>
      <c r="J105" s="22" t="s">
        <v>217</v>
      </c>
      <c r="K105" s="26"/>
      <c r="T105" s="20" t="s">
        <v>351</v>
      </c>
      <c r="U105" s="34" t="s">
        <v>250</v>
      </c>
      <c r="V105" s="34" t="s">
        <v>250</v>
      </c>
      <c r="W105" s="34" t="s">
        <v>250</v>
      </c>
      <c r="X105" s="34" t="s">
        <v>250</v>
      </c>
      <c r="Y105" s="34" t="s">
        <v>250</v>
      </c>
      <c r="Z105" s="34" t="s">
        <v>250</v>
      </c>
      <c r="AA105" s="25" t="s">
        <v>250</v>
      </c>
      <c r="BA105" s="13" t="s">
        <v>888</v>
      </c>
      <c r="BB105" s="48" t="b">
        <v>1</v>
      </c>
    </row>
    <row r="106" spans="7:57">
      <c r="G106" s="20" t="str">
        <f t="shared" si="1"/>
        <v>tblActionList - Target Completion Date</v>
      </c>
      <c r="H106" s="22" t="s">
        <v>216</v>
      </c>
      <c r="I106" s="22" t="s">
        <v>179</v>
      </c>
      <c r="J106" s="22" t="s">
        <v>217</v>
      </c>
      <c r="K106" s="26"/>
      <c r="T106" s="20" t="s">
        <v>352</v>
      </c>
      <c r="U106" s="34" t="s">
        <v>250</v>
      </c>
      <c r="V106" s="34" t="s">
        <v>250</v>
      </c>
      <c r="W106" s="34" t="s">
        <v>251</v>
      </c>
      <c r="X106" s="34" t="s">
        <v>251</v>
      </c>
      <c r="Y106" s="34" t="s">
        <v>251</v>
      </c>
      <c r="Z106" s="34" t="s">
        <v>251</v>
      </c>
      <c r="AA106" s="25" t="s">
        <v>251</v>
      </c>
    </row>
    <row r="107" spans="7:57">
      <c r="G107" s="20" t="str">
        <f t="shared" si="1"/>
        <v>tblActionList - Actual Completion Date</v>
      </c>
      <c r="H107" s="22" t="s">
        <v>216</v>
      </c>
      <c r="I107" s="22" t="s">
        <v>180</v>
      </c>
      <c r="J107" s="22" t="s">
        <v>217</v>
      </c>
      <c r="K107" s="26"/>
      <c r="T107" s="20" t="s">
        <v>353</v>
      </c>
      <c r="U107" s="34" t="s">
        <v>250</v>
      </c>
      <c r="V107" s="34" t="s">
        <v>250</v>
      </c>
      <c r="W107" s="34" t="s">
        <v>251</v>
      </c>
      <c r="X107" s="34" t="s">
        <v>251</v>
      </c>
      <c r="Y107" s="34" t="s">
        <v>251</v>
      </c>
      <c r="Z107" s="34" t="s">
        <v>251</v>
      </c>
      <c r="AA107" s="25" t="s">
        <v>251</v>
      </c>
    </row>
    <row r="108" spans="7:57">
      <c r="G108" s="20" t="str">
        <f t="shared" si="1"/>
        <v>tblActionList - Remarks / Actions Taken</v>
      </c>
      <c r="H108" s="22" t="s">
        <v>216</v>
      </c>
      <c r="I108" s="22" t="s">
        <v>181</v>
      </c>
      <c r="J108" s="22" t="s">
        <v>217</v>
      </c>
      <c r="K108" s="26"/>
      <c r="T108" s="20" t="s">
        <v>354</v>
      </c>
      <c r="U108" s="34" t="s">
        <v>250</v>
      </c>
      <c r="V108" s="34" t="s">
        <v>251</v>
      </c>
      <c r="W108" s="34" t="s">
        <v>250</v>
      </c>
      <c r="X108" s="34" t="s">
        <v>250</v>
      </c>
      <c r="Y108" s="34" t="s">
        <v>250</v>
      </c>
      <c r="Z108" s="34" t="s">
        <v>250</v>
      </c>
      <c r="AA108" s="25" t="s">
        <v>250</v>
      </c>
      <c r="BD108" s="13"/>
      <c r="BE108" s="13"/>
    </row>
    <row r="109" spans="7:57">
      <c r="G109" s="20" t="str">
        <f t="shared" si="1"/>
        <v>tblActionList - New Severity</v>
      </c>
      <c r="H109" s="22" t="s">
        <v>216</v>
      </c>
      <c r="I109" s="22" t="s">
        <v>182</v>
      </c>
      <c r="J109" s="22" t="s">
        <v>217</v>
      </c>
      <c r="K109" s="26"/>
      <c r="T109" s="20" t="s">
        <v>355</v>
      </c>
      <c r="U109" s="34" t="s">
        <v>250</v>
      </c>
      <c r="V109" s="34" t="s">
        <v>251</v>
      </c>
      <c r="W109" s="34" t="s">
        <v>250</v>
      </c>
      <c r="X109" s="34" t="s">
        <v>250</v>
      </c>
      <c r="Y109" s="34" t="s">
        <v>250</v>
      </c>
      <c r="Z109" s="34" t="s">
        <v>250</v>
      </c>
      <c r="AA109" s="25" t="s">
        <v>250</v>
      </c>
    </row>
    <row r="110" spans="7:57">
      <c r="G110" s="20" t="str">
        <f t="shared" si="1"/>
        <v>tblActionList - New Occur</v>
      </c>
      <c r="H110" s="22" t="s">
        <v>216</v>
      </c>
      <c r="I110" s="22" t="s">
        <v>183</v>
      </c>
      <c r="J110" s="22" t="s">
        <v>217</v>
      </c>
      <c r="K110" s="26"/>
      <c r="T110" s="20" t="s">
        <v>356</v>
      </c>
      <c r="U110" s="34" t="s">
        <v>250</v>
      </c>
      <c r="V110" s="34" t="s">
        <v>251</v>
      </c>
      <c r="W110" s="34" t="s">
        <v>251</v>
      </c>
      <c r="X110" s="34" t="s">
        <v>251</v>
      </c>
      <c r="Y110" s="34" t="s">
        <v>251</v>
      </c>
      <c r="Z110" s="34" t="s">
        <v>251</v>
      </c>
      <c r="AA110" s="25" t="s">
        <v>251</v>
      </c>
    </row>
    <row r="111" spans="7:57">
      <c r="G111" s="20" t="str">
        <f t="shared" si="1"/>
        <v>tblActionList -  New Detection</v>
      </c>
      <c r="H111" s="22" t="s">
        <v>216</v>
      </c>
      <c r="I111" s="22" t="s">
        <v>184</v>
      </c>
      <c r="J111" s="22" t="s">
        <v>217</v>
      </c>
      <c r="K111" s="26"/>
      <c r="T111" s="20" t="s">
        <v>357</v>
      </c>
      <c r="U111" s="34" t="s">
        <v>250</v>
      </c>
      <c r="V111" s="34" t="s">
        <v>251</v>
      </c>
      <c r="W111" s="34" t="s">
        <v>251</v>
      </c>
      <c r="X111" s="34" t="s">
        <v>251</v>
      </c>
      <c r="Y111" s="34" t="s">
        <v>251</v>
      </c>
      <c r="Z111" s="34" t="s">
        <v>251</v>
      </c>
      <c r="AA111" s="25" t="s">
        <v>251</v>
      </c>
    </row>
    <row r="112" spans="7:57" ht="15.75" thickBot="1">
      <c r="G112" s="27" t="str">
        <f t="shared" si="1"/>
        <v>tblActionList - New R.P.N.</v>
      </c>
      <c r="H112" s="28" t="s">
        <v>216</v>
      </c>
      <c r="I112" s="28" t="s">
        <v>185</v>
      </c>
      <c r="J112" s="28" t="s">
        <v>217</v>
      </c>
      <c r="K112" s="29"/>
      <c r="T112" s="20" t="s">
        <v>358</v>
      </c>
      <c r="U112" s="34" t="s">
        <v>250</v>
      </c>
      <c r="V112" s="34" t="s">
        <v>251</v>
      </c>
      <c r="W112" s="34" t="s">
        <v>250</v>
      </c>
      <c r="X112" s="34" t="s">
        <v>250</v>
      </c>
      <c r="Y112" s="34" t="s">
        <v>250</v>
      </c>
      <c r="Z112" s="34" t="s">
        <v>250</v>
      </c>
      <c r="AA112" s="25" t="s">
        <v>250</v>
      </c>
    </row>
    <row r="113" spans="20:57">
      <c r="T113" s="20" t="s">
        <v>359</v>
      </c>
      <c r="U113" s="34" t="s">
        <v>250</v>
      </c>
      <c r="V113" s="34" t="s">
        <v>251</v>
      </c>
      <c r="W113" s="34" t="s">
        <v>250</v>
      </c>
      <c r="X113" s="34" t="s">
        <v>250</v>
      </c>
      <c r="Y113" s="34" t="s">
        <v>250</v>
      </c>
      <c r="Z113" s="34" t="s">
        <v>250</v>
      </c>
      <c r="AA113" s="25" t="s">
        <v>250</v>
      </c>
    </row>
    <row r="114" spans="20:57">
      <c r="T114" s="20" t="s">
        <v>360</v>
      </c>
      <c r="U114" s="34" t="s">
        <v>250</v>
      </c>
      <c r="V114" s="34" t="s">
        <v>251</v>
      </c>
      <c r="W114" s="34" t="s">
        <v>251</v>
      </c>
      <c r="X114" s="34" t="s">
        <v>251</v>
      </c>
      <c r="Y114" s="34" t="s">
        <v>251</v>
      </c>
      <c r="Z114" s="34" t="s">
        <v>251</v>
      </c>
      <c r="AA114" s="25" t="s">
        <v>251</v>
      </c>
    </row>
    <row r="115" spans="20:57">
      <c r="T115" s="20" t="s">
        <v>361</v>
      </c>
      <c r="U115" s="34" t="s">
        <v>250</v>
      </c>
      <c r="V115" s="34" t="s">
        <v>251</v>
      </c>
      <c r="W115" s="34" t="s">
        <v>251</v>
      </c>
      <c r="X115" s="34" t="s">
        <v>251</v>
      </c>
      <c r="Y115" s="34" t="s">
        <v>251</v>
      </c>
      <c r="Z115" s="34" t="s">
        <v>251</v>
      </c>
      <c r="AA115" s="25" t="s">
        <v>251</v>
      </c>
    </row>
    <row r="116" spans="20:57">
      <c r="T116" s="20" t="s">
        <v>442</v>
      </c>
      <c r="U116" s="34" t="s">
        <v>250</v>
      </c>
      <c r="V116" s="34" t="s">
        <v>250</v>
      </c>
      <c r="W116" s="34" t="s">
        <v>250</v>
      </c>
      <c r="X116" s="34" t="s">
        <v>250</v>
      </c>
      <c r="Y116" s="34" t="s">
        <v>250</v>
      </c>
      <c r="Z116" s="34" t="s">
        <v>250</v>
      </c>
      <c r="AA116" s="25" t="s">
        <v>250</v>
      </c>
    </row>
    <row r="117" spans="20:57">
      <c r="T117" s="20" t="s">
        <v>443</v>
      </c>
      <c r="U117" s="34" t="s">
        <v>250</v>
      </c>
      <c r="V117" s="34" t="s">
        <v>250</v>
      </c>
      <c r="W117" s="34" t="s">
        <v>250</v>
      </c>
      <c r="X117" s="34" t="s">
        <v>250</v>
      </c>
      <c r="Y117" s="34" t="s">
        <v>250</v>
      </c>
      <c r="Z117" s="34" t="s">
        <v>250</v>
      </c>
      <c r="AA117" s="25" t="s">
        <v>250</v>
      </c>
    </row>
    <row r="118" spans="20:57">
      <c r="T118" s="20" t="s">
        <v>444</v>
      </c>
      <c r="U118" s="34" t="s">
        <v>250</v>
      </c>
      <c r="V118" s="34" t="s">
        <v>250</v>
      </c>
      <c r="W118" s="34" t="s">
        <v>251</v>
      </c>
      <c r="X118" s="34" t="s">
        <v>251</v>
      </c>
      <c r="Y118" s="34" t="s">
        <v>251</v>
      </c>
      <c r="Z118" s="34" t="s">
        <v>251</v>
      </c>
      <c r="AA118" s="25" t="s">
        <v>251</v>
      </c>
      <c r="BD118" s="13"/>
      <c r="BE118" s="13"/>
    </row>
    <row r="119" spans="20:57">
      <c r="T119" s="20" t="s">
        <v>445</v>
      </c>
      <c r="U119" s="34" t="s">
        <v>250</v>
      </c>
      <c r="V119" s="34" t="s">
        <v>250</v>
      </c>
      <c r="W119" s="34" t="s">
        <v>251</v>
      </c>
      <c r="X119" s="34" t="s">
        <v>251</v>
      </c>
      <c r="Y119" s="34" t="s">
        <v>251</v>
      </c>
      <c r="Z119" s="34" t="s">
        <v>251</v>
      </c>
      <c r="AA119" s="25" t="s">
        <v>251</v>
      </c>
    </row>
    <row r="120" spans="20:57">
      <c r="T120" s="20" t="s">
        <v>446</v>
      </c>
      <c r="U120" s="34" t="s">
        <v>250</v>
      </c>
      <c r="V120" s="34" t="s">
        <v>251</v>
      </c>
      <c r="W120" s="34" t="s">
        <v>250</v>
      </c>
      <c r="X120" s="34" t="s">
        <v>250</v>
      </c>
      <c r="Y120" s="34" t="s">
        <v>250</v>
      </c>
      <c r="Z120" s="34" t="s">
        <v>250</v>
      </c>
      <c r="AA120" s="25" t="s">
        <v>250</v>
      </c>
    </row>
    <row r="121" spans="20:57">
      <c r="T121" s="20" t="s">
        <v>447</v>
      </c>
      <c r="U121" s="34" t="s">
        <v>250</v>
      </c>
      <c r="V121" s="34" t="s">
        <v>251</v>
      </c>
      <c r="W121" s="34" t="s">
        <v>250</v>
      </c>
      <c r="X121" s="34" t="s">
        <v>250</v>
      </c>
      <c r="Y121" s="34" t="s">
        <v>250</v>
      </c>
      <c r="Z121" s="34" t="s">
        <v>250</v>
      </c>
      <c r="AA121" s="25" t="s">
        <v>250</v>
      </c>
    </row>
    <row r="122" spans="20:57">
      <c r="T122" s="20" t="s">
        <v>448</v>
      </c>
      <c r="U122" s="34" t="s">
        <v>250</v>
      </c>
      <c r="V122" s="34" t="s">
        <v>251</v>
      </c>
      <c r="W122" s="34" t="s">
        <v>251</v>
      </c>
      <c r="X122" s="34" t="s">
        <v>251</v>
      </c>
      <c r="Y122" s="34" t="s">
        <v>251</v>
      </c>
      <c r="Z122" s="34" t="s">
        <v>251</v>
      </c>
      <c r="AA122" s="25" t="s">
        <v>251</v>
      </c>
    </row>
    <row r="123" spans="20:57">
      <c r="T123" s="20" t="s">
        <v>449</v>
      </c>
      <c r="U123" s="34" t="s">
        <v>250</v>
      </c>
      <c r="V123" s="34" t="s">
        <v>251</v>
      </c>
      <c r="W123" s="34" t="s">
        <v>251</v>
      </c>
      <c r="X123" s="34" t="s">
        <v>251</v>
      </c>
      <c r="Y123" s="34" t="s">
        <v>251</v>
      </c>
      <c r="Z123" s="34" t="s">
        <v>251</v>
      </c>
      <c r="AA123" s="25" t="s">
        <v>251</v>
      </c>
    </row>
    <row r="124" spans="20:57">
      <c r="T124" s="20" t="s">
        <v>450</v>
      </c>
      <c r="U124" s="34" t="s">
        <v>250</v>
      </c>
      <c r="V124" s="34" t="s">
        <v>251</v>
      </c>
      <c r="W124" s="34" t="s">
        <v>250</v>
      </c>
      <c r="X124" s="34" t="s">
        <v>250</v>
      </c>
      <c r="Y124" s="34" t="s">
        <v>250</v>
      </c>
      <c r="Z124" s="34" t="s">
        <v>250</v>
      </c>
      <c r="AA124" s="25" t="s">
        <v>250</v>
      </c>
    </row>
    <row r="125" spans="20:57">
      <c r="T125" s="20" t="s">
        <v>451</v>
      </c>
      <c r="U125" s="34" t="s">
        <v>250</v>
      </c>
      <c r="V125" s="34" t="s">
        <v>251</v>
      </c>
      <c r="W125" s="34" t="s">
        <v>251</v>
      </c>
      <c r="X125" s="34" t="s">
        <v>251</v>
      </c>
      <c r="Y125" s="34" t="s">
        <v>250</v>
      </c>
      <c r="Z125" s="34" t="s">
        <v>251</v>
      </c>
      <c r="AA125" s="25" t="s">
        <v>251</v>
      </c>
    </row>
    <row r="126" spans="20:57">
      <c r="T126" s="20" t="s">
        <v>452</v>
      </c>
      <c r="U126" s="34" t="s">
        <v>250</v>
      </c>
      <c r="V126" s="34" t="s">
        <v>251</v>
      </c>
      <c r="W126" s="34" t="s">
        <v>251</v>
      </c>
      <c r="X126" s="34" t="s">
        <v>251</v>
      </c>
      <c r="Y126" s="34" t="s">
        <v>251</v>
      </c>
      <c r="Z126" s="34" t="s">
        <v>251</v>
      </c>
      <c r="AA126" s="25" t="s">
        <v>251</v>
      </c>
    </row>
    <row r="127" spans="20:57">
      <c r="T127" s="20" t="s">
        <v>453</v>
      </c>
      <c r="U127" s="34" t="s">
        <v>250</v>
      </c>
      <c r="V127" s="34" t="s">
        <v>251</v>
      </c>
      <c r="W127" s="34" t="s">
        <v>251</v>
      </c>
      <c r="X127" s="34" t="s">
        <v>251</v>
      </c>
      <c r="Y127" s="34" t="s">
        <v>251</v>
      </c>
      <c r="Z127" s="34" t="s">
        <v>251</v>
      </c>
      <c r="AA127" s="25" t="s">
        <v>251</v>
      </c>
    </row>
    <row r="128" spans="20:57">
      <c r="T128" s="20" t="s">
        <v>454</v>
      </c>
      <c r="U128" s="34" t="s">
        <v>250</v>
      </c>
      <c r="V128" s="34" t="s">
        <v>251</v>
      </c>
      <c r="W128" s="34" t="s">
        <v>250</v>
      </c>
      <c r="X128" s="34" t="s">
        <v>250</v>
      </c>
      <c r="Y128" s="34" t="s">
        <v>250</v>
      </c>
      <c r="Z128" s="34" t="s">
        <v>250</v>
      </c>
      <c r="AA128" s="25" t="s">
        <v>250</v>
      </c>
    </row>
    <row r="129" spans="20:27">
      <c r="T129" s="20" t="s">
        <v>455</v>
      </c>
      <c r="U129" s="34" t="s">
        <v>250</v>
      </c>
      <c r="V129" s="34" t="s">
        <v>251</v>
      </c>
      <c r="W129" s="34" t="s">
        <v>251</v>
      </c>
      <c r="X129" s="34" t="s">
        <v>251</v>
      </c>
      <c r="Y129" s="34" t="s">
        <v>251</v>
      </c>
      <c r="Z129" s="34" t="s">
        <v>251</v>
      </c>
      <c r="AA129" s="25" t="s">
        <v>251</v>
      </c>
    </row>
    <row r="130" spans="20:27">
      <c r="T130" s="20" t="s">
        <v>456</v>
      </c>
      <c r="U130" s="34" t="s">
        <v>250</v>
      </c>
      <c r="V130" s="34" t="s">
        <v>251</v>
      </c>
      <c r="W130" s="34" t="s">
        <v>251</v>
      </c>
      <c r="X130" s="34" t="s">
        <v>251</v>
      </c>
      <c r="Y130" s="34" t="s">
        <v>251</v>
      </c>
      <c r="Z130" s="34" t="s">
        <v>251</v>
      </c>
      <c r="AA130" s="25" t="s">
        <v>251</v>
      </c>
    </row>
    <row r="131" spans="20:27">
      <c r="T131" s="20" t="s">
        <v>457</v>
      </c>
      <c r="U131" s="34" t="s">
        <v>250</v>
      </c>
      <c r="V131" s="34" t="s">
        <v>251</v>
      </c>
      <c r="W131" s="34" t="s">
        <v>251</v>
      </c>
      <c r="X131" s="34" t="s">
        <v>251</v>
      </c>
      <c r="Y131" s="34" t="s">
        <v>251</v>
      </c>
      <c r="Z131" s="34" t="s">
        <v>251</v>
      </c>
      <c r="AA131" s="25" t="s">
        <v>251</v>
      </c>
    </row>
    <row r="132" spans="20:27">
      <c r="T132" s="20" t="s">
        <v>394</v>
      </c>
      <c r="U132" s="34" t="s">
        <v>250</v>
      </c>
      <c r="V132" s="34" t="s">
        <v>250</v>
      </c>
      <c r="W132" s="34" t="s">
        <v>250</v>
      </c>
      <c r="X132" s="34" t="s">
        <v>250</v>
      </c>
      <c r="Y132" s="34" t="s">
        <v>250</v>
      </c>
      <c r="Z132" s="34" t="s">
        <v>250</v>
      </c>
      <c r="AA132" s="25" t="s">
        <v>250</v>
      </c>
    </row>
    <row r="133" spans="20:27">
      <c r="T133" s="20" t="s">
        <v>395</v>
      </c>
      <c r="U133" s="34" t="s">
        <v>250</v>
      </c>
      <c r="V133" s="34" t="s">
        <v>250</v>
      </c>
      <c r="W133" s="34" t="s">
        <v>251</v>
      </c>
      <c r="X133" s="34" t="s">
        <v>251</v>
      </c>
      <c r="Y133" s="34" t="s">
        <v>251</v>
      </c>
      <c r="Z133" s="34" t="s">
        <v>251</v>
      </c>
      <c r="AA133" s="25" t="s">
        <v>251</v>
      </c>
    </row>
    <row r="134" spans="20:27">
      <c r="T134" s="20" t="s">
        <v>396</v>
      </c>
      <c r="U134" s="34" t="s">
        <v>250</v>
      </c>
      <c r="V134" s="34" t="s">
        <v>250</v>
      </c>
      <c r="W134" s="34" t="s">
        <v>251</v>
      </c>
      <c r="X134" s="34" t="s">
        <v>251</v>
      </c>
      <c r="Y134" s="34" t="s">
        <v>251</v>
      </c>
      <c r="Z134" s="34" t="s">
        <v>251</v>
      </c>
      <c r="AA134" s="25" t="s">
        <v>251</v>
      </c>
    </row>
    <row r="135" spans="20:27">
      <c r="T135" s="20" t="s">
        <v>397</v>
      </c>
      <c r="U135" s="34" t="s">
        <v>250</v>
      </c>
      <c r="V135" s="34" t="s">
        <v>250</v>
      </c>
      <c r="W135" s="34" t="s">
        <v>251</v>
      </c>
      <c r="X135" s="34" t="s">
        <v>251</v>
      </c>
      <c r="Y135" s="34" t="s">
        <v>251</v>
      </c>
      <c r="Z135" s="34" t="s">
        <v>251</v>
      </c>
      <c r="AA135" s="25" t="s">
        <v>251</v>
      </c>
    </row>
    <row r="136" spans="20:27">
      <c r="T136" s="20" t="s">
        <v>398</v>
      </c>
      <c r="U136" s="34" t="s">
        <v>250</v>
      </c>
      <c r="V136" s="34" t="s">
        <v>251</v>
      </c>
      <c r="W136" s="34" t="s">
        <v>251</v>
      </c>
      <c r="X136" s="34" t="s">
        <v>251</v>
      </c>
      <c r="Y136" s="34" t="s">
        <v>250</v>
      </c>
      <c r="Z136" s="34" t="s">
        <v>251</v>
      </c>
      <c r="AA136" s="25" t="s">
        <v>251</v>
      </c>
    </row>
    <row r="137" spans="20:27">
      <c r="T137" s="20" t="s">
        <v>399</v>
      </c>
      <c r="U137" s="34" t="s">
        <v>250</v>
      </c>
      <c r="V137" s="34" t="s">
        <v>251</v>
      </c>
      <c r="W137" s="34" t="s">
        <v>251</v>
      </c>
      <c r="X137" s="34" t="s">
        <v>251</v>
      </c>
      <c r="Y137" s="34" t="s">
        <v>251</v>
      </c>
      <c r="Z137" s="34" t="s">
        <v>251</v>
      </c>
      <c r="AA137" s="25" t="s">
        <v>251</v>
      </c>
    </row>
    <row r="138" spans="20:27">
      <c r="T138" s="20" t="s">
        <v>400</v>
      </c>
      <c r="U138" s="34" t="s">
        <v>250</v>
      </c>
      <c r="V138" s="34" t="s">
        <v>251</v>
      </c>
      <c r="W138" s="34" t="s">
        <v>251</v>
      </c>
      <c r="X138" s="34" t="s">
        <v>251</v>
      </c>
      <c r="Y138" s="34" t="s">
        <v>251</v>
      </c>
      <c r="Z138" s="34" t="s">
        <v>251</v>
      </c>
      <c r="AA138" s="25" t="s">
        <v>251</v>
      </c>
    </row>
    <row r="139" spans="20:27">
      <c r="T139" s="20" t="s">
        <v>401</v>
      </c>
      <c r="U139" s="34" t="s">
        <v>250</v>
      </c>
      <c r="V139" s="34" t="s">
        <v>251</v>
      </c>
      <c r="W139" s="34" t="s">
        <v>251</v>
      </c>
      <c r="X139" s="34" t="s">
        <v>251</v>
      </c>
      <c r="Y139" s="34" t="s">
        <v>251</v>
      </c>
      <c r="Z139" s="34" t="s">
        <v>251</v>
      </c>
      <c r="AA139" s="25" t="s">
        <v>251</v>
      </c>
    </row>
    <row r="140" spans="20:27">
      <c r="T140" s="20" t="s">
        <v>402</v>
      </c>
      <c r="U140" s="34" t="s">
        <v>250</v>
      </c>
      <c r="V140" s="34" t="s">
        <v>251</v>
      </c>
      <c r="W140" s="34" t="s">
        <v>251</v>
      </c>
      <c r="X140" s="34" t="s">
        <v>251</v>
      </c>
      <c r="Y140" s="34" t="s">
        <v>250</v>
      </c>
      <c r="Z140" s="34" t="s">
        <v>251</v>
      </c>
      <c r="AA140" s="25" t="s">
        <v>251</v>
      </c>
    </row>
    <row r="141" spans="20:27">
      <c r="T141" s="20" t="s">
        <v>403</v>
      </c>
      <c r="U141" s="34" t="s">
        <v>250</v>
      </c>
      <c r="V141" s="34" t="s">
        <v>251</v>
      </c>
      <c r="W141" s="34" t="s">
        <v>251</v>
      </c>
      <c r="X141" s="34" t="s">
        <v>251</v>
      </c>
      <c r="Y141" s="34" t="s">
        <v>251</v>
      </c>
      <c r="Z141" s="34" t="s">
        <v>251</v>
      </c>
      <c r="AA141" s="25" t="s">
        <v>251</v>
      </c>
    </row>
    <row r="142" spans="20:27">
      <c r="T142" s="20" t="s">
        <v>404</v>
      </c>
      <c r="U142" s="34" t="s">
        <v>250</v>
      </c>
      <c r="V142" s="34" t="s">
        <v>251</v>
      </c>
      <c r="W142" s="34" t="s">
        <v>251</v>
      </c>
      <c r="X142" s="34" t="s">
        <v>251</v>
      </c>
      <c r="Y142" s="34" t="s">
        <v>251</v>
      </c>
      <c r="Z142" s="34" t="s">
        <v>251</v>
      </c>
      <c r="AA142" s="25" t="s">
        <v>251</v>
      </c>
    </row>
    <row r="143" spans="20:27">
      <c r="T143" s="20" t="s">
        <v>405</v>
      </c>
      <c r="U143" s="34" t="s">
        <v>250</v>
      </c>
      <c r="V143" s="34" t="s">
        <v>251</v>
      </c>
      <c r="W143" s="34" t="s">
        <v>251</v>
      </c>
      <c r="X143" s="34" t="s">
        <v>251</v>
      </c>
      <c r="Y143" s="34" t="s">
        <v>251</v>
      </c>
      <c r="Z143" s="34" t="s">
        <v>251</v>
      </c>
      <c r="AA143" s="25" t="s">
        <v>251</v>
      </c>
    </row>
    <row r="144" spans="20:27">
      <c r="T144" s="20" t="s">
        <v>406</v>
      </c>
      <c r="U144" s="34" t="s">
        <v>250</v>
      </c>
      <c r="V144" s="34" t="s">
        <v>251</v>
      </c>
      <c r="W144" s="34" t="s">
        <v>251</v>
      </c>
      <c r="X144" s="34" t="s">
        <v>251</v>
      </c>
      <c r="Y144" s="34" t="s">
        <v>251</v>
      </c>
      <c r="Z144" s="34" t="s">
        <v>251</v>
      </c>
      <c r="AA144" s="25" t="s">
        <v>251</v>
      </c>
    </row>
    <row r="145" spans="20:27">
      <c r="T145" s="20" t="s">
        <v>407</v>
      </c>
      <c r="U145" s="34" t="s">
        <v>250</v>
      </c>
      <c r="V145" s="34" t="s">
        <v>251</v>
      </c>
      <c r="W145" s="34" t="s">
        <v>251</v>
      </c>
      <c r="X145" s="34" t="s">
        <v>251</v>
      </c>
      <c r="Y145" s="34" t="s">
        <v>251</v>
      </c>
      <c r="Z145" s="34" t="s">
        <v>251</v>
      </c>
      <c r="AA145" s="25" t="s">
        <v>251</v>
      </c>
    </row>
    <row r="146" spans="20:27">
      <c r="T146" s="20" t="s">
        <v>408</v>
      </c>
      <c r="U146" s="34" t="s">
        <v>250</v>
      </c>
      <c r="V146" s="34" t="s">
        <v>251</v>
      </c>
      <c r="W146" s="34" t="s">
        <v>251</v>
      </c>
      <c r="X146" s="34" t="s">
        <v>251</v>
      </c>
      <c r="Y146" s="34" t="s">
        <v>251</v>
      </c>
      <c r="Z146" s="34" t="s">
        <v>251</v>
      </c>
      <c r="AA146" s="25" t="s">
        <v>251</v>
      </c>
    </row>
    <row r="147" spans="20:27" ht="15.75" thickBot="1">
      <c r="T147" s="27" t="s">
        <v>409</v>
      </c>
      <c r="U147" s="35" t="s">
        <v>250</v>
      </c>
      <c r="V147" s="35" t="s">
        <v>251</v>
      </c>
      <c r="W147" s="35" t="s">
        <v>251</v>
      </c>
      <c r="X147" s="35" t="s">
        <v>251</v>
      </c>
      <c r="Y147" s="35" t="s">
        <v>251</v>
      </c>
      <c r="Z147" s="35" t="s">
        <v>251</v>
      </c>
      <c r="AA147" s="36" t="s">
        <v>251</v>
      </c>
    </row>
  </sheetData>
  <sortState ref="CH3:CI6">
    <sortCondition descending="1" ref="CI3"/>
  </sortState>
  <dataValidations disablePrompts="1" count="6">
    <dataValidation type="list" allowBlank="1" showInputMessage="1" showErrorMessage="1" errorTitle="APQP" error="Please enter 1 - 5." promptTitle="APQP" prompt="Design for Assembly should always be considered regardless of level of Product Complexity." sqref="K7">
      <formula1>"1, 2, 3, 4, 5"</formula1>
    </dataValidation>
    <dataValidation type="list" allowBlank="1" showInputMessage="1" showErrorMessage="1" sqref="K9">
      <formula1>DropdownList_Roles</formula1>
    </dataValidation>
    <dataValidation type="list" allowBlank="1" showInputMessage="1" showErrorMessage="1" errorTitle="APQP" error="Please enter X." sqref="K14:K16">
      <formula1>"X"</formula1>
    </dataValidation>
    <dataValidation type="list" allowBlank="1" showInputMessage="1" showErrorMessage="1" errorTitle="APQP" error="Please enter 1-4._x000a__x000a_Click on Question Mark in corner _x000a_for help with this column._x000a_ " sqref="K19:K20">
      <formula1>"1, 2, 3, 4"</formula1>
    </dataValidation>
    <dataValidation type="list" allowBlank="1" showInputMessage="1" showErrorMessage="1" sqref="K54 K74 K89 K105">
      <formula1>ValidationList_Responsible</formula1>
    </dataValidation>
    <dataValidation type="list" allowBlank="1" showInputMessage="1" showErrorMessage="1" sqref="BG3 BG7 BG11 BE3">
      <formula1>"True, False"</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ActionList">
    <tabColor rgb="FFCCFFCC"/>
  </sheetPr>
  <dimension ref="B4:P7"/>
  <sheetViews>
    <sheetView showGridLines="0" workbookViewId="0">
      <selection activeCell="D17" sqref="D17"/>
    </sheetView>
  </sheetViews>
  <sheetFormatPr defaultRowHeight="15"/>
  <cols>
    <col min="1" max="1" width="2.7109375" customWidth="1"/>
    <col min="2" max="2" width="22.140625" hidden="1" customWidth="1"/>
    <col min="3" max="3" width="19.5703125" customWidth="1"/>
    <col min="4" max="4" width="27.42578125" customWidth="1"/>
    <col min="5" max="5" width="34.5703125" customWidth="1"/>
    <col min="6" max="6" width="32.140625" customWidth="1"/>
    <col min="7" max="7" width="21.7109375" customWidth="1"/>
    <col min="8" max="8" width="21.140625" customWidth="1"/>
    <col min="9" max="9" width="23.5703125" customWidth="1"/>
    <col min="10" max="10" width="18.42578125" customWidth="1"/>
    <col min="11" max="11" width="18.28515625" customWidth="1"/>
    <col min="12" max="12" width="25.28515625" bestFit="1" customWidth="1"/>
    <col min="13" max="13" width="15.140625" bestFit="1" customWidth="1"/>
    <col min="14" max="14" width="12.85546875" bestFit="1" customWidth="1"/>
    <col min="15" max="15" width="17.140625" bestFit="1" customWidth="1"/>
    <col min="16" max="16" width="13.28515625" bestFit="1" customWidth="1"/>
  </cols>
  <sheetData>
    <row r="4" spans="2:16" ht="15.75">
      <c r="D4" s="73"/>
      <c r="E4" s="73" t="s">
        <v>215</v>
      </c>
    </row>
    <row r="5" spans="2:16">
      <c r="C5" s="13" t="s">
        <v>575</v>
      </c>
    </row>
    <row r="6" spans="2:16" ht="30" customHeight="1">
      <c r="B6" t="s">
        <v>5</v>
      </c>
      <c r="C6" s="10" t="s">
        <v>174</v>
      </c>
      <c r="D6" s="10" t="s">
        <v>175</v>
      </c>
      <c r="E6" s="10" t="s">
        <v>41</v>
      </c>
      <c r="F6" s="10" t="s">
        <v>176</v>
      </c>
      <c r="G6" s="10" t="s">
        <v>541</v>
      </c>
      <c r="H6" s="10" t="s">
        <v>542</v>
      </c>
      <c r="I6" s="10" t="s">
        <v>684</v>
      </c>
      <c r="J6" s="10" t="s">
        <v>179</v>
      </c>
      <c r="K6" s="10" t="s">
        <v>180</v>
      </c>
      <c r="L6" s="10" t="s">
        <v>181</v>
      </c>
      <c r="M6" s="10" t="s">
        <v>182</v>
      </c>
      <c r="N6" s="10" t="s">
        <v>183</v>
      </c>
      <c r="O6" s="10" t="s">
        <v>184</v>
      </c>
      <c r="P6" s="10" t="s">
        <v>185</v>
      </c>
    </row>
    <row r="7" spans="2:16">
      <c r="B7" s="94"/>
      <c r="C7" s="80"/>
      <c r="D7" s="96"/>
      <c r="E7" s="95"/>
      <c r="F7" s="95"/>
      <c r="G7" s="96"/>
      <c r="H7" s="96"/>
      <c r="I7" s="95"/>
      <c r="J7" s="97"/>
      <c r="K7" s="97"/>
      <c r="L7" s="95"/>
      <c r="M7" s="80"/>
      <c r="N7" s="80"/>
      <c r="O7" s="80"/>
      <c r="P7" s="80"/>
    </row>
  </sheetData>
  <dataValidations count="2">
    <dataValidation type="list" allowBlank="1" showInputMessage="1" showErrorMessage="1" sqref="I7">
      <formula1>ValidationList_Responsible</formula1>
    </dataValidation>
    <dataValidation type="list" allowBlank="1" showInputMessage="1" showErrorMessage="1" sqref="G7:H7">
      <formula1>DropdownList_XCharacter</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6399" r:id="rId3" name="btnEmail">
              <controlPr defaultSize="0" print="0" autoFill="0" autoPict="0" macro="[0]!EmailActionList">
                <anchor moveWithCells="1" sizeWithCells="1">
                  <from>
                    <xdr:col>2</xdr:col>
                    <xdr:colOff>190500</xdr:colOff>
                    <xdr:row>1</xdr:row>
                    <xdr:rowOff>171450</xdr:rowOff>
                  </from>
                  <to>
                    <xdr:col>3</xdr:col>
                    <xdr:colOff>152400</xdr:colOff>
                    <xdr:row>3</xdr:row>
                    <xdr:rowOff>19050</xdr:rowOff>
                  </to>
                </anchor>
              </controlPr>
            </control>
          </mc:Choice>
        </mc:AlternateContent>
      </controls>
    </mc:Choice>
  </mc:AlternateContent>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O560"/>
  <sheetViews>
    <sheetView topLeftCell="A539" workbookViewId="0">
      <selection activeCell="C560" sqref="C560"/>
    </sheetView>
  </sheetViews>
  <sheetFormatPr defaultRowHeight="15"/>
  <cols>
    <col min="2" max="2" width="9.140625" style="70"/>
    <col min="3" max="3" width="16.5703125" customWidth="1"/>
    <col min="4" max="4" width="16.42578125" customWidth="1"/>
    <col min="5" max="5" width="17.85546875" customWidth="1"/>
    <col min="6" max="6" width="16.140625" customWidth="1"/>
    <col min="7" max="7" width="19.140625" customWidth="1"/>
    <col min="8" max="10" width="16.140625" customWidth="1"/>
  </cols>
  <sheetData>
    <row r="2" spans="2:15">
      <c r="C2" t="s">
        <v>543</v>
      </c>
    </row>
    <row r="3" spans="2:15">
      <c r="C3" t="s">
        <v>544</v>
      </c>
    </row>
    <row r="4" spans="2:15">
      <c r="C4" t="s">
        <v>545</v>
      </c>
    </row>
    <row r="6" spans="2:15">
      <c r="C6" t="s">
        <v>546</v>
      </c>
    </row>
    <row r="8" spans="2:15">
      <c r="B8" s="70" t="s">
        <v>566</v>
      </c>
      <c r="C8" t="s">
        <v>547</v>
      </c>
    </row>
    <row r="10" spans="2:15">
      <c r="C10" t="s">
        <v>548</v>
      </c>
    </row>
    <row r="11" spans="2:15">
      <c r="C11" t="s">
        <v>549</v>
      </c>
    </row>
    <row r="12" spans="2:15">
      <c r="O12" s="48"/>
    </row>
    <row r="13" spans="2:15">
      <c r="C13" t="s">
        <v>550</v>
      </c>
      <c r="O13" s="48"/>
    </row>
    <row r="14" spans="2:15">
      <c r="C14" s="48" t="s">
        <v>551</v>
      </c>
      <c r="O14" s="48"/>
    </row>
    <row r="15" spans="2:15">
      <c r="C15" t="s">
        <v>552</v>
      </c>
      <c r="O15" s="48"/>
    </row>
    <row r="16" spans="2:15">
      <c r="O16" s="48"/>
    </row>
    <row r="17" spans="2:15">
      <c r="C17" t="s">
        <v>553</v>
      </c>
      <c r="O17" s="48"/>
    </row>
    <row r="18" spans="2:15">
      <c r="O18" s="48"/>
    </row>
    <row r="19" spans="2:15">
      <c r="C19" t="s">
        <v>554</v>
      </c>
      <c r="O19" s="48"/>
    </row>
    <row r="20" spans="2:15">
      <c r="O20" s="48"/>
    </row>
    <row r="21" spans="2:15">
      <c r="B21" s="70" t="s">
        <v>566</v>
      </c>
      <c r="C21" t="s">
        <v>555</v>
      </c>
      <c r="O21" s="48"/>
    </row>
    <row r="22" spans="2:15">
      <c r="O22" s="48"/>
    </row>
    <row r="23" spans="2:15">
      <c r="O23" s="48"/>
    </row>
    <row r="24" spans="2:15">
      <c r="C24" s="69" t="s">
        <v>556</v>
      </c>
      <c r="O24" s="48"/>
    </row>
    <row r="25" spans="2:15">
      <c r="B25" s="70" t="s">
        <v>566</v>
      </c>
      <c r="C25" t="s">
        <v>557</v>
      </c>
      <c r="O25" s="48"/>
    </row>
    <row r="26" spans="2:15">
      <c r="B26" s="70" t="s">
        <v>566</v>
      </c>
      <c r="C26" t="s">
        <v>558</v>
      </c>
    </row>
    <row r="27" spans="2:15">
      <c r="B27" s="70" t="s">
        <v>566</v>
      </c>
      <c r="C27" t="s">
        <v>559</v>
      </c>
      <c r="O27" s="48"/>
    </row>
    <row r="28" spans="2:15">
      <c r="B28" s="70" t="s">
        <v>566</v>
      </c>
      <c r="C28" t="s">
        <v>560</v>
      </c>
    </row>
    <row r="29" spans="2:15">
      <c r="B29" s="70" t="s">
        <v>566</v>
      </c>
      <c r="C29" t="s">
        <v>562</v>
      </c>
      <c r="O29" s="48"/>
    </row>
    <row r="30" spans="2:15">
      <c r="B30" s="70" t="s">
        <v>566</v>
      </c>
      <c r="C30" t="s">
        <v>561</v>
      </c>
      <c r="O30" s="48"/>
    </row>
    <row r="33" spans="2:15">
      <c r="C33" t="s">
        <v>567</v>
      </c>
    </row>
    <row r="34" spans="2:15">
      <c r="B34" s="70" t="s">
        <v>566</v>
      </c>
      <c r="C34" t="s">
        <v>568</v>
      </c>
    </row>
    <row r="35" spans="2:15">
      <c r="B35" s="70" t="s">
        <v>566</v>
      </c>
      <c r="C35" t="s">
        <v>569</v>
      </c>
    </row>
    <row r="36" spans="2:15">
      <c r="B36" s="70" t="s">
        <v>566</v>
      </c>
      <c r="C36" t="s">
        <v>571</v>
      </c>
    </row>
    <row r="37" spans="2:15">
      <c r="B37" s="70" t="s">
        <v>566</v>
      </c>
      <c r="C37" t="s">
        <v>570</v>
      </c>
      <c r="O37" s="48"/>
    </row>
    <row r="38" spans="2:15">
      <c r="B38" s="70" t="s">
        <v>566</v>
      </c>
      <c r="C38" s="48" t="s">
        <v>572</v>
      </c>
    </row>
    <row r="40" spans="2:15">
      <c r="C40" t="s">
        <v>576</v>
      </c>
    </row>
    <row r="41" spans="2:15">
      <c r="C41" t="s">
        <v>577</v>
      </c>
    </row>
    <row r="42" spans="2:15">
      <c r="C42" t="s">
        <v>578</v>
      </c>
    </row>
    <row r="43" spans="2:15">
      <c r="C43" t="s">
        <v>579</v>
      </c>
    </row>
    <row r="44" spans="2:15">
      <c r="C44" t="s">
        <v>663</v>
      </c>
    </row>
    <row r="47" spans="2:15">
      <c r="C47" t="s">
        <v>598</v>
      </c>
    </row>
    <row r="48" spans="2:15">
      <c r="C48" s="82" t="s">
        <v>580</v>
      </c>
    </row>
    <row r="49" spans="2:3">
      <c r="B49" s="70" t="s">
        <v>566</v>
      </c>
      <c r="C49" s="82" t="s">
        <v>581</v>
      </c>
    </row>
    <row r="50" spans="2:3">
      <c r="B50" s="70" t="s">
        <v>566</v>
      </c>
      <c r="C50" s="82" t="s">
        <v>582</v>
      </c>
    </row>
    <row r="51" spans="2:3">
      <c r="C51" s="82" t="s">
        <v>583</v>
      </c>
    </row>
    <row r="52" spans="2:3">
      <c r="C52" s="82" t="s">
        <v>584</v>
      </c>
    </row>
    <row r="53" spans="2:3">
      <c r="C53" s="83" t="s">
        <v>585</v>
      </c>
    </row>
    <row r="54" spans="2:3">
      <c r="C54" s="83" t="s">
        <v>586</v>
      </c>
    </row>
    <row r="55" spans="2:3">
      <c r="C55" s="84" t="s">
        <v>587</v>
      </c>
    </row>
    <row r="56" spans="2:3">
      <c r="C56" s="84" t="s">
        <v>588</v>
      </c>
    </row>
    <row r="57" spans="2:3">
      <c r="C57" s="85" t="s">
        <v>589</v>
      </c>
    </row>
    <row r="58" spans="2:3">
      <c r="C58" s="86" t="s">
        <v>590</v>
      </c>
    </row>
    <row r="59" spans="2:3">
      <c r="C59" s="86" t="s">
        <v>591</v>
      </c>
    </row>
    <row r="60" spans="2:3">
      <c r="C60" s="85" t="s">
        <v>592</v>
      </c>
    </row>
    <row r="61" spans="2:3">
      <c r="C61" s="86" t="s">
        <v>593</v>
      </c>
    </row>
    <row r="62" spans="2:3">
      <c r="C62" s="83" t="s">
        <v>594</v>
      </c>
    </row>
    <row r="63" spans="2:3">
      <c r="C63" s="82" t="s">
        <v>595</v>
      </c>
    </row>
    <row r="64" spans="2:3">
      <c r="C64" s="82" t="s">
        <v>596</v>
      </c>
    </row>
    <row r="65" spans="3:4">
      <c r="C65" s="83" t="s">
        <v>597</v>
      </c>
    </row>
    <row r="69" spans="3:4" ht="15.75" thickBot="1"/>
    <row r="70" spans="3:4" ht="45.75" thickBot="1">
      <c r="C70" s="87" t="s">
        <v>599</v>
      </c>
      <c r="D70" s="87" t="s">
        <v>600</v>
      </c>
    </row>
    <row r="71" spans="3:4" ht="135.75" thickBot="1">
      <c r="C71" s="88" t="s">
        <v>601</v>
      </c>
      <c r="D71" s="88" t="s">
        <v>602</v>
      </c>
    </row>
    <row r="72" spans="3:4" ht="90.75" thickBot="1">
      <c r="C72" s="88" t="s">
        <v>603</v>
      </c>
      <c r="D72" s="88" t="s">
        <v>604</v>
      </c>
    </row>
    <row r="73" spans="3:4" ht="105.75" thickBot="1">
      <c r="C73" s="89" t="s">
        <v>605</v>
      </c>
      <c r="D73" s="90" t="s">
        <v>606</v>
      </c>
    </row>
    <row r="74" spans="3:4" ht="150.75" thickBot="1">
      <c r="C74" s="88" t="s">
        <v>607</v>
      </c>
      <c r="D74" s="88" t="s">
        <v>608</v>
      </c>
    </row>
    <row r="75" spans="3:4" ht="360.75" thickBot="1">
      <c r="C75" s="88" t="s">
        <v>609</v>
      </c>
      <c r="D75" s="88" t="s">
        <v>647</v>
      </c>
    </row>
    <row r="76" spans="3:4" ht="105.75" thickBot="1">
      <c r="C76" s="88" t="s">
        <v>610</v>
      </c>
      <c r="D76" s="88" t="s">
        <v>611</v>
      </c>
    </row>
    <row r="77" spans="3:4" ht="60.75" thickBot="1">
      <c r="C77" s="88" t="s">
        <v>612</v>
      </c>
      <c r="D77" s="88" t="s">
        <v>613</v>
      </c>
    </row>
    <row r="78" spans="3:4" ht="75.75" thickBot="1">
      <c r="C78" s="88" t="s">
        <v>614</v>
      </c>
      <c r="D78" s="88" t="s">
        <v>615</v>
      </c>
    </row>
    <row r="79" spans="3:4" ht="90.75" thickBot="1">
      <c r="C79" s="88" t="s">
        <v>616</v>
      </c>
      <c r="D79" s="88" t="s">
        <v>617</v>
      </c>
    </row>
    <row r="80" spans="3:4" ht="285.75" thickBot="1">
      <c r="C80" s="88" t="s">
        <v>618</v>
      </c>
      <c r="D80" s="88" t="s">
        <v>619</v>
      </c>
    </row>
    <row r="81" spans="3:4" ht="135.75" thickBot="1">
      <c r="C81" s="88" t="s">
        <v>620</v>
      </c>
      <c r="D81" s="88" t="s">
        <v>621</v>
      </c>
    </row>
    <row r="82" spans="3:4" ht="285.75" thickBot="1">
      <c r="C82" s="88" t="s">
        <v>622</v>
      </c>
      <c r="D82" s="88" t="s">
        <v>623</v>
      </c>
    </row>
    <row r="83" spans="3:4" ht="75.75" thickBot="1">
      <c r="C83" s="88" t="s">
        <v>624</v>
      </c>
      <c r="D83" s="88" t="s">
        <v>625</v>
      </c>
    </row>
    <row r="84" spans="3:4" ht="195.75" thickBot="1">
      <c r="C84" s="88" t="s">
        <v>626</v>
      </c>
      <c r="D84" s="88" t="s">
        <v>648</v>
      </c>
    </row>
    <row r="85" spans="3:4" ht="135.75" thickBot="1">
      <c r="C85" s="88" t="s">
        <v>627</v>
      </c>
      <c r="D85" s="88" t="s">
        <v>649</v>
      </c>
    </row>
    <row r="86" spans="3:4" ht="90.75" thickBot="1">
      <c r="C86" s="88" t="s">
        <v>628</v>
      </c>
      <c r="D86" s="88" t="s">
        <v>629</v>
      </c>
    </row>
    <row r="87" spans="3:4" ht="75.75" thickBot="1">
      <c r="C87" s="90" t="s">
        <v>630</v>
      </c>
      <c r="D87" s="90" t="s">
        <v>631</v>
      </c>
    </row>
    <row r="88" spans="3:4" ht="270.75" thickBot="1">
      <c r="C88" s="88" t="s">
        <v>632</v>
      </c>
      <c r="D88" s="88" t="s">
        <v>633</v>
      </c>
    </row>
    <row r="89" spans="3:4" ht="165.75" thickBot="1">
      <c r="C89" s="88" t="s">
        <v>634</v>
      </c>
      <c r="D89" s="88" t="s">
        <v>650</v>
      </c>
    </row>
    <row r="90" spans="3:4" ht="210.75" thickBot="1">
      <c r="C90" s="88" t="s">
        <v>635</v>
      </c>
      <c r="D90" s="88" t="s">
        <v>651</v>
      </c>
    </row>
    <row r="91" spans="3:4" ht="180.75" thickBot="1">
      <c r="C91" s="88" t="s">
        <v>636</v>
      </c>
      <c r="D91" s="88" t="s">
        <v>637</v>
      </c>
    </row>
    <row r="92" spans="3:4" ht="195.75" thickBot="1">
      <c r="C92" s="88" t="s">
        <v>652</v>
      </c>
      <c r="D92" s="88" t="s">
        <v>653</v>
      </c>
    </row>
    <row r="93" spans="3:4" ht="409.6" thickBot="1">
      <c r="C93" s="88" t="s">
        <v>638</v>
      </c>
      <c r="D93" s="88" t="s">
        <v>654</v>
      </c>
    </row>
    <row r="94" spans="3:4" ht="90.75" thickBot="1">
      <c r="C94" s="88" t="s">
        <v>639</v>
      </c>
      <c r="D94" s="88" t="s">
        <v>639</v>
      </c>
    </row>
    <row r="95" spans="3:4" ht="409.6" thickBot="1">
      <c r="C95" s="88" t="s">
        <v>655</v>
      </c>
      <c r="D95" s="88" t="s">
        <v>656</v>
      </c>
    </row>
    <row r="96" spans="3:4" ht="60.75" thickBot="1">
      <c r="C96" s="88" t="s">
        <v>640</v>
      </c>
      <c r="D96" s="88" t="s">
        <v>641</v>
      </c>
    </row>
    <row r="97" spans="3:4" ht="60.75" thickBot="1">
      <c r="C97" s="88" t="s">
        <v>642</v>
      </c>
      <c r="D97" s="88" t="s">
        <v>642</v>
      </c>
    </row>
    <row r="98" spans="3:4" ht="90.75" thickBot="1">
      <c r="C98" s="88" t="s">
        <v>643</v>
      </c>
      <c r="D98" s="88" t="s">
        <v>644</v>
      </c>
    </row>
    <row r="99" spans="3:4" ht="409.6" thickBot="1">
      <c r="C99" s="88" t="s">
        <v>657</v>
      </c>
      <c r="D99" s="88" t="s">
        <v>658</v>
      </c>
    </row>
    <row r="100" spans="3:4" ht="60.75" thickBot="1">
      <c r="C100" s="88" t="s">
        <v>645</v>
      </c>
      <c r="D100" s="88" t="s">
        <v>646</v>
      </c>
    </row>
    <row r="104" spans="3:4">
      <c r="C104" s="91" t="s">
        <v>677</v>
      </c>
    </row>
    <row r="106" spans="3:4">
      <c r="C106" s="92" t="s">
        <v>678</v>
      </c>
    </row>
    <row r="108" spans="3:4">
      <c r="C108" s="92" t="s">
        <v>681</v>
      </c>
    </row>
    <row r="110" spans="3:4">
      <c r="C110" t="s">
        <v>682</v>
      </c>
    </row>
    <row r="112" spans="3:4">
      <c r="C112" t="s">
        <v>683</v>
      </c>
    </row>
    <row r="116" spans="3:3">
      <c r="C116" s="13" t="s">
        <v>679</v>
      </c>
    </row>
    <row r="117" spans="3:3">
      <c r="C117" s="92" t="s">
        <v>680</v>
      </c>
    </row>
    <row r="119" spans="3:3">
      <c r="C119" s="92"/>
    </row>
    <row r="120" spans="3:3">
      <c r="C120" s="99">
        <v>41596</v>
      </c>
    </row>
    <row r="121" spans="3:3">
      <c r="C121" s="13" t="s">
        <v>688</v>
      </c>
    </row>
    <row r="122" spans="3:3">
      <c r="C122" t="s">
        <v>689</v>
      </c>
    </row>
    <row r="123" spans="3:3">
      <c r="C123" t="s">
        <v>691</v>
      </c>
    </row>
    <row r="125" spans="3:3">
      <c r="C125" t="s">
        <v>690</v>
      </c>
    </row>
    <row r="127" spans="3:3">
      <c r="C127" t="s">
        <v>692</v>
      </c>
    </row>
    <row r="129" spans="2:10">
      <c r="C129" t="s">
        <v>693</v>
      </c>
    </row>
    <row r="130" spans="2:10">
      <c r="C130" t="s">
        <v>694</v>
      </c>
    </row>
    <row r="133" spans="2:10">
      <c r="C133" s="99">
        <v>41600</v>
      </c>
    </row>
    <row r="135" spans="2:10">
      <c r="C135" t="s">
        <v>700</v>
      </c>
    </row>
    <row r="137" spans="2:10">
      <c r="C137" t="s">
        <v>702</v>
      </c>
      <c r="D137" t="s">
        <v>703</v>
      </c>
      <c r="E137" t="s">
        <v>704</v>
      </c>
      <c r="F137" t="s">
        <v>708</v>
      </c>
      <c r="G137" s="48" t="s">
        <v>708</v>
      </c>
      <c r="H137" s="48" t="s">
        <v>708</v>
      </c>
      <c r="I137" s="48" t="s">
        <v>708</v>
      </c>
      <c r="J137" s="48" t="s">
        <v>708</v>
      </c>
    </row>
    <row r="138" spans="2:10">
      <c r="C138" t="s">
        <v>714</v>
      </c>
      <c r="D138" s="48" t="s">
        <v>31</v>
      </c>
      <c r="E138" t="s">
        <v>715</v>
      </c>
    </row>
    <row r="139" spans="2:10" s="48" customFormat="1">
      <c r="B139" s="70"/>
      <c r="C139" s="48" t="s">
        <v>714</v>
      </c>
      <c r="D139" s="48" t="s">
        <v>33</v>
      </c>
      <c r="E139" s="48" t="s">
        <v>715</v>
      </c>
    </row>
    <row r="140" spans="2:10">
      <c r="C140" t="s">
        <v>712</v>
      </c>
      <c r="D140" t="s">
        <v>31</v>
      </c>
      <c r="E140" t="s">
        <v>713</v>
      </c>
    </row>
    <row r="141" spans="2:10">
      <c r="C141" s="48" t="s">
        <v>712</v>
      </c>
      <c r="D141" s="48" t="s">
        <v>33</v>
      </c>
      <c r="E141" s="48" t="s">
        <v>713</v>
      </c>
    </row>
    <row r="142" spans="2:10" s="48" customFormat="1">
      <c r="B142" s="70"/>
      <c r="C142" s="48" t="s">
        <v>573</v>
      </c>
      <c r="D142" s="48" t="s">
        <v>716</v>
      </c>
      <c r="E142" s="48" t="s">
        <v>717</v>
      </c>
    </row>
    <row r="143" spans="2:10" s="48" customFormat="1">
      <c r="B143" s="70"/>
      <c r="C143" s="48" t="s">
        <v>31</v>
      </c>
      <c r="D143" s="48" t="s">
        <v>716</v>
      </c>
      <c r="E143" s="48" t="s">
        <v>717</v>
      </c>
    </row>
    <row r="144" spans="2:10" s="48" customFormat="1">
      <c r="B144" s="70"/>
      <c r="C144" s="48" t="s">
        <v>33</v>
      </c>
      <c r="D144" s="48" t="s">
        <v>716</v>
      </c>
      <c r="E144" s="48" t="s">
        <v>717</v>
      </c>
    </row>
    <row r="145" spans="2:10">
      <c r="C145" t="s">
        <v>573</v>
      </c>
      <c r="D145" t="s">
        <v>705</v>
      </c>
      <c r="E145" t="s">
        <v>705</v>
      </c>
      <c r="F145" t="s">
        <v>706</v>
      </c>
      <c r="G145" t="s">
        <v>150</v>
      </c>
      <c r="H145" t="s">
        <v>709</v>
      </c>
      <c r="I145" t="s">
        <v>707</v>
      </c>
      <c r="J145" t="s">
        <v>147</v>
      </c>
    </row>
    <row r="146" spans="2:10">
      <c r="C146" t="s">
        <v>31</v>
      </c>
      <c r="D146" t="s">
        <v>705</v>
      </c>
      <c r="E146" s="48" t="s">
        <v>705</v>
      </c>
      <c r="F146" t="s">
        <v>710</v>
      </c>
      <c r="G146" t="s">
        <v>711</v>
      </c>
      <c r="H146" t="s">
        <v>707</v>
      </c>
      <c r="I146" t="s">
        <v>147</v>
      </c>
    </row>
    <row r="147" spans="2:10">
      <c r="C147" s="48" t="s">
        <v>33</v>
      </c>
      <c r="D147" s="48" t="s">
        <v>705</v>
      </c>
      <c r="E147" s="48" t="s">
        <v>705</v>
      </c>
      <c r="F147" s="48" t="s">
        <v>710</v>
      </c>
      <c r="G147" s="48" t="s">
        <v>711</v>
      </c>
      <c r="H147" s="48" t="s">
        <v>707</v>
      </c>
      <c r="I147" s="48" t="s">
        <v>147</v>
      </c>
    </row>
    <row r="148" spans="2:10" s="48" customFormat="1">
      <c r="B148" s="70"/>
    </row>
    <row r="149" spans="2:10" s="48" customFormat="1">
      <c r="B149" s="70"/>
    </row>
    <row r="150" spans="2:10" s="48" customFormat="1">
      <c r="B150" s="70"/>
    </row>
    <row r="152" spans="2:10">
      <c r="C152" t="s">
        <v>701</v>
      </c>
    </row>
    <row r="153" spans="2:10">
      <c r="C153" t="s">
        <v>727</v>
      </c>
    </row>
    <row r="154" spans="2:10" s="48" customFormat="1">
      <c r="B154" s="70"/>
      <c r="C154" s="48" t="s">
        <v>718</v>
      </c>
      <c r="D154" s="48" t="s">
        <v>719</v>
      </c>
      <c r="E154" s="48" t="s">
        <v>720</v>
      </c>
    </row>
    <row r="155" spans="2:10" s="48" customFormat="1">
      <c r="B155" s="70"/>
      <c r="C155" s="48" t="s">
        <v>721</v>
      </c>
      <c r="D155" s="48" t="s">
        <v>722</v>
      </c>
      <c r="E155" s="48" t="s">
        <v>726</v>
      </c>
    </row>
    <row r="156" spans="2:10" s="48" customFormat="1">
      <c r="B156" s="70"/>
      <c r="C156" s="48" t="s">
        <v>722</v>
      </c>
      <c r="D156" s="48" t="s">
        <v>722</v>
      </c>
      <c r="E156" s="48" t="s">
        <v>725</v>
      </c>
    </row>
    <row r="157" spans="2:10" s="48" customFormat="1">
      <c r="B157" s="70"/>
      <c r="C157" s="48" t="s">
        <v>722</v>
      </c>
      <c r="D157" s="48" t="s">
        <v>721</v>
      </c>
      <c r="E157" s="48" t="s">
        <v>724</v>
      </c>
    </row>
    <row r="158" spans="2:10" s="48" customFormat="1">
      <c r="B158" s="70"/>
      <c r="C158" s="48" t="s">
        <v>721</v>
      </c>
      <c r="D158" s="48" t="s">
        <v>721</v>
      </c>
      <c r="E158" s="48" t="s">
        <v>723</v>
      </c>
    </row>
    <row r="159" spans="2:10" s="48" customFormat="1">
      <c r="B159" s="70"/>
    </row>
    <row r="160" spans="2:10" s="48" customFormat="1">
      <c r="B160" s="70"/>
    </row>
    <row r="161" spans="2:6" s="48" customFormat="1">
      <c r="B161" s="70"/>
    </row>
    <row r="162" spans="2:6" s="48" customFormat="1">
      <c r="B162" s="70"/>
    </row>
    <row r="163" spans="2:6" s="48" customFormat="1">
      <c r="B163" s="70"/>
    </row>
    <row r="164" spans="2:6" s="48" customFormat="1">
      <c r="B164" s="70"/>
      <c r="C164" s="48" t="s">
        <v>728</v>
      </c>
    </row>
    <row r="165" spans="2:6" s="48" customFormat="1">
      <c r="B165" s="70"/>
      <c r="C165" s="48" t="s">
        <v>718</v>
      </c>
      <c r="D165" s="48" t="s">
        <v>729</v>
      </c>
      <c r="E165" s="48" t="s">
        <v>730</v>
      </c>
      <c r="F165" s="48" t="s">
        <v>720</v>
      </c>
    </row>
    <row r="166" spans="2:6" s="48" customFormat="1">
      <c r="B166" s="70"/>
      <c r="C166" s="48" t="s">
        <v>721</v>
      </c>
      <c r="D166" s="48" t="s">
        <v>722</v>
      </c>
      <c r="E166" s="48" t="s">
        <v>721</v>
      </c>
      <c r="F166" s="48" t="s">
        <v>731</v>
      </c>
    </row>
    <row r="167" spans="2:6" s="48" customFormat="1">
      <c r="B167" s="70"/>
      <c r="C167" s="48" t="s">
        <v>722</v>
      </c>
      <c r="D167" s="48" t="s">
        <v>722</v>
      </c>
      <c r="E167" s="48" t="s">
        <v>721</v>
      </c>
      <c r="F167" s="48" t="s">
        <v>732</v>
      </c>
    </row>
    <row r="168" spans="2:6" s="48" customFormat="1">
      <c r="B168" s="70"/>
      <c r="C168" s="48" t="s">
        <v>722</v>
      </c>
      <c r="D168" s="48" t="s">
        <v>721</v>
      </c>
      <c r="E168" s="48" t="s">
        <v>721</v>
      </c>
      <c r="F168" s="48" t="s">
        <v>733</v>
      </c>
    </row>
    <row r="169" spans="2:6" s="48" customFormat="1">
      <c r="B169" s="70"/>
      <c r="C169" s="48" t="s">
        <v>721</v>
      </c>
      <c r="D169" s="48" t="s">
        <v>721</v>
      </c>
      <c r="E169" s="48" t="s">
        <v>721</v>
      </c>
      <c r="F169" s="48" t="s">
        <v>723</v>
      </c>
    </row>
    <row r="170" spans="2:6" s="48" customFormat="1">
      <c r="B170" s="70"/>
      <c r="C170" s="48" t="s">
        <v>721</v>
      </c>
      <c r="D170" s="48" t="s">
        <v>722</v>
      </c>
      <c r="E170" s="48" t="s">
        <v>722</v>
      </c>
      <c r="F170" s="48" t="s">
        <v>726</v>
      </c>
    </row>
    <row r="171" spans="2:6" s="48" customFormat="1">
      <c r="B171" s="70"/>
      <c r="C171" s="48" t="s">
        <v>722</v>
      </c>
      <c r="D171" s="48" t="s">
        <v>722</v>
      </c>
      <c r="E171" s="48" t="s">
        <v>722</v>
      </c>
      <c r="F171" s="48" t="s">
        <v>725</v>
      </c>
    </row>
    <row r="172" spans="2:6" s="48" customFormat="1">
      <c r="B172" s="70"/>
      <c r="C172" s="48" t="s">
        <v>722</v>
      </c>
      <c r="D172" s="48" t="s">
        <v>721</v>
      </c>
      <c r="E172" s="48" t="s">
        <v>722</v>
      </c>
      <c r="F172" s="48" t="s">
        <v>733</v>
      </c>
    </row>
    <row r="173" spans="2:6" s="48" customFormat="1">
      <c r="B173" s="70"/>
      <c r="C173" s="48" t="s">
        <v>721</v>
      </c>
      <c r="D173" s="48" t="s">
        <v>721</v>
      </c>
      <c r="E173" s="48" t="s">
        <v>722</v>
      </c>
      <c r="F173" s="48" t="s">
        <v>723</v>
      </c>
    </row>
    <row r="174" spans="2:6" s="48" customFormat="1"/>
    <row r="175" spans="2:6" s="48" customFormat="1"/>
    <row r="176" spans="2:6" s="48" customFormat="1">
      <c r="C176" s="48" t="s">
        <v>734</v>
      </c>
    </row>
    <row r="177" spans="2:10" s="48" customFormat="1"/>
    <row r="178" spans="2:10" s="48" customFormat="1">
      <c r="C178" s="13" t="s">
        <v>735</v>
      </c>
    </row>
    <row r="179" spans="2:10">
      <c r="B179" s="48"/>
      <c r="C179" s="48"/>
      <c r="D179" s="48"/>
      <c r="E179" s="48"/>
      <c r="F179" s="48"/>
      <c r="G179" s="48"/>
      <c r="H179" s="48"/>
      <c r="I179" s="48"/>
      <c r="J179" s="48"/>
    </row>
    <row r="180" spans="2:10">
      <c r="B180" s="48"/>
      <c r="C180" s="48" t="s">
        <v>736</v>
      </c>
      <c r="D180" s="48"/>
      <c r="E180" s="48"/>
      <c r="F180" s="48"/>
      <c r="G180" s="48"/>
      <c r="H180" s="48"/>
      <c r="I180" s="48"/>
      <c r="J180" s="48"/>
    </row>
    <row r="181" spans="2:10">
      <c r="B181" s="48"/>
      <c r="C181" s="48" t="s">
        <v>737</v>
      </c>
      <c r="D181" s="48"/>
      <c r="E181" s="48"/>
      <c r="F181" s="48"/>
      <c r="G181" s="48"/>
      <c r="H181" s="48"/>
      <c r="I181" s="48"/>
      <c r="J181" s="48"/>
    </row>
    <row r="182" spans="2:10">
      <c r="B182" s="48"/>
      <c r="C182" s="48" t="s">
        <v>756</v>
      </c>
      <c r="D182" s="48"/>
      <c r="E182" s="48"/>
      <c r="F182" s="48"/>
      <c r="G182" s="48"/>
      <c r="H182" s="48"/>
      <c r="I182" s="48"/>
      <c r="J182" s="48"/>
    </row>
    <row r="183" spans="2:10">
      <c r="B183" s="48"/>
      <c r="C183" s="48" t="s">
        <v>738</v>
      </c>
      <c r="D183" s="48"/>
      <c r="E183" s="48"/>
      <c r="F183" s="48"/>
      <c r="G183" s="48"/>
      <c r="H183" s="48"/>
      <c r="I183" s="48"/>
      <c r="J183" s="48"/>
    </row>
    <row r="184" spans="2:10">
      <c r="B184" s="48"/>
      <c r="C184" s="48" t="s">
        <v>742</v>
      </c>
      <c r="D184" s="48"/>
      <c r="E184" s="48"/>
      <c r="F184" s="48"/>
      <c r="G184" s="48"/>
      <c r="H184" s="48"/>
      <c r="I184" s="48"/>
      <c r="J184" s="48"/>
    </row>
    <row r="185" spans="2:10">
      <c r="B185" s="48"/>
      <c r="C185" s="48" t="s">
        <v>739</v>
      </c>
      <c r="D185" s="48"/>
      <c r="E185" s="48"/>
      <c r="F185" s="48"/>
      <c r="G185" s="48"/>
      <c r="H185" s="48"/>
      <c r="I185" s="48"/>
      <c r="J185" s="48"/>
    </row>
    <row r="186" spans="2:10">
      <c r="B186" s="48"/>
      <c r="C186" s="48" t="s">
        <v>740</v>
      </c>
      <c r="D186" s="48"/>
      <c r="E186" s="48"/>
      <c r="F186" s="48"/>
      <c r="G186" s="48"/>
      <c r="H186" s="48"/>
      <c r="I186" s="48"/>
      <c r="J186" s="48"/>
    </row>
    <row r="187" spans="2:10">
      <c r="B187" s="48"/>
      <c r="C187" s="48" t="s">
        <v>741</v>
      </c>
      <c r="D187" s="48"/>
      <c r="E187" s="48"/>
      <c r="F187" s="48"/>
      <c r="G187" s="48"/>
      <c r="H187" s="48"/>
      <c r="I187" s="48"/>
      <c r="J187" s="48"/>
    </row>
    <row r="188" spans="2:10">
      <c r="B188" s="48"/>
      <c r="C188" s="48" t="s">
        <v>743</v>
      </c>
      <c r="D188" s="48"/>
      <c r="E188" s="48"/>
      <c r="F188" s="48"/>
      <c r="G188" s="48"/>
      <c r="H188" s="48"/>
      <c r="I188" s="48"/>
      <c r="J188" s="48"/>
    </row>
    <row r="189" spans="2:10">
      <c r="B189" s="48"/>
      <c r="C189" s="48" t="s">
        <v>744</v>
      </c>
      <c r="D189" s="48"/>
      <c r="E189" s="48"/>
      <c r="F189" s="48"/>
      <c r="G189" s="48"/>
      <c r="H189" s="48"/>
      <c r="I189" s="48"/>
      <c r="J189" s="48"/>
    </row>
    <row r="190" spans="2:10">
      <c r="B190" s="48"/>
      <c r="C190" s="48" t="s">
        <v>745</v>
      </c>
      <c r="D190" s="48"/>
      <c r="E190" s="48"/>
      <c r="F190" s="48"/>
      <c r="G190" s="48"/>
      <c r="H190" s="48"/>
      <c r="I190" s="48"/>
      <c r="J190" s="48"/>
    </row>
    <row r="191" spans="2:10">
      <c r="B191" s="48"/>
      <c r="C191" s="48" t="s">
        <v>746</v>
      </c>
      <c r="D191" s="48"/>
      <c r="E191" s="48"/>
      <c r="F191" s="48"/>
      <c r="G191" s="48"/>
      <c r="H191" s="48"/>
      <c r="I191" s="48"/>
      <c r="J191" s="48"/>
    </row>
    <row r="192" spans="2:10">
      <c r="C192" s="48" t="s">
        <v>747</v>
      </c>
    </row>
    <row r="193" spans="3:3">
      <c r="C193" s="48" t="s">
        <v>748</v>
      </c>
    </row>
    <row r="194" spans="3:3">
      <c r="C194" s="48" t="s">
        <v>749</v>
      </c>
    </row>
    <row r="195" spans="3:3">
      <c r="C195" s="48" t="s">
        <v>750</v>
      </c>
    </row>
    <row r="196" spans="3:3">
      <c r="C196" s="48" t="s">
        <v>751</v>
      </c>
    </row>
    <row r="197" spans="3:3">
      <c r="C197" s="48" t="s">
        <v>752</v>
      </c>
    </row>
    <row r="198" spans="3:3">
      <c r="C198" s="48" t="s">
        <v>753</v>
      </c>
    </row>
    <row r="199" spans="3:3">
      <c r="C199" s="48" t="s">
        <v>754</v>
      </c>
    </row>
    <row r="201" spans="3:3">
      <c r="C201" s="48" t="s">
        <v>755</v>
      </c>
    </row>
    <row r="203" spans="3:3">
      <c r="C203" s="13" t="s">
        <v>757</v>
      </c>
    </row>
    <row r="206" spans="3:3">
      <c r="C206" t="s">
        <v>758</v>
      </c>
    </row>
    <row r="208" spans="3:3">
      <c r="C208" t="s">
        <v>759</v>
      </c>
    </row>
    <row r="210" spans="3:8">
      <c r="C210" s="101" t="s">
        <v>760</v>
      </c>
    </row>
    <row r="212" spans="3:8">
      <c r="C212" s="13" t="s">
        <v>761</v>
      </c>
      <c r="G212" s="13" t="s">
        <v>762</v>
      </c>
    </row>
    <row r="214" spans="3:8">
      <c r="C214" s="13" t="s">
        <v>294</v>
      </c>
      <c r="H214" t="s">
        <v>892</v>
      </c>
    </row>
    <row r="215" spans="3:8">
      <c r="C215" s="48" t="s">
        <v>44</v>
      </c>
      <c r="G215">
        <v>1</v>
      </c>
      <c r="H215" t="s">
        <v>763</v>
      </c>
    </row>
    <row r="216" spans="3:8">
      <c r="C216" s="48" t="s">
        <v>45</v>
      </c>
      <c r="G216">
        <v>2</v>
      </c>
      <c r="H216" t="s">
        <v>764</v>
      </c>
    </row>
    <row r="217" spans="3:8">
      <c r="C217" s="48" t="s">
        <v>46</v>
      </c>
      <c r="G217">
        <v>3</v>
      </c>
      <c r="H217" t="s">
        <v>765</v>
      </c>
    </row>
    <row r="218" spans="3:8">
      <c r="C218" s="48" t="s">
        <v>47</v>
      </c>
      <c r="G218">
        <v>4</v>
      </c>
      <c r="H218" t="s">
        <v>766</v>
      </c>
    </row>
    <row r="219" spans="3:8">
      <c r="C219" s="48" t="s">
        <v>48</v>
      </c>
      <c r="G219">
        <v>5</v>
      </c>
      <c r="H219" t="s">
        <v>767</v>
      </c>
    </row>
    <row r="220" spans="3:8">
      <c r="C220" s="48" t="s">
        <v>49</v>
      </c>
      <c r="G220">
        <v>6</v>
      </c>
      <c r="H220" t="s">
        <v>768</v>
      </c>
    </row>
    <row r="221" spans="3:8">
      <c r="C221" s="48" t="s">
        <v>50</v>
      </c>
      <c r="H221" t="s">
        <v>893</v>
      </c>
    </row>
    <row r="222" spans="3:8">
      <c r="C222" s="13" t="s">
        <v>295</v>
      </c>
      <c r="G222">
        <v>1</v>
      </c>
      <c r="H222" t="s">
        <v>769</v>
      </c>
    </row>
    <row r="223" spans="3:8">
      <c r="C223" s="48" t="s">
        <v>51</v>
      </c>
      <c r="G223">
        <v>2</v>
      </c>
      <c r="H223" t="s">
        <v>770</v>
      </c>
    </row>
    <row r="224" spans="3:8">
      <c r="C224" s="48" t="s">
        <v>52</v>
      </c>
      <c r="G224">
        <v>3</v>
      </c>
      <c r="H224" t="s">
        <v>771</v>
      </c>
    </row>
    <row r="225" spans="3:8">
      <c r="C225" s="48" t="s">
        <v>53</v>
      </c>
      <c r="G225">
        <v>4</v>
      </c>
      <c r="H225" t="s">
        <v>772</v>
      </c>
    </row>
    <row r="226" spans="3:8">
      <c r="C226" s="48" t="s">
        <v>54</v>
      </c>
      <c r="G226">
        <v>5</v>
      </c>
      <c r="H226" t="s">
        <v>773</v>
      </c>
    </row>
    <row r="227" spans="3:8">
      <c r="C227" s="48" t="s">
        <v>55</v>
      </c>
      <c r="G227">
        <v>6</v>
      </c>
      <c r="H227" t="s">
        <v>774</v>
      </c>
    </row>
    <row r="228" spans="3:8">
      <c r="C228" s="48" t="s">
        <v>56</v>
      </c>
      <c r="G228">
        <v>7</v>
      </c>
      <c r="H228" t="s">
        <v>775</v>
      </c>
    </row>
    <row r="229" spans="3:8">
      <c r="C229" s="48" t="s">
        <v>57</v>
      </c>
      <c r="G229">
        <v>8</v>
      </c>
      <c r="H229" t="s">
        <v>776</v>
      </c>
    </row>
    <row r="230" spans="3:8">
      <c r="C230" s="48" t="s">
        <v>58</v>
      </c>
      <c r="G230">
        <v>9</v>
      </c>
      <c r="H230" t="s">
        <v>777</v>
      </c>
    </row>
    <row r="231" spans="3:8">
      <c r="C231" s="48" t="s">
        <v>59</v>
      </c>
      <c r="G231">
        <v>10</v>
      </c>
      <c r="H231" t="s">
        <v>778</v>
      </c>
    </row>
    <row r="232" spans="3:8">
      <c r="C232" s="48" t="s">
        <v>60</v>
      </c>
      <c r="H232" t="s">
        <v>894</v>
      </c>
    </row>
    <row r="233" spans="3:8">
      <c r="C233" s="48" t="s">
        <v>61</v>
      </c>
      <c r="G233">
        <v>1</v>
      </c>
      <c r="H233" t="s">
        <v>779</v>
      </c>
    </row>
    <row r="234" spans="3:8">
      <c r="C234" s="48" t="s">
        <v>62</v>
      </c>
      <c r="G234">
        <v>2</v>
      </c>
      <c r="H234" t="s">
        <v>780</v>
      </c>
    </row>
    <row r="235" spans="3:8">
      <c r="C235" s="48" t="s">
        <v>63</v>
      </c>
      <c r="G235">
        <v>3</v>
      </c>
      <c r="H235" t="s">
        <v>781</v>
      </c>
    </row>
    <row r="236" spans="3:8">
      <c r="C236" s="48" t="s">
        <v>64</v>
      </c>
      <c r="G236">
        <v>4</v>
      </c>
      <c r="H236" t="s">
        <v>782</v>
      </c>
    </row>
    <row r="237" spans="3:8">
      <c r="C237" s="48" t="s">
        <v>65</v>
      </c>
      <c r="G237">
        <v>5</v>
      </c>
      <c r="H237" t="s">
        <v>783</v>
      </c>
    </row>
    <row r="238" spans="3:8">
      <c r="C238" s="48" t="s">
        <v>66</v>
      </c>
      <c r="G238">
        <v>6</v>
      </c>
      <c r="H238" t="s">
        <v>784</v>
      </c>
    </row>
    <row r="239" spans="3:8">
      <c r="C239" s="48" t="s">
        <v>67</v>
      </c>
      <c r="G239">
        <v>7</v>
      </c>
      <c r="H239" t="s">
        <v>785</v>
      </c>
    </row>
    <row r="240" spans="3:8">
      <c r="C240" s="48" t="s">
        <v>68</v>
      </c>
      <c r="H240" t="s">
        <v>895</v>
      </c>
    </row>
    <row r="241" spans="3:8">
      <c r="C241" s="48" t="s">
        <v>69</v>
      </c>
      <c r="G241">
        <v>1</v>
      </c>
      <c r="H241" t="s">
        <v>786</v>
      </c>
    </row>
    <row r="242" spans="3:8">
      <c r="C242" s="48" t="s">
        <v>70</v>
      </c>
      <c r="G242">
        <v>2</v>
      </c>
      <c r="H242" t="s">
        <v>787</v>
      </c>
    </row>
    <row r="243" spans="3:8">
      <c r="C243" s="13" t="s">
        <v>296</v>
      </c>
      <c r="G243">
        <v>3</v>
      </c>
      <c r="H243" t="s">
        <v>788</v>
      </c>
    </row>
    <row r="244" spans="3:8">
      <c r="C244" s="48" t="s">
        <v>71</v>
      </c>
      <c r="G244">
        <v>4</v>
      </c>
      <c r="H244" t="s">
        <v>789</v>
      </c>
    </row>
    <row r="245" spans="3:8">
      <c r="C245" s="48" t="s">
        <v>72</v>
      </c>
      <c r="G245">
        <v>5</v>
      </c>
      <c r="H245" t="s">
        <v>790</v>
      </c>
    </row>
    <row r="246" spans="3:8">
      <c r="C246" s="48" t="s">
        <v>73</v>
      </c>
      <c r="G246">
        <v>6</v>
      </c>
      <c r="H246" t="s">
        <v>791</v>
      </c>
    </row>
    <row r="247" spans="3:8">
      <c r="C247" s="48" t="s">
        <v>74</v>
      </c>
      <c r="G247">
        <v>7</v>
      </c>
      <c r="H247" t="s">
        <v>792</v>
      </c>
    </row>
    <row r="248" spans="3:8">
      <c r="C248" s="48" t="s">
        <v>75</v>
      </c>
      <c r="G248">
        <v>8</v>
      </c>
      <c r="H248" t="s">
        <v>793</v>
      </c>
    </row>
    <row r="249" spans="3:8">
      <c r="C249" s="48" t="s">
        <v>76</v>
      </c>
      <c r="G249">
        <v>9</v>
      </c>
      <c r="H249" t="s">
        <v>794</v>
      </c>
    </row>
    <row r="250" spans="3:8">
      <c r="C250" s="48" t="s">
        <v>77</v>
      </c>
      <c r="G250">
        <v>10</v>
      </c>
      <c r="H250" t="s">
        <v>795</v>
      </c>
    </row>
    <row r="251" spans="3:8">
      <c r="C251" s="48" t="s">
        <v>78</v>
      </c>
      <c r="G251">
        <v>11</v>
      </c>
      <c r="H251" t="s">
        <v>796</v>
      </c>
    </row>
    <row r="252" spans="3:8">
      <c r="C252" s="48" t="s">
        <v>79</v>
      </c>
      <c r="H252" t="s">
        <v>896</v>
      </c>
    </row>
    <row r="253" spans="3:8">
      <c r="C253" s="48" t="s">
        <v>80</v>
      </c>
      <c r="G253">
        <v>1</v>
      </c>
      <c r="H253" t="s">
        <v>797</v>
      </c>
    </row>
    <row r="254" spans="3:8">
      <c r="C254" s="48" t="s">
        <v>81</v>
      </c>
      <c r="G254">
        <v>2</v>
      </c>
      <c r="H254" t="s">
        <v>798</v>
      </c>
    </row>
    <row r="255" spans="3:8">
      <c r="C255" s="13" t="s">
        <v>297</v>
      </c>
      <c r="G255">
        <v>3</v>
      </c>
      <c r="H255" t="s">
        <v>799</v>
      </c>
    </row>
    <row r="256" spans="3:8">
      <c r="C256" s="48" t="s">
        <v>82</v>
      </c>
      <c r="G256">
        <v>4</v>
      </c>
      <c r="H256" t="s">
        <v>800</v>
      </c>
    </row>
    <row r="257" spans="3:8">
      <c r="C257" s="48" t="s">
        <v>83</v>
      </c>
      <c r="G257">
        <v>5</v>
      </c>
      <c r="H257" t="s">
        <v>801</v>
      </c>
    </row>
    <row r="258" spans="3:8">
      <c r="C258" s="48" t="s">
        <v>84</v>
      </c>
      <c r="G258">
        <v>6</v>
      </c>
      <c r="H258" t="s">
        <v>802</v>
      </c>
    </row>
    <row r="259" spans="3:8">
      <c r="C259" s="48" t="s">
        <v>85</v>
      </c>
      <c r="G259">
        <v>7</v>
      </c>
      <c r="H259" t="s">
        <v>803</v>
      </c>
    </row>
    <row r="260" spans="3:8">
      <c r="C260" s="48" t="s">
        <v>86</v>
      </c>
      <c r="G260">
        <v>8</v>
      </c>
      <c r="H260" t="s">
        <v>804</v>
      </c>
    </row>
    <row r="261" spans="3:8">
      <c r="C261" s="48" t="s">
        <v>87</v>
      </c>
      <c r="H261" t="s">
        <v>897</v>
      </c>
    </row>
    <row r="262" spans="3:8">
      <c r="C262" s="48" t="s">
        <v>88</v>
      </c>
      <c r="G262">
        <v>1</v>
      </c>
      <c r="H262" t="s">
        <v>806</v>
      </c>
    </row>
    <row r="263" spans="3:8">
      <c r="C263" s="48" t="s">
        <v>89</v>
      </c>
      <c r="G263">
        <v>2</v>
      </c>
      <c r="H263" t="s">
        <v>807</v>
      </c>
    </row>
    <row r="264" spans="3:8">
      <c r="C264" s="13" t="s">
        <v>298</v>
      </c>
      <c r="G264">
        <v>3</v>
      </c>
      <c r="H264" t="s">
        <v>808</v>
      </c>
    </row>
    <row r="265" spans="3:8">
      <c r="C265" s="48" t="s">
        <v>90</v>
      </c>
      <c r="G265">
        <v>4</v>
      </c>
      <c r="H265" t="s">
        <v>809</v>
      </c>
    </row>
    <row r="266" spans="3:8">
      <c r="C266" s="48" t="s">
        <v>91</v>
      </c>
      <c r="G266">
        <v>5</v>
      </c>
      <c r="H266" t="s">
        <v>810</v>
      </c>
    </row>
    <row r="267" spans="3:8">
      <c r="C267" s="48" t="s">
        <v>92</v>
      </c>
      <c r="G267">
        <v>6</v>
      </c>
      <c r="H267" t="s">
        <v>811</v>
      </c>
    </row>
    <row r="268" spans="3:8">
      <c r="C268" s="48" t="s">
        <v>93</v>
      </c>
      <c r="G268">
        <v>7</v>
      </c>
      <c r="H268" t="s">
        <v>812</v>
      </c>
    </row>
    <row r="269" spans="3:8">
      <c r="C269" s="48" t="s">
        <v>94</v>
      </c>
      <c r="G269">
        <v>8</v>
      </c>
      <c r="H269" t="s">
        <v>813</v>
      </c>
    </row>
    <row r="270" spans="3:8">
      <c r="C270" s="48" t="s">
        <v>95</v>
      </c>
      <c r="G270">
        <v>9</v>
      </c>
      <c r="H270" t="s">
        <v>814</v>
      </c>
    </row>
    <row r="271" spans="3:8">
      <c r="C271" s="48" t="s">
        <v>96</v>
      </c>
      <c r="G271">
        <v>10</v>
      </c>
      <c r="H271" t="s">
        <v>815</v>
      </c>
    </row>
    <row r="272" spans="3:8">
      <c r="C272" s="48" t="s">
        <v>97</v>
      </c>
      <c r="G272">
        <v>11</v>
      </c>
      <c r="H272" t="s">
        <v>816</v>
      </c>
    </row>
    <row r="273" spans="3:8">
      <c r="C273" s="48" t="s">
        <v>98</v>
      </c>
      <c r="G273">
        <v>12</v>
      </c>
      <c r="H273" t="s">
        <v>817</v>
      </c>
    </row>
    <row r="274" spans="3:8">
      <c r="C274" s="13" t="s">
        <v>299</v>
      </c>
      <c r="G274">
        <v>13</v>
      </c>
      <c r="H274" t="s">
        <v>818</v>
      </c>
    </row>
    <row r="275" spans="3:8">
      <c r="C275" s="48" t="s">
        <v>99</v>
      </c>
      <c r="G275">
        <v>14</v>
      </c>
      <c r="H275" t="s">
        <v>819</v>
      </c>
    </row>
    <row r="276" spans="3:8">
      <c r="C276" s="48" t="s">
        <v>100</v>
      </c>
      <c r="G276">
        <v>15</v>
      </c>
      <c r="H276" t="s">
        <v>820</v>
      </c>
    </row>
    <row r="277" spans="3:8">
      <c r="C277" s="48" t="s">
        <v>101</v>
      </c>
      <c r="G277">
        <v>16</v>
      </c>
      <c r="H277" t="s">
        <v>821</v>
      </c>
    </row>
    <row r="278" spans="3:8">
      <c r="C278" s="48" t="s">
        <v>102</v>
      </c>
      <c r="G278">
        <v>17</v>
      </c>
      <c r="H278" t="s">
        <v>822</v>
      </c>
    </row>
    <row r="279" spans="3:8">
      <c r="C279" s="48" t="s">
        <v>103</v>
      </c>
      <c r="G279">
        <v>18</v>
      </c>
      <c r="H279" t="s">
        <v>823</v>
      </c>
    </row>
    <row r="280" spans="3:8">
      <c r="C280" s="48" t="s">
        <v>104</v>
      </c>
      <c r="G280">
        <v>19</v>
      </c>
      <c r="H280" t="s">
        <v>824</v>
      </c>
    </row>
    <row r="281" spans="3:8">
      <c r="C281" s="48" t="s">
        <v>105</v>
      </c>
      <c r="H281" t="s">
        <v>898</v>
      </c>
    </row>
    <row r="282" spans="3:8">
      <c r="C282" s="48" t="s">
        <v>106</v>
      </c>
      <c r="G282">
        <v>1</v>
      </c>
      <c r="H282" t="s">
        <v>825</v>
      </c>
    </row>
    <row r="283" spans="3:8">
      <c r="C283" s="48" t="s">
        <v>107</v>
      </c>
      <c r="G283">
        <v>2</v>
      </c>
      <c r="H283" t="s">
        <v>826</v>
      </c>
    </row>
    <row r="284" spans="3:8">
      <c r="C284" s="48" t="s">
        <v>108</v>
      </c>
      <c r="G284">
        <v>3</v>
      </c>
      <c r="H284" t="s">
        <v>827</v>
      </c>
    </row>
    <row r="285" spans="3:8">
      <c r="C285" s="13" t="s">
        <v>300</v>
      </c>
      <c r="G285">
        <v>4</v>
      </c>
      <c r="H285" t="s">
        <v>828</v>
      </c>
    </row>
    <row r="286" spans="3:8">
      <c r="C286" s="48" t="s">
        <v>109</v>
      </c>
      <c r="G286">
        <v>5</v>
      </c>
      <c r="H286" t="s">
        <v>829</v>
      </c>
    </row>
    <row r="287" spans="3:8">
      <c r="C287" s="48" t="s">
        <v>110</v>
      </c>
      <c r="G287">
        <v>6</v>
      </c>
      <c r="H287" t="s">
        <v>830</v>
      </c>
    </row>
    <row r="288" spans="3:8">
      <c r="C288" s="48" t="s">
        <v>111</v>
      </c>
      <c r="G288">
        <v>7</v>
      </c>
      <c r="H288" t="s">
        <v>831</v>
      </c>
    </row>
    <row r="289" spans="3:8">
      <c r="C289" s="48" t="s">
        <v>112</v>
      </c>
      <c r="G289">
        <v>8</v>
      </c>
      <c r="H289" t="s">
        <v>832</v>
      </c>
    </row>
    <row r="290" spans="3:8">
      <c r="C290" s="13" t="s">
        <v>301</v>
      </c>
      <c r="G290">
        <v>9</v>
      </c>
      <c r="H290" t="s">
        <v>833</v>
      </c>
    </row>
    <row r="291" spans="3:8">
      <c r="C291" s="48" t="s">
        <v>113</v>
      </c>
      <c r="G291">
        <v>10</v>
      </c>
      <c r="H291" t="s">
        <v>834</v>
      </c>
    </row>
    <row r="292" spans="3:8">
      <c r="C292" s="48" t="s">
        <v>114</v>
      </c>
      <c r="G292">
        <v>11</v>
      </c>
      <c r="H292" t="s">
        <v>835</v>
      </c>
    </row>
    <row r="293" spans="3:8">
      <c r="C293" s="48" t="s">
        <v>115</v>
      </c>
      <c r="H293" t="s">
        <v>899</v>
      </c>
    </row>
    <row r="294" spans="3:8">
      <c r="C294" s="48" t="s">
        <v>116</v>
      </c>
      <c r="G294">
        <v>1</v>
      </c>
      <c r="H294" t="s">
        <v>836</v>
      </c>
    </row>
    <row r="295" spans="3:8">
      <c r="C295" s="48" t="s">
        <v>117</v>
      </c>
      <c r="G295">
        <v>2</v>
      </c>
      <c r="H295" t="s">
        <v>837</v>
      </c>
    </row>
    <row r="296" spans="3:8">
      <c r="C296" s="48" t="s">
        <v>118</v>
      </c>
      <c r="G296">
        <v>3</v>
      </c>
      <c r="H296" t="s">
        <v>838</v>
      </c>
    </row>
    <row r="297" spans="3:8">
      <c r="C297" s="48" t="s">
        <v>119</v>
      </c>
      <c r="G297">
        <v>4</v>
      </c>
      <c r="H297" t="s">
        <v>839</v>
      </c>
    </row>
    <row r="298" spans="3:8">
      <c r="C298" s="48" t="s">
        <v>120</v>
      </c>
      <c r="G298">
        <v>5</v>
      </c>
      <c r="H298" t="s">
        <v>840</v>
      </c>
    </row>
    <row r="299" spans="3:8">
      <c r="C299" s="48" t="s">
        <v>121</v>
      </c>
      <c r="G299">
        <v>6</v>
      </c>
      <c r="H299" t="s">
        <v>841</v>
      </c>
    </row>
    <row r="300" spans="3:8">
      <c r="C300" s="48" t="s">
        <v>122</v>
      </c>
      <c r="G300">
        <v>7</v>
      </c>
      <c r="H300" t="s">
        <v>842</v>
      </c>
    </row>
    <row r="301" spans="3:8">
      <c r="C301" s="48" t="s">
        <v>123</v>
      </c>
      <c r="G301">
        <v>8</v>
      </c>
      <c r="H301" t="s">
        <v>843</v>
      </c>
    </row>
    <row r="302" spans="3:8">
      <c r="C302" s="48" t="s">
        <v>124</v>
      </c>
      <c r="G302">
        <v>9</v>
      </c>
      <c r="H302" t="s">
        <v>844</v>
      </c>
    </row>
    <row r="303" spans="3:8">
      <c r="C303" s="48" t="s">
        <v>125</v>
      </c>
      <c r="G303">
        <v>10</v>
      </c>
      <c r="H303" t="s">
        <v>845</v>
      </c>
    </row>
    <row r="304" spans="3:8">
      <c r="C304" s="48" t="s">
        <v>126</v>
      </c>
      <c r="G304">
        <v>11</v>
      </c>
      <c r="H304" t="s">
        <v>846</v>
      </c>
    </row>
    <row r="305" spans="3:8">
      <c r="C305" s="48" t="s">
        <v>127</v>
      </c>
      <c r="G305">
        <v>12</v>
      </c>
      <c r="H305" t="s">
        <v>847</v>
      </c>
    </row>
    <row r="306" spans="3:8">
      <c r="C306" s="13" t="s">
        <v>302</v>
      </c>
      <c r="G306">
        <v>13</v>
      </c>
      <c r="H306" t="s">
        <v>848</v>
      </c>
    </row>
    <row r="307" spans="3:8">
      <c r="C307" s="48" t="s">
        <v>128</v>
      </c>
      <c r="G307">
        <v>14</v>
      </c>
      <c r="H307" t="s">
        <v>849</v>
      </c>
    </row>
    <row r="308" spans="3:8">
      <c r="C308" s="48" t="s">
        <v>129</v>
      </c>
      <c r="G308">
        <v>15</v>
      </c>
      <c r="H308" t="s">
        <v>850</v>
      </c>
    </row>
    <row r="309" spans="3:8">
      <c r="C309" s="48" t="s">
        <v>130</v>
      </c>
      <c r="G309">
        <v>16</v>
      </c>
      <c r="H309" t="s">
        <v>851</v>
      </c>
    </row>
    <row r="310" spans="3:8">
      <c r="C310" s="48" t="s">
        <v>131</v>
      </c>
      <c r="G310">
        <v>17</v>
      </c>
      <c r="H310" t="s">
        <v>852</v>
      </c>
    </row>
    <row r="311" spans="3:8">
      <c r="C311" s="48" t="s">
        <v>132</v>
      </c>
      <c r="G311">
        <v>18</v>
      </c>
      <c r="H311" t="s">
        <v>853</v>
      </c>
    </row>
    <row r="312" spans="3:8">
      <c r="C312" s="48" t="s">
        <v>101</v>
      </c>
      <c r="H312" t="s">
        <v>900</v>
      </c>
    </row>
    <row r="313" spans="3:8">
      <c r="C313" s="48" t="s">
        <v>133</v>
      </c>
      <c r="G313">
        <v>1</v>
      </c>
      <c r="H313" t="s">
        <v>854</v>
      </c>
    </row>
    <row r="314" spans="3:8">
      <c r="C314" s="48" t="s">
        <v>103</v>
      </c>
      <c r="G314">
        <v>2</v>
      </c>
      <c r="H314" t="s">
        <v>855</v>
      </c>
    </row>
    <row r="315" spans="3:8">
      <c r="C315" s="48" t="s">
        <v>104</v>
      </c>
      <c r="G315">
        <v>3</v>
      </c>
      <c r="H315" t="s">
        <v>856</v>
      </c>
    </row>
    <row r="316" spans="3:8">
      <c r="C316" s="48" t="s">
        <v>105</v>
      </c>
      <c r="G316">
        <v>4</v>
      </c>
      <c r="H316" t="s">
        <v>857</v>
      </c>
    </row>
    <row r="317" spans="3:8">
      <c r="C317" s="48" t="s">
        <v>134</v>
      </c>
      <c r="G317">
        <v>5</v>
      </c>
      <c r="H317" t="s">
        <v>858</v>
      </c>
    </row>
    <row r="318" spans="3:8">
      <c r="C318" s="48" t="s">
        <v>135</v>
      </c>
      <c r="G318">
        <v>6</v>
      </c>
      <c r="H318" t="s">
        <v>859</v>
      </c>
    </row>
    <row r="319" spans="3:8">
      <c r="C319" s="13" t="s">
        <v>303</v>
      </c>
      <c r="G319">
        <v>7</v>
      </c>
      <c r="H319" t="s">
        <v>860</v>
      </c>
    </row>
    <row r="320" spans="3:8">
      <c r="C320" s="48" t="s">
        <v>136</v>
      </c>
      <c r="G320">
        <v>8</v>
      </c>
      <c r="H320" t="s">
        <v>861</v>
      </c>
    </row>
    <row r="321" spans="3:8">
      <c r="C321" s="48" t="s">
        <v>137</v>
      </c>
      <c r="G321">
        <v>9</v>
      </c>
      <c r="H321" t="s">
        <v>862</v>
      </c>
    </row>
    <row r="322" spans="3:8">
      <c r="C322" s="48" t="s">
        <v>138</v>
      </c>
      <c r="G322">
        <v>10</v>
      </c>
      <c r="H322" t="s">
        <v>863</v>
      </c>
    </row>
    <row r="323" spans="3:8">
      <c r="C323" s="48" t="s">
        <v>139</v>
      </c>
      <c r="G323">
        <v>11</v>
      </c>
      <c r="H323" t="s">
        <v>864</v>
      </c>
    </row>
    <row r="324" spans="3:8">
      <c r="C324" s="48" t="s">
        <v>140</v>
      </c>
      <c r="G324">
        <v>12</v>
      </c>
      <c r="H324" t="s">
        <v>865</v>
      </c>
    </row>
    <row r="325" spans="3:8">
      <c r="C325" s="48" t="s">
        <v>141</v>
      </c>
      <c r="G325">
        <v>13</v>
      </c>
      <c r="H325" t="s">
        <v>866</v>
      </c>
    </row>
    <row r="326" spans="3:8">
      <c r="C326" s="48" t="s">
        <v>142</v>
      </c>
      <c r="G326">
        <v>14</v>
      </c>
      <c r="H326" t="s">
        <v>867</v>
      </c>
    </row>
    <row r="327" spans="3:8">
      <c r="C327" s="48" t="s">
        <v>143</v>
      </c>
      <c r="G327">
        <v>15</v>
      </c>
      <c r="H327" t="s">
        <v>868</v>
      </c>
    </row>
    <row r="328" spans="3:8">
      <c r="C328" s="48" t="s">
        <v>144</v>
      </c>
      <c r="G328">
        <v>16</v>
      </c>
      <c r="H328" t="s">
        <v>869</v>
      </c>
    </row>
    <row r="329" spans="3:8">
      <c r="C329" s="13" t="s">
        <v>304</v>
      </c>
      <c r="H329" t="s">
        <v>891</v>
      </c>
    </row>
    <row r="330" spans="3:8">
      <c r="G330">
        <v>1</v>
      </c>
      <c r="H330" t="s">
        <v>870</v>
      </c>
    </row>
    <row r="331" spans="3:8">
      <c r="G331">
        <v>2</v>
      </c>
      <c r="H331" t="s">
        <v>871</v>
      </c>
    </row>
    <row r="332" spans="3:8">
      <c r="G332">
        <v>3</v>
      </c>
      <c r="H332" t="s">
        <v>872</v>
      </c>
    </row>
    <row r="333" spans="3:8">
      <c r="H333" t="s">
        <v>890</v>
      </c>
    </row>
    <row r="334" spans="3:8">
      <c r="G334">
        <v>1</v>
      </c>
      <c r="H334" t="s">
        <v>873</v>
      </c>
    </row>
    <row r="335" spans="3:8">
      <c r="G335">
        <v>2</v>
      </c>
      <c r="H335" t="s">
        <v>874</v>
      </c>
    </row>
    <row r="336" spans="3:8">
      <c r="G336">
        <v>3</v>
      </c>
      <c r="H336" t="s">
        <v>875</v>
      </c>
    </row>
    <row r="337" spans="7:8">
      <c r="G337">
        <v>4</v>
      </c>
      <c r="H337" t="s">
        <v>876</v>
      </c>
    </row>
    <row r="338" spans="7:8">
      <c r="H338" t="s">
        <v>889</v>
      </c>
    </row>
    <row r="339" spans="7:8">
      <c r="G339">
        <v>1</v>
      </c>
      <c r="H339" t="s">
        <v>877</v>
      </c>
    </row>
    <row r="340" spans="7:8">
      <c r="G340">
        <v>2</v>
      </c>
      <c r="H340" t="s">
        <v>878</v>
      </c>
    </row>
    <row r="341" spans="7:8">
      <c r="G341">
        <v>3</v>
      </c>
      <c r="H341" t="s">
        <v>879</v>
      </c>
    </row>
    <row r="342" spans="7:8">
      <c r="G342">
        <v>4</v>
      </c>
      <c r="H342" t="s">
        <v>880</v>
      </c>
    </row>
    <row r="343" spans="7:8">
      <c r="G343">
        <v>5</v>
      </c>
      <c r="H343" t="s">
        <v>881</v>
      </c>
    </row>
    <row r="344" spans="7:8">
      <c r="G344">
        <v>6</v>
      </c>
      <c r="H344" t="s">
        <v>882</v>
      </c>
    </row>
    <row r="345" spans="7:8">
      <c r="G345">
        <v>7</v>
      </c>
      <c r="H345" t="s">
        <v>883</v>
      </c>
    </row>
    <row r="346" spans="7:8">
      <c r="G346">
        <v>8</v>
      </c>
      <c r="H346" t="s">
        <v>884</v>
      </c>
    </row>
    <row r="347" spans="7:8">
      <c r="G347">
        <v>9</v>
      </c>
      <c r="H347" t="s">
        <v>885</v>
      </c>
    </row>
    <row r="348" spans="7:8">
      <c r="G348">
        <v>10</v>
      </c>
      <c r="H348" t="s">
        <v>886</v>
      </c>
    </row>
    <row r="349" spans="7:8">
      <c r="G349">
        <v>11</v>
      </c>
      <c r="H349" t="s">
        <v>887</v>
      </c>
    </row>
    <row r="350" spans="7:8">
      <c r="H350" t="s">
        <v>888</v>
      </c>
    </row>
    <row r="353" spans="2:3">
      <c r="C353" s="13" t="s">
        <v>910</v>
      </c>
    </row>
    <row r="354" spans="2:3" s="48" customFormat="1">
      <c r="B354" s="70"/>
      <c r="C354" s="13"/>
    </row>
    <row r="355" spans="2:3" s="48" customFormat="1">
      <c r="B355" s="70"/>
      <c r="C355" s="13"/>
    </row>
    <row r="356" spans="2:3">
      <c r="C356" s="111" t="s">
        <v>940</v>
      </c>
    </row>
    <row r="357" spans="2:3" s="48" customFormat="1">
      <c r="B357" s="70"/>
      <c r="C357" s="111"/>
    </row>
    <row r="358" spans="2:3">
      <c r="C358" s="91" t="s">
        <v>911</v>
      </c>
    </row>
    <row r="359" spans="2:3">
      <c r="C359" s="108"/>
    </row>
    <row r="360" spans="2:3">
      <c r="C360" s="91" t="s">
        <v>912</v>
      </c>
    </row>
    <row r="361" spans="2:3">
      <c r="C361" s="108"/>
    </row>
    <row r="362" spans="2:3">
      <c r="C362" s="91" t="s">
        <v>913</v>
      </c>
    </row>
    <row r="363" spans="2:3">
      <c r="C363" s="108"/>
    </row>
    <row r="364" spans="2:3" ht="15.75">
      <c r="C364" s="109" t="s">
        <v>914</v>
      </c>
    </row>
    <row r="365" spans="2:3">
      <c r="C365" s="108"/>
    </row>
    <row r="366" spans="2:3" ht="15.75">
      <c r="C366" s="110" t="s">
        <v>915</v>
      </c>
    </row>
    <row r="367" spans="2:3">
      <c r="C367" s="108"/>
    </row>
    <row r="368" spans="2:3">
      <c r="C368" s="109" t="s">
        <v>916</v>
      </c>
    </row>
    <row r="369" spans="3:7">
      <c r="C369" s="108"/>
      <c r="G369" t="s">
        <v>941</v>
      </c>
    </row>
    <row r="370" spans="3:7">
      <c r="C370" s="91" t="s">
        <v>917</v>
      </c>
    </row>
    <row r="371" spans="3:7">
      <c r="C371" s="108"/>
    </row>
    <row r="372" spans="3:7">
      <c r="C372" s="91" t="s">
        <v>912</v>
      </c>
    </row>
    <row r="373" spans="3:7">
      <c r="C373" s="108"/>
    </row>
    <row r="374" spans="3:7">
      <c r="C374" s="91" t="s">
        <v>913</v>
      </c>
    </row>
    <row r="375" spans="3:7">
      <c r="C375" s="108"/>
    </row>
    <row r="376" spans="3:7" ht="15.75">
      <c r="C376" s="109" t="s">
        <v>918</v>
      </c>
    </row>
    <row r="377" spans="3:7">
      <c r="C377" s="108"/>
    </row>
    <row r="378" spans="3:7">
      <c r="C378" s="109" t="s">
        <v>919</v>
      </c>
    </row>
    <row r="379" spans="3:7">
      <c r="C379" s="108"/>
    </row>
    <row r="380" spans="3:7">
      <c r="C380" s="109" t="s">
        <v>920</v>
      </c>
    </row>
    <row r="381" spans="3:7">
      <c r="C381" s="108"/>
      <c r="G381" t="s">
        <v>942</v>
      </c>
    </row>
    <row r="382" spans="3:7">
      <c r="C382" s="91" t="s">
        <v>921</v>
      </c>
    </row>
    <row r="383" spans="3:7">
      <c r="C383" s="108"/>
    </row>
    <row r="384" spans="3:7">
      <c r="C384" s="91" t="s">
        <v>922</v>
      </c>
    </row>
    <row r="385" spans="3:7">
      <c r="C385" s="108"/>
    </row>
    <row r="386" spans="3:7">
      <c r="C386" s="91" t="s">
        <v>913</v>
      </c>
    </row>
    <row r="387" spans="3:7">
      <c r="C387" s="108"/>
    </row>
    <row r="388" spans="3:7" ht="18.75">
      <c r="C388" s="110" t="s">
        <v>923</v>
      </c>
    </row>
    <row r="389" spans="3:7">
      <c r="C389" s="108"/>
    </row>
    <row r="390" spans="3:7">
      <c r="C390" s="109" t="s">
        <v>924</v>
      </c>
    </row>
    <row r="391" spans="3:7">
      <c r="C391" s="108"/>
    </row>
    <row r="392" spans="3:7">
      <c r="C392" s="109" t="s">
        <v>925</v>
      </c>
    </row>
    <row r="393" spans="3:7">
      <c r="C393" s="108"/>
      <c r="G393" t="s">
        <v>943</v>
      </c>
    </row>
    <row r="394" spans="3:7">
      <c r="C394" s="91" t="s">
        <v>926</v>
      </c>
    </row>
    <row r="395" spans="3:7">
      <c r="C395" s="108"/>
    </row>
    <row r="396" spans="3:7">
      <c r="C396" s="91" t="s">
        <v>927</v>
      </c>
    </row>
    <row r="397" spans="3:7">
      <c r="C397" s="108"/>
    </row>
    <row r="398" spans="3:7">
      <c r="C398" s="91" t="s">
        <v>913</v>
      </c>
    </row>
    <row r="399" spans="3:7">
      <c r="C399" s="108"/>
    </row>
    <row r="400" spans="3:7" ht="18.75">
      <c r="C400" s="109" t="s">
        <v>928</v>
      </c>
    </row>
    <row r="401" spans="3:7">
      <c r="C401" s="108"/>
    </row>
    <row r="402" spans="3:7">
      <c r="C402" s="109" t="s">
        <v>929</v>
      </c>
    </row>
    <row r="403" spans="3:7">
      <c r="C403" s="108"/>
    </row>
    <row r="404" spans="3:7">
      <c r="C404" s="109" t="s">
        <v>925</v>
      </c>
    </row>
    <row r="405" spans="3:7">
      <c r="C405" s="108"/>
      <c r="G405" t="s">
        <v>943</v>
      </c>
    </row>
    <row r="406" spans="3:7">
      <c r="C406" s="91" t="s">
        <v>930</v>
      </c>
    </row>
    <row r="407" spans="3:7">
      <c r="C407" s="108"/>
    </row>
    <row r="408" spans="3:7">
      <c r="C408" s="91" t="s">
        <v>927</v>
      </c>
    </row>
    <row r="409" spans="3:7">
      <c r="C409" s="108"/>
    </row>
    <row r="410" spans="3:7">
      <c r="C410" s="91" t="s">
        <v>913</v>
      </c>
    </row>
    <row r="411" spans="3:7">
      <c r="C411" s="108"/>
    </row>
    <row r="412" spans="3:7" ht="15.75">
      <c r="C412" s="110" t="s">
        <v>931</v>
      </c>
    </row>
    <row r="413" spans="3:7">
      <c r="C413" s="108"/>
    </row>
    <row r="414" spans="3:7" ht="15.75">
      <c r="C414" s="109" t="s">
        <v>932</v>
      </c>
    </row>
    <row r="415" spans="3:7">
      <c r="C415" s="108"/>
    </row>
    <row r="416" spans="3:7">
      <c r="C416" s="109" t="s">
        <v>925</v>
      </c>
    </row>
    <row r="417" spans="3:7">
      <c r="C417" s="108"/>
      <c r="G417" t="s">
        <v>944</v>
      </c>
    </row>
    <row r="418" spans="3:7">
      <c r="C418" s="91" t="s">
        <v>933</v>
      </c>
      <c r="G418" t="s">
        <v>945</v>
      </c>
    </row>
    <row r="419" spans="3:7">
      <c r="C419" s="108"/>
    </row>
    <row r="420" spans="3:7">
      <c r="C420" s="91" t="s">
        <v>934</v>
      </c>
    </row>
    <row r="421" spans="3:7">
      <c r="C421" s="108"/>
    </row>
    <row r="422" spans="3:7">
      <c r="C422" s="91" t="s">
        <v>913</v>
      </c>
    </row>
    <row r="423" spans="3:7">
      <c r="C423" s="108"/>
    </row>
    <row r="424" spans="3:7" ht="15.75">
      <c r="C424" s="110" t="s">
        <v>935</v>
      </c>
    </row>
    <row r="425" spans="3:7">
      <c r="C425" s="108"/>
    </row>
    <row r="426" spans="3:7">
      <c r="C426" s="109" t="s">
        <v>936</v>
      </c>
    </row>
    <row r="427" spans="3:7">
      <c r="C427" s="108"/>
    </row>
    <row r="428" spans="3:7">
      <c r="C428" s="109" t="s">
        <v>937</v>
      </c>
    </row>
    <row r="429" spans="3:7">
      <c r="C429" s="108"/>
      <c r="G429" t="s">
        <v>947</v>
      </c>
    </row>
    <row r="430" spans="3:7">
      <c r="C430" s="108"/>
      <c r="G430" t="s">
        <v>946</v>
      </c>
    </row>
    <row r="431" spans="3:7">
      <c r="C431" s="91" t="s">
        <v>933</v>
      </c>
    </row>
    <row r="432" spans="3:7">
      <c r="C432" s="108"/>
    </row>
    <row r="433" spans="3:7">
      <c r="C433" s="91" t="s">
        <v>934</v>
      </c>
    </row>
    <row r="434" spans="3:7">
      <c r="C434" s="108"/>
    </row>
    <row r="435" spans="3:7">
      <c r="C435" s="91" t="s">
        <v>913</v>
      </c>
    </row>
    <row r="436" spans="3:7">
      <c r="C436" s="108"/>
    </row>
    <row r="437" spans="3:7" ht="15.75">
      <c r="C437" s="109" t="s">
        <v>938</v>
      </c>
    </row>
    <row r="438" spans="3:7">
      <c r="C438" s="108"/>
    </row>
    <row r="439" spans="3:7">
      <c r="C439" s="109" t="s">
        <v>939</v>
      </c>
    </row>
    <row r="440" spans="3:7">
      <c r="C440" s="108"/>
    </row>
    <row r="441" spans="3:7">
      <c r="C441" s="109" t="s">
        <v>925</v>
      </c>
    </row>
    <row r="442" spans="3:7">
      <c r="C442" s="108"/>
      <c r="G442" t="s">
        <v>948</v>
      </c>
    </row>
    <row r="443" spans="3:7">
      <c r="C443" s="108"/>
    </row>
    <row r="444" spans="3:7">
      <c r="C444" s="91"/>
    </row>
    <row r="445" spans="3:7">
      <c r="C445" s="111" t="s">
        <v>949</v>
      </c>
    </row>
    <row r="446" spans="3:7">
      <c r="C446" s="108"/>
    </row>
    <row r="447" spans="3:7">
      <c r="C447" s="91" t="s">
        <v>911</v>
      </c>
    </row>
    <row r="448" spans="3:7">
      <c r="C448" s="107"/>
    </row>
    <row r="449" spans="3:7">
      <c r="C449" s="91" t="s">
        <v>950</v>
      </c>
    </row>
    <row r="450" spans="3:7">
      <c r="C450" s="107"/>
    </row>
    <row r="451" spans="3:7">
      <c r="C451" s="91" t="s">
        <v>913</v>
      </c>
    </row>
    <row r="452" spans="3:7">
      <c r="C452" s="107"/>
    </row>
    <row r="453" spans="3:7">
      <c r="C453" s="109" t="s">
        <v>951</v>
      </c>
    </row>
    <row r="454" spans="3:7">
      <c r="C454" s="107"/>
    </row>
    <row r="455" spans="3:7">
      <c r="C455" s="109" t="s">
        <v>952</v>
      </c>
    </row>
    <row r="456" spans="3:7">
      <c r="C456" s="107"/>
      <c r="G456" t="s">
        <v>970</v>
      </c>
    </row>
    <row r="457" spans="3:7">
      <c r="C457" s="91" t="s">
        <v>917</v>
      </c>
    </row>
    <row r="458" spans="3:7">
      <c r="C458" s="107"/>
    </row>
    <row r="459" spans="3:7">
      <c r="C459" s="91" t="s">
        <v>950</v>
      </c>
    </row>
    <row r="460" spans="3:7">
      <c r="C460" s="107"/>
    </row>
    <row r="461" spans="3:7">
      <c r="C461" s="91" t="s">
        <v>913</v>
      </c>
    </row>
    <row r="462" spans="3:7">
      <c r="C462" s="107"/>
    </row>
    <row r="463" spans="3:7">
      <c r="C463" s="109" t="s">
        <v>953</v>
      </c>
    </row>
    <row r="464" spans="3:7">
      <c r="C464" s="107"/>
    </row>
    <row r="465" spans="3:7">
      <c r="C465" s="109" t="s">
        <v>954</v>
      </c>
    </row>
    <row r="466" spans="3:7">
      <c r="C466" s="107"/>
    </row>
    <row r="467" spans="3:7">
      <c r="C467" s="109" t="s">
        <v>955</v>
      </c>
    </row>
    <row r="468" spans="3:7">
      <c r="C468" s="107"/>
      <c r="G468" t="s">
        <v>971</v>
      </c>
    </row>
    <row r="469" spans="3:7">
      <c r="C469" s="91" t="s">
        <v>921</v>
      </c>
    </row>
    <row r="470" spans="3:7">
      <c r="C470" s="107"/>
    </row>
    <row r="471" spans="3:7">
      <c r="C471" s="91" t="s">
        <v>956</v>
      </c>
    </row>
    <row r="472" spans="3:7">
      <c r="C472" s="107"/>
    </row>
    <row r="473" spans="3:7">
      <c r="C473" s="91" t="s">
        <v>913</v>
      </c>
    </row>
    <row r="474" spans="3:7">
      <c r="C474" s="107"/>
    </row>
    <row r="475" spans="3:7">
      <c r="C475" s="109" t="s">
        <v>957</v>
      </c>
    </row>
    <row r="476" spans="3:7">
      <c r="C476" s="107"/>
    </row>
    <row r="477" spans="3:7">
      <c r="C477" s="109" t="s">
        <v>958</v>
      </c>
    </row>
    <row r="478" spans="3:7">
      <c r="C478" s="107"/>
    </row>
    <row r="479" spans="3:7">
      <c r="C479" s="109" t="s">
        <v>959</v>
      </c>
    </row>
    <row r="480" spans="3:7">
      <c r="C480" s="107"/>
      <c r="G480" t="s">
        <v>972</v>
      </c>
    </row>
    <row r="481" spans="3:7">
      <c r="C481" s="91" t="s">
        <v>926</v>
      </c>
      <c r="G481" t="s">
        <v>973</v>
      </c>
    </row>
    <row r="482" spans="3:7">
      <c r="C482" s="107"/>
    </row>
    <row r="483" spans="3:7">
      <c r="C483" s="91" t="s">
        <v>960</v>
      </c>
    </row>
    <row r="484" spans="3:7">
      <c r="C484" s="107"/>
    </row>
    <row r="485" spans="3:7">
      <c r="C485" s="91" t="s">
        <v>913</v>
      </c>
    </row>
    <row r="486" spans="3:7">
      <c r="C486" s="107"/>
    </row>
    <row r="487" spans="3:7">
      <c r="C487" s="109" t="s">
        <v>961</v>
      </c>
    </row>
    <row r="488" spans="3:7">
      <c r="C488" s="107"/>
    </row>
    <row r="489" spans="3:7">
      <c r="C489" s="109" t="s">
        <v>962</v>
      </c>
    </row>
    <row r="490" spans="3:7">
      <c r="C490" s="107"/>
    </row>
    <row r="491" spans="3:7">
      <c r="C491" s="109" t="s">
        <v>963</v>
      </c>
    </row>
    <row r="492" spans="3:7">
      <c r="C492" s="107"/>
      <c r="G492" t="s">
        <v>974</v>
      </c>
    </row>
    <row r="493" spans="3:7">
      <c r="C493" s="91" t="s">
        <v>930</v>
      </c>
      <c r="G493" t="s">
        <v>975</v>
      </c>
    </row>
    <row r="494" spans="3:7">
      <c r="C494" s="107"/>
    </row>
    <row r="495" spans="3:7">
      <c r="C495" s="91" t="s">
        <v>964</v>
      </c>
    </row>
    <row r="496" spans="3:7">
      <c r="C496" s="107"/>
    </row>
    <row r="497" spans="3:7">
      <c r="C497" s="91" t="s">
        <v>913</v>
      </c>
    </row>
    <row r="498" spans="3:7">
      <c r="C498" s="107"/>
    </row>
    <row r="499" spans="3:7">
      <c r="C499" s="109" t="s">
        <v>965</v>
      </c>
    </row>
    <row r="500" spans="3:7">
      <c r="C500" s="107"/>
    </row>
    <row r="501" spans="3:7">
      <c r="C501" s="109" t="s">
        <v>966</v>
      </c>
    </row>
    <row r="502" spans="3:7">
      <c r="C502" s="107"/>
      <c r="G502" t="s">
        <v>976</v>
      </c>
    </row>
    <row r="503" spans="3:7">
      <c r="C503" s="91" t="s">
        <v>933</v>
      </c>
      <c r="G503" t="s">
        <v>977</v>
      </c>
    </row>
    <row r="504" spans="3:7">
      <c r="C504" s="107"/>
      <c r="G504" t="s">
        <v>978</v>
      </c>
    </row>
    <row r="505" spans="3:7">
      <c r="C505" s="91" t="s">
        <v>967</v>
      </c>
    </row>
    <row r="506" spans="3:7">
      <c r="C506" s="107"/>
    </row>
    <row r="507" spans="3:7">
      <c r="C507" s="91" t="s">
        <v>913</v>
      </c>
    </row>
    <row r="508" spans="3:7">
      <c r="C508" s="107"/>
    </row>
    <row r="509" spans="3:7">
      <c r="C509" s="109" t="s">
        <v>968</v>
      </c>
    </row>
    <row r="510" spans="3:7">
      <c r="C510" s="107"/>
    </row>
    <row r="511" spans="3:7">
      <c r="C511" s="109" t="s">
        <v>969</v>
      </c>
    </row>
    <row r="512" spans="3:7">
      <c r="G512" t="s">
        <v>979</v>
      </c>
    </row>
    <row r="516" spans="1:7" ht="15.75">
      <c r="C516" s="112" t="s">
        <v>983</v>
      </c>
    </row>
    <row r="518" spans="1:7" ht="15.75">
      <c r="C518" s="112" t="s">
        <v>980</v>
      </c>
    </row>
    <row r="519" spans="1:7" ht="15.75">
      <c r="C519" s="113" t="s">
        <v>981</v>
      </c>
    </row>
    <row r="520" spans="1:7" ht="15.75">
      <c r="C520" s="113" t="s">
        <v>982</v>
      </c>
    </row>
    <row r="521" spans="1:7">
      <c r="G521" t="s">
        <v>984</v>
      </c>
    </row>
    <row r="523" spans="1:7" ht="15.75">
      <c r="C523" s="112" t="s">
        <v>985</v>
      </c>
    </row>
    <row r="524" spans="1:7" ht="15.75">
      <c r="C524" s="112" t="s">
        <v>986</v>
      </c>
    </row>
    <row r="525" spans="1:7">
      <c r="A525" s="48" t="s">
        <v>1004</v>
      </c>
      <c r="G525" t="s">
        <v>987</v>
      </c>
    </row>
    <row r="526" spans="1:7" ht="15.75">
      <c r="C526" s="112" t="s">
        <v>988</v>
      </c>
    </row>
    <row r="527" spans="1:7" ht="15.75">
      <c r="C527" s="112" t="s">
        <v>989</v>
      </c>
    </row>
    <row r="528" spans="1:7">
      <c r="G528" t="s">
        <v>990</v>
      </c>
    </row>
    <row r="529" spans="1:7" ht="15.75">
      <c r="C529" s="112" t="s">
        <v>991</v>
      </c>
    </row>
    <row r="530" spans="1:7" ht="15.75">
      <c r="C530" s="113" t="s">
        <v>992</v>
      </c>
    </row>
    <row r="531" spans="1:7">
      <c r="G531" t="s">
        <v>995</v>
      </c>
    </row>
    <row r="533" spans="1:7" ht="15.75">
      <c r="C533" s="113" t="s">
        <v>993</v>
      </c>
    </row>
    <row r="534" spans="1:7">
      <c r="G534" s="48" t="s">
        <v>995</v>
      </c>
    </row>
    <row r="536" spans="1:7" ht="15.75">
      <c r="C536" s="113" t="s">
        <v>994</v>
      </c>
    </row>
    <row r="537" spans="1:7">
      <c r="G537" t="s">
        <v>996</v>
      </c>
    </row>
    <row r="538" spans="1:7">
      <c r="G538" t="s">
        <v>997</v>
      </c>
    </row>
    <row r="539" spans="1:7">
      <c r="G539" t="s">
        <v>998</v>
      </c>
    </row>
    <row r="541" spans="1:7" ht="15.75">
      <c r="C541" s="113" t="s">
        <v>999</v>
      </c>
    </row>
    <row r="542" spans="1:7" ht="15.75">
      <c r="C542" s="113" t="s">
        <v>1000</v>
      </c>
    </row>
    <row r="543" spans="1:7" ht="15.75">
      <c r="C543" s="113" t="s">
        <v>1001</v>
      </c>
    </row>
    <row r="544" spans="1:7">
      <c r="A544" t="s">
        <v>1004</v>
      </c>
      <c r="G544" t="s">
        <v>1003</v>
      </c>
    </row>
    <row r="545" spans="1:7">
      <c r="G545" t="s">
        <v>1002</v>
      </c>
    </row>
    <row r="547" spans="1:7" ht="15.75">
      <c r="C547" s="112" t="s">
        <v>1005</v>
      </c>
    </row>
    <row r="548" spans="1:7" ht="15.75">
      <c r="C548" s="113" t="s">
        <v>1006</v>
      </c>
    </row>
    <row r="549" spans="1:7">
      <c r="C549" s="114"/>
      <c r="G549" t="s">
        <v>1009</v>
      </c>
    </row>
    <row r="551" spans="1:7" ht="15.75">
      <c r="C551" s="113" t="s">
        <v>1007</v>
      </c>
    </row>
    <row r="552" spans="1:7">
      <c r="A552" s="48" t="s">
        <v>1004</v>
      </c>
      <c r="C552" s="114"/>
      <c r="G552" t="s">
        <v>1008</v>
      </c>
    </row>
    <row r="555" spans="1:7">
      <c r="C555" s="99">
        <v>41620</v>
      </c>
    </row>
    <row r="557" spans="1:7">
      <c r="C557" t="s">
        <v>1011</v>
      </c>
    </row>
    <row r="558" spans="1:7">
      <c r="D558" t="s">
        <v>1013</v>
      </c>
    </row>
    <row r="560" spans="1:7">
      <c r="C560" t="s">
        <v>1012</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PrintOpp">
    <pageSetUpPr fitToPage="1"/>
  </sheetPr>
  <dimension ref="A1:G146"/>
  <sheetViews>
    <sheetView showGridLines="0" tabSelected="1" zoomScale="80" zoomScaleNormal="80" workbookViewId="0">
      <selection activeCell="C6" sqref="C6"/>
    </sheetView>
  </sheetViews>
  <sheetFormatPr defaultRowHeight="15"/>
  <cols>
    <col min="1" max="1" width="2.28515625" customWidth="1"/>
    <col min="2" max="2" width="1" customWidth="1"/>
    <col min="3" max="3" width="128.85546875" bestFit="1" customWidth="1"/>
    <col min="4" max="4" width="5" customWidth="1"/>
    <col min="5" max="5" width="2.28515625" customWidth="1"/>
    <col min="6" max="6" width="1" customWidth="1"/>
    <col min="7" max="7" width="127.140625" bestFit="1" customWidth="1"/>
  </cols>
  <sheetData>
    <row r="1" spans="1:7" ht="19.5">
      <c r="A1" s="132" t="s">
        <v>1118</v>
      </c>
      <c r="B1" s="132"/>
      <c r="C1" s="132"/>
      <c r="D1" s="132"/>
      <c r="E1" s="132"/>
      <c r="F1" s="132"/>
      <c r="G1" s="132"/>
    </row>
    <row r="2" spans="1:7" ht="12.75" customHeight="1"/>
    <row r="3" spans="1:7" ht="3" customHeight="1">
      <c r="C3" s="13"/>
    </row>
    <row r="4" spans="1:7" ht="12.75" customHeight="1">
      <c r="C4" s="13" t="s">
        <v>902</v>
      </c>
      <c r="E4" s="48"/>
      <c r="F4" s="48"/>
      <c r="G4" s="13" t="s">
        <v>904</v>
      </c>
    </row>
    <row r="5" spans="1:7" ht="3" customHeight="1">
      <c r="E5" s="48"/>
      <c r="F5" s="48"/>
      <c r="G5" s="48"/>
    </row>
    <row r="6" spans="1:7" ht="12.75" customHeight="1">
      <c r="A6" s="100"/>
      <c r="C6" t="s">
        <v>1020</v>
      </c>
      <c r="E6" s="100"/>
      <c r="F6" s="48"/>
      <c r="G6" s="48" t="s">
        <v>1073</v>
      </c>
    </row>
    <row r="7" spans="1:7" ht="3" customHeight="1">
      <c r="E7" s="48"/>
      <c r="F7" s="48"/>
      <c r="G7" s="48"/>
    </row>
    <row r="8" spans="1:7" ht="12.75" customHeight="1">
      <c r="A8" s="100"/>
      <c r="C8" t="s">
        <v>1021</v>
      </c>
      <c r="E8" s="100"/>
      <c r="F8" s="48"/>
      <c r="G8" s="48" t="s">
        <v>1084</v>
      </c>
    </row>
    <row r="9" spans="1:7" ht="3" customHeight="1">
      <c r="E9" s="48"/>
      <c r="F9" s="48"/>
      <c r="G9" s="48"/>
    </row>
    <row r="10" spans="1:7" ht="12.75" customHeight="1">
      <c r="A10" s="100"/>
      <c r="C10" t="s">
        <v>1022</v>
      </c>
      <c r="E10" s="100"/>
      <c r="F10" s="48"/>
      <c r="G10" s="48" t="s">
        <v>1074</v>
      </c>
    </row>
    <row r="11" spans="1:7" ht="3" customHeight="1">
      <c r="E11" s="48"/>
      <c r="F11" s="48"/>
      <c r="G11" s="48"/>
    </row>
    <row r="12" spans="1:7" ht="12.75" customHeight="1">
      <c r="A12" s="100"/>
      <c r="C12" t="s">
        <v>1023</v>
      </c>
      <c r="E12" s="100"/>
      <c r="F12" s="48"/>
      <c r="G12" s="48" t="s">
        <v>1075</v>
      </c>
    </row>
    <row r="13" spans="1:7" ht="3" customHeight="1">
      <c r="E13" s="48"/>
      <c r="F13" s="48"/>
      <c r="G13" s="48"/>
    </row>
    <row r="14" spans="1:7" ht="12.75" customHeight="1">
      <c r="A14" s="100"/>
      <c r="C14" t="s">
        <v>1024</v>
      </c>
      <c r="E14" s="100"/>
      <c r="F14" s="48"/>
      <c r="G14" s="48" t="s">
        <v>1076</v>
      </c>
    </row>
    <row r="15" spans="1:7" ht="3" customHeight="1">
      <c r="E15" s="48"/>
      <c r="F15" s="48"/>
      <c r="G15" s="48"/>
    </row>
    <row r="16" spans="1:7" ht="12.75" customHeight="1">
      <c r="A16" s="100"/>
      <c r="C16" t="s">
        <v>1025</v>
      </c>
      <c r="E16" s="100"/>
      <c r="F16" s="48"/>
      <c r="G16" s="48" t="s">
        <v>1077</v>
      </c>
    </row>
    <row r="17" spans="1:7" ht="3" customHeight="1">
      <c r="E17" s="48"/>
      <c r="F17" s="48"/>
      <c r="G17" s="48"/>
    </row>
    <row r="18" spans="1:7" ht="12.75" customHeight="1">
      <c r="A18" s="100"/>
      <c r="C18" t="s">
        <v>1097</v>
      </c>
      <c r="E18" s="100"/>
      <c r="F18" s="48"/>
      <c r="G18" s="48" t="s">
        <v>1078</v>
      </c>
    </row>
    <row r="19" spans="1:7" ht="3" customHeight="1">
      <c r="E19" s="48"/>
      <c r="F19" s="48"/>
      <c r="G19" s="48"/>
    </row>
    <row r="20" spans="1:7" ht="12.75" customHeight="1">
      <c r="A20" s="100"/>
      <c r="C20" t="s">
        <v>1098</v>
      </c>
      <c r="E20" s="100"/>
      <c r="F20" s="48"/>
      <c r="G20" s="48" t="s">
        <v>1079</v>
      </c>
    </row>
    <row r="21" spans="1:7" ht="3" customHeight="1">
      <c r="E21" s="48"/>
      <c r="F21" s="48"/>
      <c r="G21" s="48"/>
    </row>
    <row r="22" spans="1:7" ht="12.75" customHeight="1">
      <c r="A22" s="100"/>
      <c r="C22" t="s">
        <v>1099</v>
      </c>
      <c r="E22" s="100"/>
      <c r="F22" s="48"/>
      <c r="G22" s="48" t="s">
        <v>1080</v>
      </c>
    </row>
    <row r="23" spans="1:7" ht="3" customHeight="1">
      <c r="E23" s="48"/>
      <c r="F23" s="48"/>
      <c r="G23" s="48"/>
    </row>
    <row r="24" spans="1:7" ht="12.75" customHeight="1">
      <c r="A24" s="100"/>
      <c r="C24" t="s">
        <v>1100</v>
      </c>
      <c r="E24" s="100"/>
      <c r="F24" s="48"/>
      <c r="G24" s="48" t="s">
        <v>1081</v>
      </c>
    </row>
    <row r="25" spans="1:7" ht="3" customHeight="1">
      <c r="E25" s="48"/>
      <c r="F25" s="48"/>
      <c r="G25" s="48"/>
    </row>
    <row r="26" spans="1:7" ht="12.75" customHeight="1">
      <c r="C26" s="13" t="s">
        <v>1117</v>
      </c>
      <c r="E26" s="100"/>
      <c r="F26" s="48"/>
      <c r="G26" s="48" t="s">
        <v>1103</v>
      </c>
    </row>
    <row r="27" spans="1:7" ht="3" customHeight="1">
      <c r="E27" s="48"/>
      <c r="F27" s="48"/>
      <c r="G27" s="48"/>
    </row>
    <row r="28" spans="1:7" ht="12.75" customHeight="1">
      <c r="A28" s="100"/>
      <c r="C28" t="s">
        <v>1089</v>
      </c>
      <c r="E28" s="100"/>
      <c r="F28" s="48"/>
      <c r="G28" s="48" t="s">
        <v>1104</v>
      </c>
    </row>
    <row r="29" spans="1:7" ht="3" customHeight="1">
      <c r="E29" s="48"/>
      <c r="F29" s="48"/>
      <c r="G29" s="48"/>
    </row>
    <row r="30" spans="1:7" ht="12.75" customHeight="1">
      <c r="A30" s="100"/>
      <c r="C30" t="s">
        <v>1090</v>
      </c>
      <c r="E30" s="100"/>
      <c r="F30" s="48"/>
      <c r="G30" s="48" t="s">
        <v>1105</v>
      </c>
    </row>
    <row r="31" spans="1:7" ht="3" customHeight="1">
      <c r="E31" s="48"/>
      <c r="F31" s="48"/>
      <c r="G31" s="48"/>
    </row>
    <row r="32" spans="1:7" ht="12.75" customHeight="1">
      <c r="A32" s="100"/>
      <c r="C32" t="s">
        <v>1091</v>
      </c>
      <c r="E32" s="100"/>
      <c r="F32" s="48"/>
      <c r="G32" s="48" t="s">
        <v>1106</v>
      </c>
    </row>
    <row r="33" spans="1:7" ht="3" customHeight="1">
      <c r="E33" s="48"/>
      <c r="F33" s="48"/>
      <c r="G33" s="48"/>
    </row>
    <row r="34" spans="1:7" ht="12.75" customHeight="1">
      <c r="A34" s="100"/>
      <c r="C34" t="s">
        <v>1092</v>
      </c>
      <c r="G34" s="13" t="s">
        <v>905</v>
      </c>
    </row>
    <row r="35" spans="1:7" ht="3" customHeight="1"/>
    <row r="36" spans="1:7" ht="12.75" customHeight="1">
      <c r="A36" s="100"/>
      <c r="C36" t="s">
        <v>1093</v>
      </c>
      <c r="E36" s="100"/>
      <c r="G36" t="s">
        <v>1070</v>
      </c>
    </row>
    <row r="37" spans="1:7" ht="3" customHeight="1"/>
    <row r="38" spans="1:7" ht="12.75" customHeight="1">
      <c r="A38" s="100"/>
      <c r="C38" t="s">
        <v>1094</v>
      </c>
      <c r="E38" s="100"/>
      <c r="G38" t="s">
        <v>1071</v>
      </c>
    </row>
    <row r="39" spans="1:7" ht="3" customHeight="1"/>
    <row r="40" spans="1:7" ht="12.75" customHeight="1">
      <c r="A40" s="100"/>
      <c r="C40" t="s">
        <v>1095</v>
      </c>
      <c r="E40" s="100"/>
      <c r="G40" t="s">
        <v>1072</v>
      </c>
    </row>
    <row r="41" spans="1:7" ht="3" customHeight="1"/>
    <row r="42" spans="1:7" ht="12.75" customHeight="1">
      <c r="A42" s="100"/>
      <c r="C42" t="s">
        <v>1096</v>
      </c>
      <c r="E42" s="100"/>
      <c r="G42" t="s">
        <v>1107</v>
      </c>
    </row>
    <row r="43" spans="1:7" ht="3" customHeight="1"/>
    <row r="44" spans="1:7" ht="12.75" customHeight="1">
      <c r="C44" s="13" t="s">
        <v>805</v>
      </c>
      <c r="E44" s="100"/>
      <c r="G44" t="s">
        <v>1108</v>
      </c>
    </row>
    <row r="45" spans="1:7" ht="3" customHeight="1"/>
    <row r="46" spans="1:7" ht="12.75" customHeight="1">
      <c r="A46" s="100"/>
      <c r="C46" t="s">
        <v>1026</v>
      </c>
      <c r="E46" s="100"/>
      <c r="G46" t="s">
        <v>1109</v>
      </c>
    </row>
    <row r="47" spans="1:7" ht="3" customHeight="1"/>
    <row r="48" spans="1:7" ht="12.75" customHeight="1">
      <c r="A48" s="100"/>
      <c r="C48" t="s">
        <v>1027</v>
      </c>
      <c r="E48" s="100"/>
      <c r="G48" t="s">
        <v>1110</v>
      </c>
    </row>
    <row r="49" spans="1:7" ht="3" customHeight="1"/>
    <row r="50" spans="1:7" ht="12.75" customHeight="1">
      <c r="A50" s="100"/>
      <c r="C50" t="s">
        <v>1028</v>
      </c>
      <c r="E50" s="100"/>
      <c r="G50" t="s">
        <v>1111</v>
      </c>
    </row>
    <row r="51" spans="1:7" ht="3" customHeight="1"/>
    <row r="52" spans="1:7" ht="12.75" customHeight="1">
      <c r="A52" s="100"/>
      <c r="C52" t="s">
        <v>1029</v>
      </c>
      <c r="E52" s="100"/>
      <c r="G52" t="s">
        <v>1112</v>
      </c>
    </row>
    <row r="53" spans="1:7" ht="3" customHeight="1"/>
    <row r="54" spans="1:7" ht="12.75" customHeight="1">
      <c r="A54" s="100"/>
      <c r="C54" t="s">
        <v>1030</v>
      </c>
      <c r="E54" s="100"/>
      <c r="G54" t="s">
        <v>1113</v>
      </c>
    </row>
    <row r="55" spans="1:7" ht="3" customHeight="1"/>
    <row r="56" spans="1:7" ht="12.75" customHeight="1">
      <c r="A56" s="100"/>
      <c r="C56" t="s">
        <v>1031</v>
      </c>
      <c r="E56" s="100"/>
      <c r="G56" t="s">
        <v>1114</v>
      </c>
    </row>
    <row r="57" spans="1:7" ht="3" customHeight="1"/>
    <row r="58" spans="1:7" ht="12.75" customHeight="1">
      <c r="A58" s="100"/>
      <c r="C58" t="s">
        <v>1032</v>
      </c>
      <c r="E58" s="100"/>
      <c r="G58" t="s">
        <v>1115</v>
      </c>
    </row>
    <row r="59" spans="1:7" ht="3" customHeight="1"/>
    <row r="60" spans="1:7" ht="12.75" customHeight="1">
      <c r="A60" s="100"/>
      <c r="C60" t="s">
        <v>1033</v>
      </c>
      <c r="E60" s="100"/>
      <c r="G60" t="s">
        <v>1116</v>
      </c>
    </row>
    <row r="61" spans="1:7" ht="3" customHeight="1"/>
    <row r="62" spans="1:7" ht="12.75" customHeight="1">
      <c r="A62" s="100"/>
      <c r="C62" t="s">
        <v>1034</v>
      </c>
      <c r="G62" s="13" t="s">
        <v>906</v>
      </c>
    </row>
    <row r="63" spans="1:7" ht="3" customHeight="1"/>
    <row r="64" spans="1:7" ht="12.75" customHeight="1">
      <c r="A64" s="100"/>
      <c r="C64" t="s">
        <v>1035</v>
      </c>
      <c r="E64" s="100"/>
      <c r="G64" t="s">
        <v>1067</v>
      </c>
    </row>
    <row r="65" spans="1:7" ht="3" customHeight="1"/>
    <row r="66" spans="1:7" ht="12.75" customHeight="1">
      <c r="A66" s="100"/>
      <c r="C66" t="s">
        <v>1036</v>
      </c>
      <c r="E66" s="100"/>
      <c r="G66" t="s">
        <v>1068</v>
      </c>
    </row>
    <row r="67" spans="1:7" ht="3" customHeight="1"/>
    <row r="68" spans="1:7" ht="12.75" customHeight="1">
      <c r="A68" s="100"/>
      <c r="C68" t="s">
        <v>1037</v>
      </c>
      <c r="E68" s="100"/>
      <c r="G68" t="s">
        <v>1120</v>
      </c>
    </row>
    <row r="69" spans="1:7" ht="3" customHeight="1"/>
    <row r="70" spans="1:7" ht="12.75" customHeight="1">
      <c r="A70" s="100"/>
      <c r="C70" t="s">
        <v>1038</v>
      </c>
      <c r="G70" s="13" t="s">
        <v>907</v>
      </c>
    </row>
    <row r="71" spans="1:7" ht="3" customHeight="1"/>
    <row r="72" spans="1:7" ht="12.75" customHeight="1">
      <c r="A72" s="100"/>
      <c r="C72" t="s">
        <v>1039</v>
      </c>
      <c r="E72" s="100"/>
      <c r="G72" t="s">
        <v>1063</v>
      </c>
    </row>
    <row r="73" spans="1:7" ht="3" customHeight="1"/>
    <row r="74" spans="1:7" ht="12.75" customHeight="1">
      <c r="A74" s="100"/>
      <c r="C74" t="s">
        <v>1040</v>
      </c>
      <c r="E74" s="100"/>
      <c r="G74" t="s">
        <v>1064</v>
      </c>
    </row>
    <row r="75" spans="1:7" ht="3" customHeight="1"/>
    <row r="76" spans="1:7" ht="12.75" customHeight="1">
      <c r="A76" s="100"/>
      <c r="C76" t="s">
        <v>1041</v>
      </c>
      <c r="E76" s="100"/>
      <c r="G76" t="s">
        <v>1065</v>
      </c>
    </row>
    <row r="77" spans="1:7" ht="3" customHeight="1"/>
    <row r="78" spans="1:7" ht="12.75" customHeight="1">
      <c r="A78" s="100"/>
      <c r="C78" t="s">
        <v>1042</v>
      </c>
      <c r="E78" s="100"/>
      <c r="G78" t="s">
        <v>1066</v>
      </c>
    </row>
    <row r="79" spans="1:7" ht="3" customHeight="1"/>
    <row r="80" spans="1:7" ht="12.75" customHeight="1">
      <c r="A80" s="100"/>
      <c r="C80" t="s">
        <v>1043</v>
      </c>
      <c r="G80" s="13" t="s">
        <v>908</v>
      </c>
    </row>
    <row r="81" spans="1:7" ht="3" customHeight="1"/>
    <row r="82" spans="1:7" ht="12.75" customHeight="1">
      <c r="A82" s="100"/>
      <c r="C82" t="s">
        <v>1119</v>
      </c>
      <c r="E82" s="100"/>
      <c r="G82" t="s">
        <v>1052</v>
      </c>
    </row>
    <row r="83" spans="1:7" ht="3" customHeight="1"/>
    <row r="84" spans="1:7" ht="12.75" customHeight="1">
      <c r="C84" s="13" t="s">
        <v>903</v>
      </c>
      <c r="E84" s="100"/>
      <c r="G84" t="s">
        <v>1053</v>
      </c>
    </row>
    <row r="85" spans="1:7" ht="3" customHeight="1"/>
    <row r="86" spans="1:7" ht="12.75" customHeight="1">
      <c r="A86" s="100"/>
      <c r="C86" t="s">
        <v>1045</v>
      </c>
      <c r="E86" s="100"/>
      <c r="G86" t="s">
        <v>1054</v>
      </c>
    </row>
    <row r="87" spans="1:7" ht="3" customHeight="1"/>
    <row r="88" spans="1:7" ht="12.75" customHeight="1">
      <c r="A88" s="100"/>
      <c r="C88" t="s">
        <v>1101</v>
      </c>
      <c r="E88" s="100"/>
      <c r="G88" t="s">
        <v>1055</v>
      </c>
    </row>
    <row r="89" spans="1:7" ht="3" customHeight="1"/>
    <row r="90" spans="1:7" ht="12.75" customHeight="1">
      <c r="A90" s="100"/>
      <c r="C90" t="s">
        <v>1046</v>
      </c>
      <c r="E90" s="100"/>
      <c r="G90" t="s">
        <v>1056</v>
      </c>
    </row>
    <row r="91" spans="1:7" ht="3" customHeight="1"/>
    <row r="92" spans="1:7" ht="12.75" customHeight="1">
      <c r="A92" s="100"/>
      <c r="C92" t="s">
        <v>1047</v>
      </c>
      <c r="E92" s="100"/>
      <c r="G92" t="s">
        <v>1057</v>
      </c>
    </row>
    <row r="93" spans="1:7" ht="3" customHeight="1"/>
    <row r="94" spans="1:7" ht="12.75" customHeight="1">
      <c r="A94" s="100"/>
      <c r="C94" t="s">
        <v>1048</v>
      </c>
      <c r="E94" s="100"/>
      <c r="G94" t="s">
        <v>1058</v>
      </c>
    </row>
    <row r="95" spans="1:7" ht="3" customHeight="1"/>
    <row r="96" spans="1:7" ht="12.75" customHeight="1">
      <c r="A96" s="100"/>
      <c r="C96" t="s">
        <v>1102</v>
      </c>
      <c r="E96" s="100"/>
      <c r="G96" t="s">
        <v>1059</v>
      </c>
    </row>
    <row r="97" spans="1:7" ht="3" customHeight="1"/>
    <row r="98" spans="1:7" ht="12.75" customHeight="1">
      <c r="A98" s="100"/>
      <c r="C98" t="s">
        <v>1049</v>
      </c>
      <c r="E98" s="100"/>
      <c r="G98" t="s">
        <v>1060</v>
      </c>
    </row>
    <row r="99" spans="1:7" ht="3" customHeight="1"/>
    <row r="100" spans="1:7" ht="12.75" customHeight="1">
      <c r="A100" s="100"/>
      <c r="C100" t="s">
        <v>1050</v>
      </c>
      <c r="E100" s="100"/>
      <c r="G100" t="s">
        <v>1061</v>
      </c>
    </row>
    <row r="101" spans="1:7" ht="3" customHeight="1"/>
    <row r="102" spans="1:7" ht="12.75" customHeight="1">
      <c r="A102" s="100"/>
      <c r="C102" t="s">
        <v>1051</v>
      </c>
      <c r="E102" s="100"/>
      <c r="G102" t="s">
        <v>1062</v>
      </c>
    </row>
    <row r="103" spans="1:7" ht="3" customHeight="1"/>
    <row r="104" spans="1:7" ht="12.75" customHeight="1">
      <c r="A104" s="100"/>
      <c r="C104" t="s">
        <v>1082</v>
      </c>
      <c r="G104" s="13" t="s">
        <v>909</v>
      </c>
    </row>
    <row r="105" spans="1:7" ht="3" customHeight="1"/>
    <row r="106" spans="1:7" ht="12.75" customHeight="1">
      <c r="A106" s="100"/>
      <c r="C106" t="s">
        <v>1083</v>
      </c>
    </row>
    <row r="107" spans="1:7" ht="3" customHeight="1"/>
    <row r="108" spans="1:7" ht="12.75" customHeight="1">
      <c r="C108" s="13"/>
    </row>
    <row r="109" spans="1:7" ht="3" customHeight="1">
      <c r="A109" s="48"/>
    </row>
    <row r="110" spans="1:7" ht="12.75" customHeight="1">
      <c r="A110" s="48"/>
    </row>
    <row r="111" spans="1:7" ht="3" customHeight="1">
      <c r="A111" s="48"/>
    </row>
    <row r="112" spans="1:7" ht="12.75" customHeight="1">
      <c r="A112" s="48"/>
    </row>
    <row r="113" spans="1:1" ht="3" customHeight="1">
      <c r="A113" s="48"/>
    </row>
    <row r="114" spans="1:1" ht="12.75" customHeight="1">
      <c r="A114" s="48"/>
    </row>
    <row r="115" spans="1:1" ht="3" customHeight="1">
      <c r="A115" s="48"/>
    </row>
    <row r="116" spans="1:1" ht="12.75" customHeight="1">
      <c r="A116" s="48"/>
    </row>
    <row r="117" spans="1:1" ht="3" customHeight="1">
      <c r="A117" s="48"/>
    </row>
    <row r="118" spans="1:1" ht="12.75" customHeight="1">
      <c r="A118" s="48"/>
    </row>
    <row r="119" spans="1:1" ht="3" customHeight="1">
      <c r="A119" s="48"/>
    </row>
    <row r="120" spans="1:1" ht="12.75" customHeight="1">
      <c r="A120" s="48"/>
    </row>
    <row r="121" spans="1:1" ht="3" customHeight="1">
      <c r="A121" s="48"/>
    </row>
    <row r="122" spans="1:1" ht="12.75" customHeight="1">
      <c r="A122" s="48"/>
    </row>
    <row r="123" spans="1:1" ht="3" customHeight="1">
      <c r="A123" s="48"/>
    </row>
    <row r="124" spans="1:1" ht="12.75" customHeight="1">
      <c r="A124" s="48"/>
    </row>
    <row r="125" spans="1:1" ht="3" customHeight="1">
      <c r="A125" s="48"/>
    </row>
    <row r="126" spans="1:1" ht="12.75" customHeight="1">
      <c r="A126" s="48"/>
    </row>
    <row r="127" spans="1:1" ht="3" customHeight="1">
      <c r="A127" s="48"/>
    </row>
    <row r="128" spans="1:1" ht="12.75" customHeight="1">
      <c r="A128" s="48"/>
    </row>
    <row r="129" spans="1:1" ht="3" customHeight="1">
      <c r="A129" s="48"/>
    </row>
    <row r="130" spans="1:1" ht="12.75" customHeight="1">
      <c r="A130" s="48"/>
    </row>
    <row r="131" spans="1:1" ht="3" customHeight="1">
      <c r="A131" s="48"/>
    </row>
    <row r="132" spans="1:1" ht="12.75" customHeight="1">
      <c r="A132" s="48"/>
    </row>
    <row r="133" spans="1:1" ht="3" customHeight="1">
      <c r="A133" s="48"/>
    </row>
    <row r="134" spans="1:1" ht="12.75" customHeight="1">
      <c r="A134" s="48"/>
    </row>
    <row r="135" spans="1:1" ht="3" customHeight="1">
      <c r="A135" s="48"/>
    </row>
    <row r="136" spans="1:1" ht="12.75" customHeight="1">
      <c r="A136" s="48"/>
    </row>
    <row r="137" spans="1:1" ht="3" customHeight="1">
      <c r="A137" s="48"/>
    </row>
    <row r="138" spans="1:1">
      <c r="A138" s="48"/>
    </row>
    <row r="139" spans="1:1">
      <c r="A139" s="48"/>
    </row>
    <row r="140" spans="1:1">
      <c r="A140" s="48"/>
    </row>
    <row r="141" spans="1:1">
      <c r="A141" s="48"/>
    </row>
    <row r="142" spans="1:1">
      <c r="A142" s="48"/>
    </row>
    <row r="143" spans="1:1">
      <c r="A143" s="48"/>
    </row>
    <row r="144" spans="1:1">
      <c r="A144" s="48"/>
    </row>
    <row r="145" spans="1:1">
      <c r="A145" s="48"/>
    </row>
    <row r="146" spans="1:1">
      <c r="A146" s="48"/>
    </row>
  </sheetData>
  <mergeCells count="1">
    <mergeCell ref="A1:G1"/>
  </mergeCells>
  <printOptions horizontalCentered="1"/>
  <pageMargins left="0.7" right="0.7" top="0.5" bottom="0.5" header="0.3" footer="0.3"/>
  <pageSetup scale="45" orientation="landscape" horizontalDpi="4294967293" r:id="rId1"/>
  <headerFooter>
    <oddFooter>&amp;CQuality-One International | www.quality-one.com | (248) 280-4800</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Intro">
    <tabColor rgb="FFCCFFCC"/>
  </sheetPr>
  <dimension ref="A1:G26"/>
  <sheetViews>
    <sheetView showGridLines="0" workbookViewId="0">
      <selection activeCell="E14" sqref="E14"/>
    </sheetView>
  </sheetViews>
  <sheetFormatPr defaultRowHeight="15"/>
  <cols>
    <col min="1" max="1" width="2.7109375" customWidth="1"/>
    <col min="2" max="2" width="14.7109375" hidden="1" customWidth="1"/>
    <col min="3" max="3" width="23.140625" customWidth="1"/>
    <col min="4" max="4" width="26.28515625" customWidth="1"/>
    <col min="5" max="5" width="30" customWidth="1"/>
    <col min="6" max="7" width="19.5703125" customWidth="1"/>
  </cols>
  <sheetData>
    <row r="1" spans="1:7" ht="15.75" thickBot="1">
      <c r="A1" t="s">
        <v>1085</v>
      </c>
    </row>
    <row r="2" spans="1:7" ht="48.75" customHeight="1" thickTop="1" thickBot="1">
      <c r="C2" s="125" t="s">
        <v>0</v>
      </c>
      <c r="D2" s="126"/>
      <c r="E2" s="126"/>
      <c r="F2" s="126"/>
      <c r="G2" s="127"/>
    </row>
    <row r="3" spans="1:7" ht="22.5" customHeight="1" thickTop="1">
      <c r="C3" s="3"/>
      <c r="D3" s="11" t="s">
        <v>1</v>
      </c>
      <c r="E3" s="4"/>
      <c r="F3" s="4"/>
      <c r="G3" s="5"/>
    </row>
    <row r="4" spans="1:7" ht="36.75" customHeight="1">
      <c r="C4" s="6"/>
      <c r="D4" s="128" t="s">
        <v>2</v>
      </c>
      <c r="E4" s="128"/>
      <c r="F4" s="128"/>
      <c r="G4" s="7"/>
    </row>
    <row r="5" spans="1:7" ht="21" customHeight="1">
      <c r="C5" s="6"/>
      <c r="D5" s="128" t="s">
        <v>3</v>
      </c>
      <c r="E5" s="128"/>
      <c r="F5" s="128"/>
      <c r="G5" s="7"/>
    </row>
    <row r="6" spans="1:7" ht="41.25" customHeight="1" thickBot="1">
      <c r="C6" s="8"/>
      <c r="D6" s="129" t="s">
        <v>4</v>
      </c>
      <c r="E6" s="129"/>
      <c r="F6" s="129"/>
      <c r="G6" s="9"/>
    </row>
    <row r="7" spans="1:7" ht="15.75" thickTop="1"/>
    <row r="9" spans="1:7" ht="15.75">
      <c r="C9" s="124" t="s">
        <v>10</v>
      </c>
      <c r="D9" s="124"/>
      <c r="E9" s="124"/>
    </row>
    <row r="10" spans="1:7">
      <c r="C10" s="1" t="s">
        <v>9</v>
      </c>
    </row>
    <row r="11" spans="1:7">
      <c r="B11" t="s">
        <v>5</v>
      </c>
      <c r="C11" t="s">
        <v>6</v>
      </c>
      <c r="D11" t="s">
        <v>7</v>
      </c>
      <c r="E11" t="s">
        <v>286</v>
      </c>
    </row>
    <row r="12" spans="1:7">
      <c r="C12" s="78"/>
      <c r="D12" s="65"/>
      <c r="E12" s="120"/>
    </row>
    <row r="16" spans="1:7" ht="15.75">
      <c r="C16" s="124" t="s">
        <v>11</v>
      </c>
      <c r="D16" s="124"/>
      <c r="E16" s="124"/>
    </row>
    <row r="17" spans="2:7">
      <c r="C17" s="1" t="s">
        <v>12</v>
      </c>
      <c r="D17" s="2"/>
      <c r="E17" s="2"/>
    </row>
    <row r="18" spans="2:7">
      <c r="B18" t="s">
        <v>5</v>
      </c>
      <c r="C18" t="s">
        <v>12</v>
      </c>
    </row>
    <row r="19" spans="2:7">
      <c r="C19" s="14"/>
    </row>
    <row r="23" spans="2:7" ht="15.75">
      <c r="C23" s="124" t="s">
        <v>13</v>
      </c>
      <c r="D23" s="124"/>
      <c r="E23" s="124"/>
    </row>
    <row r="24" spans="2:7">
      <c r="C24" s="1" t="s">
        <v>14</v>
      </c>
      <c r="D24" s="2"/>
      <c r="E24" s="2"/>
    </row>
    <row r="25" spans="2:7">
      <c r="B25" t="s">
        <v>5</v>
      </c>
      <c r="C25" t="s">
        <v>15</v>
      </c>
      <c r="D25" t="s">
        <v>528</v>
      </c>
      <c r="E25" t="s">
        <v>17</v>
      </c>
      <c r="F25" t="s">
        <v>18</v>
      </c>
      <c r="G25" t="s">
        <v>19</v>
      </c>
    </row>
    <row r="26" spans="2:7">
      <c r="C26" s="65"/>
      <c r="D26" s="65"/>
      <c r="E26" s="67"/>
      <c r="F26" s="64"/>
      <c r="G26" s="64"/>
    </row>
  </sheetData>
  <mergeCells count="7">
    <mergeCell ref="C23:E23"/>
    <mergeCell ref="C2:G2"/>
    <mergeCell ref="D4:F4"/>
    <mergeCell ref="D5:F5"/>
    <mergeCell ref="D6:F6"/>
    <mergeCell ref="C9:E9"/>
    <mergeCell ref="C16:E16"/>
  </mergeCells>
  <dataValidations count="3">
    <dataValidation type="list" allowBlank="1" showErrorMessage="1" errorTitle="APQP" error="Please enter 1 - 5." sqref="C19">
      <formula1>"1, 2, 3, 4, 5"</formula1>
    </dataValidation>
    <dataValidation type="list" allowBlank="1" sqref="E12">
      <formula1>DropdownList_Season</formula1>
    </dataValidation>
    <dataValidation type="list" allowBlank="1" showInputMessage="1" showErrorMessage="1" sqref="D26">
      <formula1>DropdownList_Roles</formula1>
    </dataValidation>
  </dataValidations>
  <pageMargins left="0.7" right="0.7" top="0.75" bottom="0.75" header="0.3" footer="0.3"/>
  <pageSetup orientation="portrait"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FMA">
    <tabColor rgb="FFCCFFCC"/>
  </sheetPr>
  <dimension ref="B4:J7"/>
  <sheetViews>
    <sheetView showGridLines="0" workbookViewId="0">
      <selection activeCell="G21" sqref="G21"/>
    </sheetView>
  </sheetViews>
  <sheetFormatPr defaultRowHeight="15"/>
  <cols>
    <col min="1" max="1" width="2.5703125" customWidth="1"/>
    <col min="2" max="2" width="8.28515625" hidden="1" customWidth="1"/>
    <col min="3" max="3" width="66.85546875" customWidth="1"/>
    <col min="4" max="4" width="25" style="48" customWidth="1"/>
    <col min="5" max="5" width="15.28515625" style="15" customWidth="1"/>
    <col min="6" max="6" width="15.140625" style="15" customWidth="1"/>
    <col min="7" max="7" width="14.42578125" style="15" customWidth="1"/>
    <col min="8" max="8" width="15.5703125" customWidth="1"/>
  </cols>
  <sheetData>
    <row r="4" spans="2:10" ht="15.75">
      <c r="C4" s="124" t="s">
        <v>20</v>
      </c>
      <c r="D4" s="124"/>
      <c r="E4" s="124"/>
      <c r="F4" s="124"/>
      <c r="G4" s="124"/>
    </row>
    <row r="5" spans="2:10">
      <c r="C5" s="1" t="s">
        <v>527</v>
      </c>
      <c r="D5" s="1"/>
    </row>
    <row r="6" spans="2:10" ht="45" customHeight="1">
      <c r="B6" t="s">
        <v>5</v>
      </c>
      <c r="C6" t="s">
        <v>661</v>
      </c>
      <c r="D6" s="122" t="s">
        <v>1086</v>
      </c>
      <c r="E6" s="31" t="s">
        <v>659</v>
      </c>
      <c r="F6" s="31" t="s">
        <v>660</v>
      </c>
      <c r="G6" s="31" t="s">
        <v>529</v>
      </c>
      <c r="H6" s="122" t="s">
        <v>1087</v>
      </c>
      <c r="J6" s="48"/>
    </row>
    <row r="7" spans="2:10">
      <c r="C7" s="65"/>
      <c r="D7" s="65"/>
      <c r="E7" s="66"/>
      <c r="F7" s="66"/>
      <c r="G7" s="66"/>
      <c r="H7" s="66"/>
    </row>
  </sheetData>
  <mergeCells count="1">
    <mergeCell ref="C4:G4"/>
  </mergeCells>
  <dataValidations count="1">
    <dataValidation type="list" allowBlank="1" showInputMessage="1" showErrorMessage="1" errorTitle="APQP" error="Please enter X." sqref="E7:H7">
      <formula1>DropdownList_XCharacter</formula1>
    </dataValidation>
  </dataValidation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DDGoals">
    <tabColor rgb="FFCCFFCC"/>
  </sheetPr>
  <dimension ref="B2:M47"/>
  <sheetViews>
    <sheetView showGridLines="0" workbookViewId="0">
      <selection activeCell="A24" sqref="A24:XFD24"/>
    </sheetView>
  </sheetViews>
  <sheetFormatPr defaultRowHeight="15"/>
  <cols>
    <col min="1" max="1" width="2.7109375" customWidth="1"/>
    <col min="2" max="2" width="7.7109375" hidden="1" customWidth="1"/>
    <col min="3" max="3" width="45.28515625" customWidth="1"/>
    <col min="4" max="4" width="10.7109375" customWidth="1"/>
    <col min="5" max="5" width="13.140625" customWidth="1"/>
    <col min="6" max="6" width="13.7109375" customWidth="1"/>
    <col min="7" max="7" width="11.28515625" customWidth="1"/>
    <col min="8" max="8" width="11.42578125" customWidth="1"/>
    <col min="9" max="9" width="12" customWidth="1"/>
    <col min="10" max="10" width="12.42578125" customWidth="1"/>
    <col min="11" max="11" width="11.140625" customWidth="1"/>
    <col min="12" max="12" width="11.5703125" customWidth="1"/>
    <col min="13" max="13" width="10.5703125" customWidth="1"/>
  </cols>
  <sheetData>
    <row r="2" spans="2:13">
      <c r="G2" s="48"/>
      <c r="H2" s="48"/>
      <c r="I2" s="48"/>
      <c r="J2" s="48"/>
      <c r="K2" s="48"/>
      <c r="L2" s="48"/>
      <c r="M2" s="48"/>
    </row>
    <row r="4" spans="2:13" ht="15.75">
      <c r="C4" s="124" t="s">
        <v>34</v>
      </c>
      <c r="D4" s="124"/>
      <c r="E4" s="124"/>
      <c r="F4" s="124"/>
      <c r="G4" s="124" t="s">
        <v>38</v>
      </c>
      <c r="H4" s="124"/>
      <c r="I4" s="124"/>
      <c r="J4" s="124"/>
      <c r="K4" s="124"/>
      <c r="L4" s="124"/>
      <c r="M4" s="124"/>
    </row>
    <row r="5" spans="2:13">
      <c r="C5" s="1" t="s">
        <v>252</v>
      </c>
    </row>
    <row r="6" spans="2:13" ht="45" customHeight="1">
      <c r="B6" t="s">
        <v>5</v>
      </c>
      <c r="C6" t="s">
        <v>29</v>
      </c>
      <c r="D6" s="31" t="s">
        <v>253</v>
      </c>
      <c r="E6" s="31" t="s">
        <v>662</v>
      </c>
      <c r="F6" s="31" t="s">
        <v>30</v>
      </c>
      <c r="G6" s="63" t="s">
        <v>289</v>
      </c>
      <c r="H6" s="63" t="s">
        <v>290</v>
      </c>
      <c r="I6" s="63" t="s">
        <v>291</v>
      </c>
      <c r="J6" s="63" t="s">
        <v>32</v>
      </c>
      <c r="K6" s="63" t="s">
        <v>292</v>
      </c>
      <c r="L6" s="63" t="s">
        <v>37</v>
      </c>
      <c r="M6" s="63" t="s">
        <v>674</v>
      </c>
    </row>
    <row r="7" spans="2:13">
      <c r="B7" s="53"/>
      <c r="C7" s="79"/>
      <c r="D7" s="102"/>
      <c r="E7" s="93"/>
      <c r="F7" s="103"/>
      <c r="G7" s="93"/>
      <c r="H7" s="93"/>
      <c r="I7" s="93"/>
      <c r="J7" s="93"/>
      <c r="K7" s="93"/>
      <c r="L7" s="93"/>
      <c r="M7" s="93"/>
    </row>
    <row r="8" spans="2:13">
      <c r="G8" s="37"/>
      <c r="H8" s="37"/>
      <c r="I8" s="37"/>
      <c r="J8" s="37"/>
      <c r="K8" s="37"/>
      <c r="L8" s="37"/>
      <c r="M8" s="37"/>
    </row>
    <row r="9" spans="2:13">
      <c r="G9" s="37"/>
      <c r="H9" s="37"/>
      <c r="I9" s="37"/>
      <c r="J9" s="37"/>
      <c r="K9" s="37"/>
      <c r="L9" s="37"/>
      <c r="M9" s="37"/>
    </row>
    <row r="10" spans="2:13">
      <c r="G10" s="37"/>
      <c r="H10" s="37"/>
      <c r="I10" s="37"/>
      <c r="J10" s="37"/>
      <c r="K10" s="37"/>
      <c r="L10" s="37"/>
      <c r="M10" s="37"/>
    </row>
    <row r="11" spans="2:13">
      <c r="G11" s="37"/>
      <c r="H11" s="37"/>
      <c r="I11" s="37"/>
      <c r="J11" s="37"/>
      <c r="K11" s="37"/>
      <c r="L11" s="37"/>
      <c r="M11" s="37"/>
    </row>
    <row r="12" spans="2:13">
      <c r="G12" s="37"/>
      <c r="H12" s="37"/>
      <c r="I12" s="37"/>
      <c r="J12" s="37"/>
      <c r="K12" s="37"/>
      <c r="L12" s="37"/>
      <c r="M12" s="37"/>
    </row>
    <row r="13" spans="2:13">
      <c r="G13" s="37"/>
      <c r="H13" s="37"/>
      <c r="I13" s="37"/>
      <c r="J13" s="37"/>
      <c r="K13" s="37"/>
      <c r="L13" s="37"/>
      <c r="M13" s="37"/>
    </row>
    <row r="14" spans="2:13">
      <c r="G14" s="37"/>
      <c r="H14" s="37"/>
      <c r="I14" s="37"/>
      <c r="J14" s="37"/>
      <c r="K14" s="37"/>
      <c r="L14" s="37"/>
      <c r="M14" s="37"/>
    </row>
    <row r="15" spans="2:13">
      <c r="G15" s="37"/>
      <c r="H15" s="37"/>
      <c r="I15" s="37"/>
      <c r="J15" s="37"/>
      <c r="K15" s="37"/>
      <c r="L15" s="37"/>
      <c r="M15" s="37"/>
    </row>
    <row r="16" spans="2:13">
      <c r="G16" s="37"/>
      <c r="H16" s="37"/>
      <c r="I16" s="37"/>
      <c r="J16" s="37"/>
      <c r="K16" s="37"/>
      <c r="L16" s="37"/>
      <c r="M16" s="37"/>
    </row>
    <row r="17" spans="7:13">
      <c r="G17" s="37"/>
      <c r="H17" s="37"/>
      <c r="I17" s="37"/>
      <c r="J17" s="37"/>
      <c r="K17" s="37"/>
      <c r="L17" s="37"/>
      <c r="M17" s="37"/>
    </row>
    <row r="18" spans="7:13">
      <c r="G18" s="37"/>
      <c r="H18" s="37"/>
      <c r="I18" s="37"/>
      <c r="J18" s="37"/>
      <c r="K18" s="37"/>
      <c r="L18" s="37"/>
      <c r="M18" s="37"/>
    </row>
    <row r="19" spans="7:13">
      <c r="G19" s="37"/>
      <c r="H19" s="37"/>
      <c r="I19" s="37"/>
      <c r="J19" s="37"/>
      <c r="K19" s="37"/>
      <c r="L19" s="37"/>
      <c r="M19" s="37"/>
    </row>
    <row r="20" spans="7:13">
      <c r="G20" s="37"/>
      <c r="H20" s="37"/>
      <c r="I20" s="37"/>
      <c r="J20" s="37"/>
      <c r="K20" s="37"/>
      <c r="L20" s="37"/>
      <c r="M20" s="37"/>
    </row>
    <row r="21" spans="7:13">
      <c r="G21" s="37"/>
      <c r="H21" s="37"/>
      <c r="I21" s="37"/>
      <c r="J21" s="37"/>
      <c r="K21" s="37"/>
      <c r="L21" s="37"/>
      <c r="M21" s="37"/>
    </row>
    <row r="22" spans="7:13">
      <c r="G22" s="37"/>
      <c r="H22" s="37"/>
      <c r="I22" s="37"/>
      <c r="J22" s="37"/>
      <c r="K22" s="37"/>
      <c r="L22" s="37"/>
      <c r="M22" s="37"/>
    </row>
    <row r="23" spans="7:13">
      <c r="G23" s="37"/>
      <c r="H23" s="37"/>
      <c r="I23" s="37"/>
      <c r="J23" s="37"/>
      <c r="K23" s="37"/>
      <c r="L23" s="37"/>
      <c r="M23" s="37"/>
    </row>
    <row r="24" spans="7:13">
      <c r="G24" s="37"/>
      <c r="H24" s="37"/>
      <c r="I24" s="37"/>
      <c r="J24" s="37"/>
      <c r="K24" s="37"/>
      <c r="L24" s="37"/>
      <c r="M24" s="37"/>
    </row>
    <row r="25" spans="7:13">
      <c r="G25" s="37"/>
      <c r="H25" s="37"/>
      <c r="I25" s="37"/>
      <c r="J25" s="37"/>
      <c r="K25" s="37"/>
      <c r="L25" s="37"/>
      <c r="M25" s="37"/>
    </row>
    <row r="26" spans="7:13">
      <c r="G26" s="37"/>
      <c r="H26" s="37"/>
      <c r="I26" s="37"/>
      <c r="J26" s="37"/>
      <c r="K26" s="37"/>
      <c r="L26" s="37"/>
      <c r="M26" s="37"/>
    </row>
    <row r="27" spans="7:13">
      <c r="G27" s="37"/>
      <c r="H27" s="37"/>
      <c r="I27" s="37"/>
      <c r="J27" s="37"/>
      <c r="K27" s="37"/>
      <c r="L27" s="37"/>
      <c r="M27" s="37"/>
    </row>
    <row r="28" spans="7:13">
      <c r="G28" s="37"/>
      <c r="H28" s="37"/>
      <c r="I28" s="37"/>
      <c r="J28" s="37"/>
      <c r="K28" s="37"/>
      <c r="L28" s="37"/>
      <c r="M28" s="37"/>
    </row>
    <row r="29" spans="7:13">
      <c r="G29" s="37"/>
      <c r="H29" s="37"/>
      <c r="I29" s="37"/>
      <c r="J29" s="37"/>
      <c r="K29" s="37"/>
      <c r="L29" s="37"/>
      <c r="M29" s="37"/>
    </row>
    <row r="30" spans="7:13">
      <c r="G30" s="37"/>
      <c r="H30" s="37"/>
      <c r="I30" s="37"/>
      <c r="J30" s="37"/>
      <c r="K30" s="37"/>
      <c r="L30" s="37"/>
      <c r="M30" s="37"/>
    </row>
    <row r="31" spans="7:13">
      <c r="G31" s="37"/>
      <c r="H31" s="37"/>
      <c r="I31" s="37"/>
      <c r="J31" s="37"/>
      <c r="K31" s="37"/>
      <c r="L31" s="37"/>
      <c r="M31" s="37"/>
    </row>
    <row r="32" spans="7:13">
      <c r="G32" s="37"/>
      <c r="H32" s="37"/>
      <c r="I32" s="37"/>
      <c r="J32" s="37"/>
      <c r="K32" s="37"/>
      <c r="L32" s="37"/>
      <c r="M32" s="37"/>
    </row>
    <row r="33" spans="7:13">
      <c r="G33" s="37"/>
      <c r="H33" s="37"/>
      <c r="I33" s="37"/>
      <c r="J33" s="37"/>
      <c r="K33" s="37"/>
      <c r="L33" s="37"/>
      <c r="M33" s="37"/>
    </row>
    <row r="34" spans="7:13">
      <c r="G34" s="37"/>
      <c r="H34" s="37"/>
      <c r="I34" s="37"/>
      <c r="J34" s="37"/>
      <c r="K34" s="37"/>
      <c r="L34" s="37"/>
      <c r="M34" s="37"/>
    </row>
    <row r="35" spans="7:13">
      <c r="G35" s="37"/>
      <c r="H35" s="37"/>
      <c r="I35" s="37"/>
      <c r="J35" s="37"/>
      <c r="K35" s="37"/>
      <c r="L35" s="37"/>
      <c r="M35" s="37"/>
    </row>
    <row r="36" spans="7:13">
      <c r="G36" s="37"/>
      <c r="H36" s="37"/>
      <c r="I36" s="37"/>
      <c r="J36" s="37"/>
      <c r="K36" s="37"/>
      <c r="L36" s="37"/>
      <c r="M36" s="37"/>
    </row>
    <row r="37" spans="7:13">
      <c r="G37" s="37"/>
      <c r="H37" s="37"/>
      <c r="I37" s="37"/>
      <c r="J37" s="37"/>
      <c r="K37" s="37"/>
      <c r="L37" s="37"/>
      <c r="M37" s="37"/>
    </row>
    <row r="38" spans="7:13">
      <c r="G38" s="37"/>
      <c r="H38" s="37"/>
      <c r="I38" s="37"/>
      <c r="J38" s="37"/>
      <c r="K38" s="37"/>
      <c r="L38" s="37"/>
      <c r="M38" s="37"/>
    </row>
    <row r="39" spans="7:13">
      <c r="G39" s="37"/>
      <c r="H39" s="37"/>
      <c r="I39" s="37"/>
      <c r="J39" s="37"/>
      <c r="K39" s="37"/>
      <c r="L39" s="37"/>
      <c r="M39" s="37"/>
    </row>
    <row r="40" spans="7:13">
      <c r="G40" s="37"/>
      <c r="H40" s="37"/>
      <c r="I40" s="37"/>
      <c r="J40" s="37"/>
      <c r="K40" s="37"/>
      <c r="L40" s="37"/>
      <c r="M40" s="37"/>
    </row>
    <row r="41" spans="7:13">
      <c r="G41" s="37"/>
      <c r="H41" s="37"/>
      <c r="I41" s="37"/>
      <c r="J41" s="37"/>
      <c r="K41" s="37"/>
      <c r="L41" s="37"/>
      <c r="M41" s="37"/>
    </row>
    <row r="42" spans="7:13">
      <c r="G42" s="37"/>
      <c r="H42" s="37"/>
      <c r="I42" s="37"/>
      <c r="J42" s="37"/>
      <c r="K42" s="37"/>
      <c r="L42" s="37"/>
      <c r="M42" s="37"/>
    </row>
    <row r="43" spans="7:13">
      <c r="G43" s="37"/>
      <c r="H43" s="37"/>
      <c r="I43" s="37"/>
      <c r="J43" s="37"/>
      <c r="K43" s="37"/>
      <c r="L43" s="37"/>
      <c r="M43" s="37"/>
    </row>
    <row r="44" spans="7:13">
      <c r="G44" s="37"/>
      <c r="H44" s="37"/>
      <c r="I44" s="37"/>
      <c r="J44" s="37"/>
      <c r="K44" s="37"/>
      <c r="L44" s="37"/>
      <c r="M44" s="37"/>
    </row>
    <row r="45" spans="7:13">
      <c r="G45" s="37"/>
      <c r="H45" s="37"/>
      <c r="I45" s="37"/>
      <c r="J45" s="37"/>
      <c r="K45" s="37"/>
      <c r="L45" s="37"/>
      <c r="M45" s="37"/>
    </row>
    <row r="46" spans="7:13">
      <c r="G46" s="37"/>
      <c r="H46" s="37"/>
      <c r="I46" s="37"/>
      <c r="J46" s="37"/>
      <c r="K46" s="37"/>
      <c r="L46" s="37"/>
      <c r="M46" s="37"/>
    </row>
    <row r="47" spans="7:13">
      <c r="G47" s="37"/>
      <c r="H47" s="37"/>
      <c r="I47" s="37"/>
      <c r="J47" s="37"/>
      <c r="K47" s="37"/>
      <c r="L47" s="37"/>
      <c r="M47" s="37"/>
    </row>
  </sheetData>
  <sheetProtection formatCells="0" formatRows="0" insertRows="0" insertHyperlinks="0"/>
  <mergeCells count="2">
    <mergeCell ref="C4:F4"/>
    <mergeCell ref="G4:M4"/>
  </mergeCells>
  <dataValidations count="2">
    <dataValidation type="list" allowBlank="1" showInputMessage="1" showErrorMessage="1" errorTitle="APQP" error="Please enter 1-4._x000a__x000a_Click on Question Mark in corner _x000a_for help with this column._x000a_ " sqref="E7:F7">
      <formula1>"1, 2, 3, 4"</formula1>
    </dataValidation>
    <dataValidation type="list" allowBlank="1" showInputMessage="1" sqref="D7">
      <formula1>DropdownList_MustShouldCould</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tnDevelopmentDifficulty">
              <controlPr defaultSize="0" autoFill="0" autoPict="0" macro="[0]!shtDDGoals.btnDevelopmentDifficulty_Click">
                <anchor moveWithCells="1">
                  <from>
                    <xdr:col>4</xdr:col>
                    <xdr:colOff>685800</xdr:colOff>
                    <xdr:row>5</xdr:row>
                    <xdr:rowOff>19050</xdr:rowOff>
                  </from>
                  <to>
                    <xdr:col>4</xdr:col>
                    <xdr:colOff>819150</xdr:colOff>
                    <xdr:row>5</xdr:row>
                    <xdr:rowOff>171450</xdr:rowOff>
                  </to>
                </anchor>
              </controlPr>
            </control>
          </mc:Choice>
        </mc:AlternateContent>
        <mc:AlternateContent xmlns:mc="http://schemas.openxmlformats.org/markup-compatibility/2006">
          <mc:Choice Requires="x14">
            <control shapeId="5124" r:id="rId5" name="btnDD_ManufacturingDifficulty">
              <controlPr defaultSize="0" autoFill="0" autoPict="0" macro="[0]!shtDDGoals.btnDD_ManufacturingDifficulty_Click">
                <anchor moveWithCells="1">
                  <from>
                    <xdr:col>5</xdr:col>
                    <xdr:colOff>723900</xdr:colOff>
                    <xdr:row>5</xdr:row>
                    <xdr:rowOff>19050</xdr:rowOff>
                  </from>
                  <to>
                    <xdr:col>5</xdr:col>
                    <xdr:colOff>876300</xdr:colOff>
                    <xdr:row>5</xdr:row>
                    <xdr:rowOff>171450</xdr:rowOff>
                  </to>
                </anchor>
              </controlPr>
            </control>
          </mc:Choice>
        </mc:AlternateContent>
      </controls>
    </mc:Choice>
  </mc:AlternateContent>
  <tableParts count="1">
    <tablePart r:id="rId6"/>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DFMEA">
    <tabColor rgb="FFCCFFCC"/>
  </sheetPr>
  <dimension ref="B1:R7"/>
  <sheetViews>
    <sheetView showGridLines="0" workbookViewId="0">
      <selection activeCell="C7" sqref="C7"/>
    </sheetView>
  </sheetViews>
  <sheetFormatPr defaultRowHeight="15"/>
  <cols>
    <col min="1" max="1" width="2.7109375" customWidth="1"/>
    <col min="2" max="2" width="21.5703125" hidden="1" customWidth="1"/>
    <col min="3" max="3" width="29.28515625" customWidth="1"/>
    <col min="4" max="4" width="23.5703125" customWidth="1"/>
    <col min="5" max="5" width="37.140625" customWidth="1"/>
    <col min="6" max="6" width="10.42578125" customWidth="1"/>
    <col min="8" max="8" width="39.5703125" customWidth="1"/>
    <col min="9" max="9" width="32.5703125" customWidth="1"/>
    <col min="10" max="10" width="13.140625" customWidth="1"/>
    <col min="11" max="11" width="29.85546875" customWidth="1"/>
    <col min="12" max="12" width="30.28515625" customWidth="1"/>
    <col min="14" max="14" width="18.85546875" customWidth="1"/>
    <col min="15" max="15" width="37.140625" customWidth="1"/>
    <col min="16" max="16" width="20" customWidth="1"/>
    <col min="17" max="17" width="13.28515625" customWidth="1"/>
  </cols>
  <sheetData>
    <row r="1" spans="2:18" ht="15" customHeight="1">
      <c r="C1" s="48"/>
      <c r="O1" s="48"/>
      <c r="P1" s="48"/>
      <c r="Q1" s="48"/>
      <c r="R1" s="48"/>
    </row>
    <row r="2" spans="2:18" ht="15" customHeight="1">
      <c r="C2" s="48"/>
      <c r="H2" s="40"/>
      <c r="O2" s="48"/>
      <c r="P2" s="48"/>
      <c r="Q2" s="48"/>
      <c r="R2" s="48"/>
    </row>
    <row r="3" spans="2:18">
      <c r="C3" s="48"/>
      <c r="N3" s="48"/>
      <c r="O3" s="48"/>
      <c r="P3" s="48"/>
      <c r="Q3" s="48"/>
      <c r="R3" s="48"/>
    </row>
    <row r="4" spans="2:18" ht="16.5" thickBot="1">
      <c r="C4" s="130" t="s">
        <v>461</v>
      </c>
      <c r="D4" s="130"/>
      <c r="E4" s="130"/>
      <c r="H4" s="130" t="s">
        <v>462</v>
      </c>
      <c r="I4" s="130"/>
      <c r="J4" s="130"/>
      <c r="K4" s="130" t="s">
        <v>463</v>
      </c>
      <c r="L4" s="130"/>
      <c r="O4" s="48"/>
      <c r="P4" s="48"/>
      <c r="Q4" s="48"/>
      <c r="R4" s="48"/>
    </row>
    <row r="5" spans="2:18" ht="22.5" customHeight="1">
      <c r="C5" s="77" t="s">
        <v>31</v>
      </c>
      <c r="D5" s="76"/>
      <c r="E5" s="75"/>
      <c r="H5" s="74"/>
      <c r="I5" s="76"/>
      <c r="J5" s="75"/>
      <c r="K5" s="74"/>
      <c r="L5" s="75"/>
    </row>
    <row r="6" spans="2:18" ht="30.75" customHeight="1">
      <c r="B6" s="72" t="s">
        <v>5</v>
      </c>
      <c r="C6" s="68" t="s">
        <v>305</v>
      </c>
      <c r="D6" s="68" t="s">
        <v>665</v>
      </c>
      <c r="E6" s="68" t="s">
        <v>534</v>
      </c>
      <c r="F6" s="68" t="s">
        <v>156</v>
      </c>
      <c r="G6" s="68" t="s">
        <v>157</v>
      </c>
      <c r="H6" s="68" t="s">
        <v>537</v>
      </c>
      <c r="I6" s="68" t="s">
        <v>531</v>
      </c>
      <c r="J6" s="68" t="s">
        <v>160</v>
      </c>
      <c r="K6" s="68" t="s">
        <v>532</v>
      </c>
      <c r="L6" s="68" t="s">
        <v>533</v>
      </c>
      <c r="M6" s="68" t="s">
        <v>163</v>
      </c>
      <c r="N6" s="68" t="s">
        <v>164</v>
      </c>
      <c r="O6" s="68" t="s">
        <v>145</v>
      </c>
      <c r="P6" s="68" t="s">
        <v>684</v>
      </c>
      <c r="Q6" s="68" t="s">
        <v>147</v>
      </c>
    </row>
    <row r="7" spans="2:18" s="48" customFormat="1" ht="17.25" customHeight="1">
      <c r="B7" s="72"/>
      <c r="C7" s="116"/>
      <c r="D7" s="116"/>
      <c r="E7" s="116"/>
      <c r="F7" s="117"/>
      <c r="G7" s="118"/>
      <c r="H7" s="116"/>
      <c r="I7" s="116"/>
      <c r="J7" s="118"/>
      <c r="K7" s="116"/>
      <c r="L7" s="116"/>
      <c r="M7" s="117"/>
      <c r="N7" s="116"/>
      <c r="O7" s="116"/>
      <c r="P7" s="116"/>
      <c r="Q7" s="119"/>
    </row>
  </sheetData>
  <mergeCells count="3">
    <mergeCell ref="C4:E4"/>
    <mergeCell ref="H4:J4"/>
    <mergeCell ref="K4:L4"/>
  </mergeCells>
  <dataValidations count="7">
    <dataValidation type="list" allowBlank="1" showInputMessage="1" sqref="I7">
      <formula1>DropdownList_DFMEAPrevent</formula1>
    </dataValidation>
    <dataValidation type="list" allowBlank="1" showInputMessage="1" showErrorMessage="1" sqref="J7">
      <formula1>"4, 3, 2, 1"</formula1>
    </dataValidation>
    <dataValidation type="list" allowBlank="1" showInputMessage="1" sqref="K7">
      <formula1>DropdownList_DFMEADetect</formula1>
    </dataValidation>
    <dataValidation type="list" allowBlank="1" showInputMessage="1" showErrorMessage="1" sqref="L7">
      <formula1>DropdownList_Detection</formula1>
    </dataValidation>
    <dataValidation type="list" allowBlank="1" showInputMessage="1" showErrorMessage="1" sqref="P7">
      <formula1>ValidationList_Responsible</formula1>
    </dataValidation>
    <dataValidation type="list" allowBlank="1" showInputMessage="1" sqref="H7">
      <formula1>DropdownList_CausesDFMEA</formula1>
    </dataValidation>
    <dataValidation type="list" allowBlank="1" showInputMessage="1" showErrorMessage="1" sqref="E7">
      <formula1>DropdownList_DFMEAEffects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1295" r:id="rId4" name="btnDFMEA_CriticalityHelp">
              <controlPr defaultSize="0" autoFill="0" autoPict="0" macro="[0]!shtDFMEA.btnDFMEA_CriticalityHelp_Click">
                <anchor moveWithCells="1">
                  <from>
                    <xdr:col>5</xdr:col>
                    <xdr:colOff>533400</xdr:colOff>
                    <xdr:row>5</xdr:row>
                    <xdr:rowOff>38100</xdr:rowOff>
                  </from>
                  <to>
                    <xdr:col>5</xdr:col>
                    <xdr:colOff>685800</xdr:colOff>
                    <xdr:row>5</xdr:row>
                    <xdr:rowOff>171450</xdr:rowOff>
                  </to>
                </anchor>
              </controlPr>
            </control>
          </mc:Choice>
        </mc:AlternateContent>
        <mc:AlternateContent xmlns:mc="http://schemas.openxmlformats.org/markup-compatibility/2006">
          <mc:Choice Requires="x14">
            <control shapeId="11296" r:id="rId5" name="Button 32">
              <controlPr defaultSize="0" autoFill="0" autoPict="0" macro="[0]!shtDFMEA.btnDFMEA_CriticalityHelp_Click">
                <anchor moveWithCells="1">
                  <from>
                    <xdr:col>6</xdr:col>
                    <xdr:colOff>438150</xdr:colOff>
                    <xdr:row>5</xdr:row>
                    <xdr:rowOff>38100</xdr:rowOff>
                  </from>
                  <to>
                    <xdr:col>6</xdr:col>
                    <xdr:colOff>590550</xdr:colOff>
                    <xdr:row>5</xdr:row>
                    <xdr:rowOff>171450</xdr:rowOff>
                  </to>
                </anchor>
              </controlPr>
            </control>
          </mc:Choice>
        </mc:AlternateContent>
        <mc:AlternateContent xmlns:mc="http://schemas.openxmlformats.org/markup-compatibility/2006">
          <mc:Choice Requires="x14">
            <control shapeId="11297" r:id="rId6" name="Button 33">
              <controlPr defaultSize="0" autoFill="0" autoPict="0" macro="[0]!shtDFMEA.btnDFMEA_CriticalityHelp_Click">
                <anchor moveWithCells="1">
                  <from>
                    <xdr:col>9</xdr:col>
                    <xdr:colOff>704850</xdr:colOff>
                    <xdr:row>5</xdr:row>
                    <xdr:rowOff>38100</xdr:rowOff>
                  </from>
                  <to>
                    <xdr:col>9</xdr:col>
                    <xdr:colOff>857250</xdr:colOff>
                    <xdr:row>5</xdr:row>
                    <xdr:rowOff>171450</xdr:rowOff>
                  </to>
                </anchor>
              </controlPr>
            </control>
          </mc:Choice>
        </mc:AlternateContent>
        <mc:AlternateContent xmlns:mc="http://schemas.openxmlformats.org/markup-compatibility/2006">
          <mc:Choice Requires="x14">
            <control shapeId="11302" r:id="rId7" name="Button 38">
              <controlPr defaultSize="0" autoFill="0" autoPict="0" macro="[0]!shtDFMEA.btnDFMEA_CriticalityHelp_Click">
                <anchor moveWithCells="1">
                  <from>
                    <xdr:col>10</xdr:col>
                    <xdr:colOff>1809750</xdr:colOff>
                    <xdr:row>5</xdr:row>
                    <xdr:rowOff>38100</xdr:rowOff>
                  </from>
                  <to>
                    <xdr:col>10</xdr:col>
                    <xdr:colOff>1962150</xdr:colOff>
                    <xdr:row>5</xdr:row>
                    <xdr:rowOff>171450</xdr:rowOff>
                  </to>
                </anchor>
              </controlPr>
            </control>
          </mc:Choice>
        </mc:AlternateContent>
        <mc:AlternateContent xmlns:mc="http://schemas.openxmlformats.org/markup-compatibility/2006">
          <mc:Choice Requires="x14">
            <control shapeId="11322" r:id="rId8" name="btnGPS">
              <controlPr defaultSize="0" print="0" autoFill="0" autoPict="0" macro="[0]!ToggleGPS_DFMEA">
                <anchor moveWithCells="1">
                  <from>
                    <xdr:col>8</xdr:col>
                    <xdr:colOff>1447800</xdr:colOff>
                    <xdr:row>1</xdr:row>
                    <xdr:rowOff>133350</xdr:rowOff>
                  </from>
                  <to>
                    <xdr:col>9</xdr:col>
                    <xdr:colOff>342900</xdr:colOff>
                    <xdr:row>2</xdr:row>
                    <xdr:rowOff>171450</xdr:rowOff>
                  </to>
                </anchor>
              </controlPr>
            </control>
          </mc:Choice>
        </mc:AlternateContent>
      </controls>
    </mc:Choice>
  </mc:AlternateContent>
  <tableParts count="1">
    <tablePart r:id="rId9"/>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PFMEA">
    <tabColor rgb="FFCCFFCC"/>
  </sheetPr>
  <dimension ref="B1:Q7"/>
  <sheetViews>
    <sheetView showGridLines="0" workbookViewId="0">
      <selection activeCell="A24" sqref="A24"/>
    </sheetView>
  </sheetViews>
  <sheetFormatPr defaultRowHeight="15"/>
  <cols>
    <col min="1" max="1" width="2.7109375" customWidth="1"/>
    <col min="2" max="2" width="22.28515625" hidden="1" customWidth="1"/>
    <col min="3" max="3" width="26.42578125" customWidth="1"/>
    <col min="4" max="4" width="23.5703125" customWidth="1"/>
    <col min="5" max="5" width="40.85546875" customWidth="1"/>
    <col min="6" max="6" width="10.42578125" customWidth="1"/>
    <col min="8" max="8" width="39.5703125" customWidth="1"/>
    <col min="9" max="9" width="24.5703125" customWidth="1"/>
    <col min="10" max="10" width="13.140625" customWidth="1"/>
    <col min="11" max="12" width="30" customWidth="1"/>
    <col min="14" max="14" width="26.5703125" customWidth="1"/>
    <col min="15" max="15" width="37.140625" customWidth="1"/>
    <col min="16" max="16" width="19.140625" customWidth="1"/>
    <col min="17" max="17" width="13.28515625" customWidth="1"/>
  </cols>
  <sheetData>
    <row r="1" spans="2:17" ht="15" customHeight="1"/>
    <row r="2" spans="2:17" ht="15" customHeight="1">
      <c r="K2" s="48"/>
    </row>
    <row r="4" spans="2:17" ht="16.5" thickBot="1">
      <c r="C4" s="130" t="s">
        <v>521</v>
      </c>
      <c r="D4" s="130"/>
      <c r="E4" s="130"/>
      <c r="F4" s="130"/>
      <c r="H4" s="131" t="s">
        <v>522</v>
      </c>
      <c r="I4" s="131"/>
      <c r="J4" s="131"/>
    </row>
    <row r="5" spans="2:17" ht="22.5" customHeight="1">
      <c r="C5" s="77" t="s">
        <v>33</v>
      </c>
      <c r="D5" s="76"/>
      <c r="E5" s="76"/>
      <c r="F5" s="75"/>
      <c r="H5" s="74"/>
      <c r="I5" s="76"/>
      <c r="J5" s="75"/>
      <c r="K5" s="59"/>
    </row>
    <row r="6" spans="2:17" ht="30" customHeight="1">
      <c r="B6" s="72" t="s">
        <v>5</v>
      </c>
      <c r="C6" s="68" t="s">
        <v>530</v>
      </c>
      <c r="D6" s="68" t="s">
        <v>665</v>
      </c>
      <c r="E6" s="68" t="s">
        <v>534</v>
      </c>
      <c r="F6" s="72" t="s">
        <v>156</v>
      </c>
      <c r="G6" s="72" t="s">
        <v>157</v>
      </c>
      <c r="H6" s="68" t="s">
        <v>537</v>
      </c>
      <c r="I6" s="68" t="s">
        <v>531</v>
      </c>
      <c r="J6" s="72" t="s">
        <v>160</v>
      </c>
      <c r="K6" s="72" t="s">
        <v>532</v>
      </c>
      <c r="L6" s="72" t="s">
        <v>533</v>
      </c>
      <c r="M6" s="72" t="s">
        <v>163</v>
      </c>
      <c r="N6" s="72" t="s">
        <v>164</v>
      </c>
      <c r="O6" s="72" t="s">
        <v>145</v>
      </c>
      <c r="P6" s="72" t="s">
        <v>684</v>
      </c>
      <c r="Q6" s="68" t="s">
        <v>147</v>
      </c>
    </row>
    <row r="7" spans="2:17" s="48" customFormat="1" ht="16.5" customHeight="1">
      <c r="B7" s="72"/>
      <c r="C7" s="116"/>
      <c r="D7" s="116"/>
      <c r="E7" s="116" t="s">
        <v>1010</v>
      </c>
      <c r="F7" s="118"/>
      <c r="G7" s="118"/>
      <c r="H7" s="116"/>
      <c r="I7" s="116"/>
      <c r="J7" s="118"/>
      <c r="K7" s="116"/>
      <c r="L7" s="116"/>
      <c r="M7" s="117"/>
      <c r="N7" s="116"/>
      <c r="O7" s="116"/>
      <c r="P7" s="116"/>
      <c r="Q7" s="119"/>
    </row>
  </sheetData>
  <mergeCells count="2">
    <mergeCell ref="C4:F4"/>
    <mergeCell ref="H4:J4"/>
  </mergeCells>
  <dataValidations count="7">
    <dataValidation type="list" allowBlank="1" showInputMessage="1" sqref="C7">
      <formula1>DropdownList_PFMEAProcessStep</formula1>
    </dataValidation>
    <dataValidation type="list" allowBlank="1" showInputMessage="1" sqref="I7">
      <formula1>DropdownList_PFMEAPrevent</formula1>
    </dataValidation>
    <dataValidation type="list" allowBlank="1" showInputMessage="1" sqref="K7">
      <formula1>DropdownList_DFMEADetect</formula1>
    </dataValidation>
    <dataValidation type="list" allowBlank="1" showInputMessage="1" showErrorMessage="1" errorTitle="APQP" error="Please enter 1-4." sqref="J7">
      <formula1>"4, 3, 2, 1"</formula1>
    </dataValidation>
    <dataValidation type="list" allowBlank="1" showInputMessage="1" showErrorMessage="1" errorTitle="APQP" error="Please select from dropdown." sqref="L7">
      <formula1>DropdownList_Detection</formula1>
    </dataValidation>
    <dataValidation type="list" allowBlank="1" showInputMessage="1" sqref="P7">
      <formula1>ValidationList_Responsible</formula1>
    </dataValidation>
    <dataValidation type="list" allowBlank="1" showInputMessage="1" sqref="H7">
      <formula1>DropdownList_CausesPFMEA</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303" r:id="rId3" name="btnDFMEA_CriticalityHelp">
              <controlPr defaultSize="0" autoFill="0" autoPict="0" macro="[0]!shtDFMEA.btnDFMEA_CriticalityHelp_Click">
                <anchor moveWithCells="1">
                  <from>
                    <xdr:col>5</xdr:col>
                    <xdr:colOff>514350</xdr:colOff>
                    <xdr:row>5</xdr:row>
                    <xdr:rowOff>38100</xdr:rowOff>
                  </from>
                  <to>
                    <xdr:col>5</xdr:col>
                    <xdr:colOff>666750</xdr:colOff>
                    <xdr:row>5</xdr:row>
                    <xdr:rowOff>171450</xdr:rowOff>
                  </to>
                </anchor>
              </controlPr>
            </control>
          </mc:Choice>
        </mc:AlternateContent>
        <mc:AlternateContent xmlns:mc="http://schemas.openxmlformats.org/markup-compatibility/2006">
          <mc:Choice Requires="x14">
            <control shapeId="12304" r:id="rId4" name="Button 16">
              <controlPr defaultSize="0" autoFill="0" autoPict="0" macro="[0]!shtDFMEA.btnDFMEA_CriticalityHelp_Click">
                <anchor moveWithCells="1">
                  <from>
                    <xdr:col>6</xdr:col>
                    <xdr:colOff>438150</xdr:colOff>
                    <xdr:row>5</xdr:row>
                    <xdr:rowOff>19050</xdr:rowOff>
                  </from>
                  <to>
                    <xdr:col>6</xdr:col>
                    <xdr:colOff>590550</xdr:colOff>
                    <xdr:row>5</xdr:row>
                    <xdr:rowOff>171450</xdr:rowOff>
                  </to>
                </anchor>
              </controlPr>
            </control>
          </mc:Choice>
        </mc:AlternateContent>
        <mc:AlternateContent xmlns:mc="http://schemas.openxmlformats.org/markup-compatibility/2006">
          <mc:Choice Requires="x14">
            <control shapeId="12309" r:id="rId5" name="Button 21">
              <controlPr defaultSize="0" autoFill="0" autoPict="0" macro="[0]!shtDFMEA.btnDFMEA_CriticalityHelp_Click">
                <anchor moveWithCells="1">
                  <from>
                    <xdr:col>9</xdr:col>
                    <xdr:colOff>704850</xdr:colOff>
                    <xdr:row>5</xdr:row>
                    <xdr:rowOff>38100</xdr:rowOff>
                  </from>
                  <to>
                    <xdr:col>9</xdr:col>
                    <xdr:colOff>857250</xdr:colOff>
                    <xdr:row>5</xdr:row>
                    <xdr:rowOff>171450</xdr:rowOff>
                  </to>
                </anchor>
              </controlPr>
            </control>
          </mc:Choice>
        </mc:AlternateContent>
        <mc:AlternateContent xmlns:mc="http://schemas.openxmlformats.org/markup-compatibility/2006">
          <mc:Choice Requires="x14">
            <control shapeId="12343" r:id="rId6" name="btnGPS">
              <controlPr defaultSize="0" print="0" autoFill="0" autoPict="0" macro="[0]!ToggleGPS_PFMEA">
                <anchor moveWithCells="1">
                  <from>
                    <xdr:col>9</xdr:col>
                    <xdr:colOff>19050</xdr:colOff>
                    <xdr:row>1</xdr:row>
                    <xdr:rowOff>76200</xdr:rowOff>
                  </from>
                  <to>
                    <xdr:col>10</xdr:col>
                    <xdr:colOff>209550</xdr:colOff>
                    <xdr:row>2</xdr:row>
                    <xdr:rowOff>133350</xdr:rowOff>
                  </to>
                </anchor>
              </controlPr>
            </control>
          </mc:Choice>
        </mc:AlternateContent>
      </controls>
    </mc:Choice>
  </mc:AlternateContent>
  <tableParts count="1">
    <tablePart r:id="rId7"/>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KeyChar">
    <tabColor rgb="FFCCFFCC"/>
  </sheetPr>
  <dimension ref="B4:L7"/>
  <sheetViews>
    <sheetView showGridLines="0" workbookViewId="0">
      <selection activeCell="A24" sqref="A24:XFD24"/>
    </sheetView>
  </sheetViews>
  <sheetFormatPr defaultRowHeight="15"/>
  <cols>
    <col min="1" max="1" width="2.7109375" customWidth="1"/>
    <col min="2" max="2" width="11.140625" hidden="1" customWidth="1"/>
    <col min="3" max="3" width="15.28515625" customWidth="1"/>
    <col min="4" max="4" width="36" customWidth="1"/>
    <col min="5" max="5" width="18.85546875" customWidth="1"/>
    <col min="6" max="6" width="22" customWidth="1"/>
    <col min="7" max="7" width="14" customWidth="1"/>
    <col min="8" max="8" width="20.140625" customWidth="1"/>
    <col min="9" max="9" width="14.28515625" customWidth="1"/>
    <col min="10" max="10" width="22.5703125" customWidth="1"/>
  </cols>
  <sheetData>
    <row r="4" spans="2:12" ht="15.75">
      <c r="D4" s="73"/>
      <c r="E4" s="73" t="s">
        <v>214</v>
      </c>
    </row>
    <row r="5" spans="2:12">
      <c r="C5" s="13" t="s">
        <v>574</v>
      </c>
      <c r="L5" s="48"/>
    </row>
    <row r="6" spans="2:12" ht="45" customHeight="1">
      <c r="B6" s="10" t="s">
        <v>5</v>
      </c>
      <c r="C6" s="10" t="s">
        <v>685</v>
      </c>
      <c r="D6" s="10" t="s">
        <v>166</v>
      </c>
      <c r="E6" s="10" t="s">
        <v>167</v>
      </c>
      <c r="F6" s="10" t="s">
        <v>168</v>
      </c>
      <c r="G6" s="10" t="s">
        <v>538</v>
      </c>
      <c r="H6" s="10" t="s">
        <v>539</v>
      </c>
      <c r="I6" s="10" t="s">
        <v>540</v>
      </c>
      <c r="J6" s="10" t="s">
        <v>170</v>
      </c>
      <c r="L6" s="48"/>
    </row>
    <row r="7" spans="2:12">
      <c r="C7" s="64"/>
      <c r="D7" s="65"/>
      <c r="E7" s="65"/>
      <c r="F7" s="65"/>
      <c r="G7" s="81"/>
      <c r="H7" s="81"/>
      <c r="I7" s="81"/>
      <c r="J7" s="64"/>
      <c r="L7" s="48"/>
    </row>
  </sheetData>
  <dataValidations count="1">
    <dataValidation type="list" allowBlank="1" showInputMessage="1" showErrorMessage="1" sqref="G7:I7">
      <formula1>DropdownList_XCharacter</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70" r:id="rId3" name="btnEmail">
              <controlPr defaultSize="0" print="0" autoFill="0" autoPict="0" macro="[0]!EmailKeyChar">
                <anchor moveWithCells="1" sizeWithCells="1">
                  <from>
                    <xdr:col>2</xdr:col>
                    <xdr:colOff>419100</xdr:colOff>
                    <xdr:row>1</xdr:row>
                    <xdr:rowOff>19050</xdr:rowOff>
                  </from>
                  <to>
                    <xdr:col>3</xdr:col>
                    <xdr:colOff>1581150</xdr:colOff>
                    <xdr:row>2</xdr:row>
                    <xdr:rowOff>95250</xdr:rowOff>
                  </to>
                </anchor>
              </controlPr>
            </control>
          </mc:Choice>
        </mc:AlternateContent>
      </controls>
    </mc:Choice>
  </mc:AlternateContent>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DCC05B0B294F4DB0B243402CBAA5EC" ma:contentTypeVersion="0" ma:contentTypeDescription="Create a new document." ma:contentTypeScope="" ma:versionID="9a98ec15baf93032bdd442d24b04b5b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20C962F-4C22-4A3A-947A-6DDBF6D4B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06B0189-FEA9-4A2F-982D-B8E12C29DE51}">
  <ds:schemaRefs>
    <ds:schemaRef ds:uri="http://schemas.microsoft.com/sharepoint/v3/contenttype/forms"/>
  </ds:schemaRefs>
</ds:datastoreItem>
</file>

<file path=customXml/itemProps3.xml><?xml version="1.0" encoding="utf-8"?>
<ds:datastoreItem xmlns:ds="http://schemas.openxmlformats.org/officeDocument/2006/customXml" ds:itemID="{C6B2B728-885B-4EF5-A1AC-ACA76A5B8F36}">
  <ds:schemaRef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45</vt:i4>
      </vt:variant>
    </vt:vector>
  </HeadingPairs>
  <TitlesOfParts>
    <vt:vector size="55" baseType="lpstr">
      <vt:lpstr>controls</vt:lpstr>
      <vt:lpstr>todo</vt:lpstr>
      <vt:lpstr>DFMA Checklist Example</vt:lpstr>
      <vt:lpstr>1, 2, 3 Intro</vt:lpstr>
      <vt:lpstr>4 FMA</vt:lpstr>
      <vt:lpstr>5, 6 D&amp;D Goals</vt:lpstr>
      <vt:lpstr>8 DFMEA</vt:lpstr>
      <vt:lpstr>9 PFMEA</vt:lpstr>
      <vt:lpstr>10 Key Char &amp; Dim</vt:lpstr>
      <vt:lpstr>11 Action List</vt:lpstr>
      <vt:lpstr>Anchor_DDGoalsRedForPFMEA</vt:lpstr>
      <vt:lpstr>Anchor_DropdownList_CausesDFMEA</vt:lpstr>
      <vt:lpstr>Anchor_DropdownList_CausesPFMEA</vt:lpstr>
      <vt:lpstr>Anchor_DropdownList_DetectDFMEA</vt:lpstr>
      <vt:lpstr>Anchor_DropdownList_DetectPFMEA</vt:lpstr>
      <vt:lpstr>Anchor_DropdownList_PreventDFMEA</vt:lpstr>
      <vt:lpstr>Anchor_DropdownList_PreventPFMEA</vt:lpstr>
      <vt:lpstr>Anchor_ListboxContents</vt:lpstr>
      <vt:lpstr>BorderColor_Blue</vt:lpstr>
      <vt:lpstr>BorderColor_Gray</vt:lpstr>
      <vt:lpstr>BorderColor_Green</vt:lpstr>
      <vt:lpstr>BorderColor_Purple</vt:lpstr>
      <vt:lpstr>BorderColor_Red</vt:lpstr>
      <vt:lpstr>BorderColor_Yellow</vt:lpstr>
      <vt:lpstr>ColumnsList</vt:lpstr>
      <vt:lpstr>ConditionalFormattingTable</vt:lpstr>
      <vt:lpstr>DropdownList_Detection</vt:lpstr>
      <vt:lpstr>DropdownList_DFMEAEffects</vt:lpstr>
      <vt:lpstr>DropdownList_MustShouldCould</vt:lpstr>
      <vt:lpstr>DropdownList_PFMEAEffects</vt:lpstr>
      <vt:lpstr>DropdownList_Season</vt:lpstr>
      <vt:lpstr>DropdownList_XCharacter</vt:lpstr>
      <vt:lpstr>FillColor_Green</vt:lpstr>
      <vt:lpstr>FillColor_Orange</vt:lpstr>
      <vt:lpstr>FillColor_Red</vt:lpstr>
      <vt:lpstr>FillColor_Yellow</vt:lpstr>
      <vt:lpstr>Flag_GPS_DFMA</vt:lpstr>
      <vt:lpstr>Flag_GPS_DFMEA</vt:lpstr>
      <vt:lpstr>Flag_GPS_PFMEA</vt:lpstr>
      <vt:lpstr>GPSForm_Left</vt:lpstr>
      <vt:lpstr>GPSForm_Top</vt:lpstr>
      <vt:lpstr>junk</vt:lpstr>
      <vt:lpstr>List_RiskValues</vt:lpstr>
      <vt:lpstr>NextKey_Action</vt:lpstr>
      <vt:lpstr>NextKey_Characteristic</vt:lpstr>
      <vt:lpstr>NextKey_Goal</vt:lpstr>
      <vt:lpstr>NextKey_Issue</vt:lpstr>
      <vt:lpstr>NextKey_Responsible</vt:lpstr>
      <vt:lpstr>SelectedComplexityLevel</vt:lpstr>
      <vt:lpstr>SortColumnandOrder</vt:lpstr>
      <vt:lpstr>TablesList</vt:lpstr>
      <vt:lpstr>ToggledOpportunityGroup</vt:lpstr>
      <vt:lpstr>Tool_Indicators</vt:lpstr>
      <vt:lpstr>ValidationList_DDGoals</vt:lpstr>
      <vt:lpstr>ValidationList_Responsible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Quality-One</dc:creator>
  <cp:lastModifiedBy>Michelle Leemhuis</cp:lastModifiedBy>
  <cp:lastPrinted>2017-03-20T14:44:45Z</cp:lastPrinted>
  <dcterms:created xsi:type="dcterms:W3CDTF">2013-10-10T23:29:26Z</dcterms:created>
  <dcterms:modified xsi:type="dcterms:W3CDTF">2017-03-20T14:45:00Z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0x0101007DDCC05B0B294F4DB0B243402CBAA5EC</vt:lpwstr>
  </property>
</Properties>
</file>