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Asignaturas\2020-1\BD\Trabajo Semestral\"/>
    </mc:Choice>
  </mc:AlternateContent>
  <bookViews>
    <workbookView xWindow="0" yWindow="0" windowWidth="25125" windowHeight="12030" tabRatio="500"/>
  </bookViews>
  <sheets>
    <sheet name="Rúbrica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31" i="1" l="1"/>
  <c r="H14" i="1" l="1"/>
  <c r="I32" i="1"/>
  <c r="G14" i="1" l="1"/>
  <c r="H32" i="1"/>
  <c r="H34" i="1" s="1"/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N4" i="1"/>
  <c r="N5" i="1" s="1"/>
  <c r="N6" i="1" s="1"/>
  <c r="N7" i="1" s="1"/>
  <c r="N8" i="1" s="1"/>
  <c r="N9" i="1" s="1"/>
  <c r="N10" i="1" s="1"/>
  <c r="N11" i="1" s="1"/>
  <c r="N12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A4" i="1"/>
  <c r="A5" i="1" s="1"/>
  <c r="A6" i="1" s="1"/>
  <c r="A7" i="1" s="1"/>
  <c r="A8" i="1" s="1"/>
  <c r="A9" i="1" s="1"/>
  <c r="A10" i="1" s="1"/>
  <c r="A11" i="1" s="1"/>
  <c r="A12" i="1" s="1"/>
  <c r="I34" i="1" l="1"/>
  <c r="W30" i="1" s="1"/>
  <c r="V34" i="1" l="1"/>
  <c r="W34" i="1" l="1"/>
</calcChain>
</file>

<file path=xl/sharedStrings.xml><?xml version="1.0" encoding="utf-8"?>
<sst xmlns="http://schemas.openxmlformats.org/spreadsheetml/2006/main" count="206" uniqueCount="119">
  <si>
    <t>MER</t>
  </si>
  <si>
    <t>MR</t>
  </si>
  <si>
    <t>Entidad</t>
  </si>
  <si>
    <t>Clave</t>
  </si>
  <si>
    <t>Atributos</t>
  </si>
  <si>
    <t>Identificar Entidad</t>
  </si>
  <si>
    <t>Clave y Atributos Correctos</t>
  </si>
  <si>
    <t>Entidad/Relación</t>
  </si>
  <si>
    <t>Se crea?</t>
  </si>
  <si>
    <t>Claves Foráneas Correcta</t>
  </si>
  <si>
    <t>Explicación MR</t>
  </si>
  <si>
    <t>Es entidad.</t>
  </si>
  <si>
    <t>Total entidades</t>
  </si>
  <si>
    <t>Se crea por relacion ternaria de n a n.</t>
  </si>
  <si>
    <t>Relaciones</t>
  </si>
  <si>
    <t>Cardinalidad</t>
  </si>
  <si>
    <t>Cardinalidad A</t>
  </si>
  <si>
    <t>Cardinalidad B</t>
  </si>
  <si>
    <t>Cardinalidad C</t>
  </si>
  <si>
    <t>Total Relaciones</t>
  </si>
  <si>
    <t>Total MER</t>
  </si>
  <si>
    <t xml:space="preserve">Inserciones </t>
  </si>
  <si>
    <t xml:space="preserve">Total </t>
  </si>
  <si>
    <t>Identificar Relación y atributos</t>
  </si>
  <si>
    <t>-</t>
  </si>
  <si>
    <t>No se crea por ser cardinalidad máxima 1,n</t>
  </si>
  <si>
    <t>Código Creación Tablas</t>
  </si>
  <si>
    <t>No tiene</t>
  </si>
  <si>
    <t>Clave Primaria</t>
  </si>
  <si>
    <t xml:space="preserve">Es entidad </t>
  </si>
  <si>
    <t>Es entidad</t>
  </si>
  <si>
    <t>Se crea por relacion de n a n.</t>
  </si>
  <si>
    <t>Clave Primaria y atributos correctas</t>
  </si>
  <si>
    <t>Categoria</t>
  </si>
  <si>
    <t>Deporte</t>
  </si>
  <si>
    <t>Competencia</t>
  </si>
  <si>
    <t>Precompetencia</t>
  </si>
  <si>
    <t>Medalla</t>
  </si>
  <si>
    <t>Tiene (Categoría - Competencia</t>
  </si>
  <si>
    <t>Sin atributos</t>
  </si>
  <si>
    <t>Asociada (Competencia-Precompetencia)</t>
  </si>
  <si>
    <t>Una categoría tiene 1,n competencia
Una competencia tiene 1,1 categoria</t>
  </si>
  <si>
    <t>Una precompetenciaesta asociada 1,1 competencia
Una competencia tiene 1,n precompetencias</t>
  </si>
  <si>
    <t>Se_realiza (Precompetencia- Lugar)</t>
  </si>
  <si>
    <t>Una precompetenciaesta se realiza 1,1 Lugar
En Un Lugar se realizan 0,n precompetencias</t>
  </si>
  <si>
    <t>Una Competencia esta se realiza 1,1 Lugar
En Un Lugar se realizan 0,n Competencias</t>
  </si>
  <si>
    <t>Se_realiza2 (Competencia- Lugar)</t>
  </si>
  <si>
    <t>De_un (Deporte-Competencia</t>
  </si>
  <si>
    <t>Una Competencia es de  1,1 Deportes
Un Deporte tiene 1,n Competencias</t>
  </si>
  <si>
    <t>Obtiene (Medalla-Atleta-Competencia)</t>
  </si>
  <si>
    <t>Puntaje, Fecha</t>
  </si>
  <si>
    <t>Todos 1,n</t>
  </si>
  <si>
    <t>Compite (Atleta-Competencia)</t>
  </si>
  <si>
    <t>1,n - 1,n</t>
  </si>
  <si>
    <t>Se Ubica (Ciudad-Lugar)</t>
  </si>
  <si>
    <t>Un lugar se ubica en 1,1 ciudad
Una ciudad puede tener ubicado 1,n lugares</t>
  </si>
  <si>
    <t>Precompite (Atleta-Precompetencia)</t>
  </si>
  <si>
    <t>Es_parte (Delegación -Atleta)</t>
  </si>
  <si>
    <t>Un atleta es parte de 1,1 Delegación
Una delegación tiene 1,n Atletas</t>
  </si>
  <si>
    <t>Representa (Delegación - Atleta)</t>
  </si>
  <si>
    <t>Un atleta puede representar 0,1 delegación
Un delegación es representada 1,n atletas</t>
  </si>
  <si>
    <t>Representado (Delegación-País)</t>
  </si>
  <si>
    <t>Está (Ciudad- País)</t>
  </si>
  <si>
    <t>Un delegación representa a 1,1 País
Un país es representado por 1,N Delegaciones (Durante el tiempo)</t>
  </si>
  <si>
    <t>Una ciudad está en 1,1 País
Un País tiene 1,n ciudades</t>
  </si>
  <si>
    <t>Alojan (Delegación - Hotel)</t>
  </si>
  <si>
    <t>Fecha_inicio
Fecha_termino</t>
  </si>
  <si>
    <t>Una delegación se aloja en 1,n Hoteles
Un Hotel puede alojar 0,n Delegaciones</t>
  </si>
  <si>
    <t>Lugar</t>
  </si>
  <si>
    <t>Atleta</t>
  </si>
  <si>
    <t>Delegación</t>
  </si>
  <si>
    <t>País</t>
  </si>
  <si>
    <t>Hotel</t>
  </si>
  <si>
    <t>cat_codigo,cat_descripción</t>
  </si>
  <si>
    <t>de_codigo, de_descripción</t>
  </si>
  <si>
    <t>cat_codigo</t>
  </si>
  <si>
    <t>de_codigo</t>
  </si>
  <si>
    <t>co_codigo</t>
  </si>
  <si>
    <t>co_codigo, co_nombre, co_puntaje_max,co_fecha</t>
  </si>
  <si>
    <t>pre_codigo, pre_nombre,pre_fecha</t>
  </si>
  <si>
    <t>pre_codigo</t>
  </si>
  <si>
    <t>lu_codigo</t>
  </si>
  <si>
    <t>lu_codigo,lu_nombre, lu_capacidad</t>
  </si>
  <si>
    <t>me_codigo</t>
  </si>
  <si>
    <t>me_codigo, me_tipo</t>
  </si>
  <si>
    <t>at_codigo</t>
  </si>
  <si>
    <t>at_codigo,at_nombre,at_apellido,at_nacionalidad</t>
  </si>
  <si>
    <t>pa_codigo</t>
  </si>
  <si>
    <t>ho_codigo</t>
  </si>
  <si>
    <t>de_codigo, de_nombre</t>
  </si>
  <si>
    <t>pa_codigo, pa_nombre, pa_capital</t>
  </si>
  <si>
    <t>ho_codigo, ho_nombre</t>
  </si>
  <si>
    <t>Tiene (Categoría - Competencia)</t>
  </si>
  <si>
    <t>pre_codigo, pre_nombre,pre_fecha, co_codigo,lu_codigo</t>
  </si>
  <si>
    <t>Es entidad y se agrega atributo co_codigo,lu_codigo por relación 1,N</t>
  </si>
  <si>
    <t>De_un (Deporte-Competencia)</t>
  </si>
  <si>
    <t>co_codigo, co_nombre, co_puntaje_max,co_fecha, cat_codigo,lu_codigo,de_codigo</t>
  </si>
  <si>
    <t>co_codigo, lu_codigo</t>
  </si>
  <si>
    <t>me_codigo, at_codigo, co_codigo</t>
  </si>
  <si>
    <t>at_codigo, co_codigo, puntaje, fecha</t>
  </si>
  <si>
    <t>at_codigo, co_codigo</t>
  </si>
  <si>
    <t>lu_codigo,lu_nombre, lu_capacidad,ci_codigo</t>
  </si>
  <si>
    <t>ci_codigo</t>
  </si>
  <si>
    <t>Es entidad y se agregan atributos ci_codigo por relaciones 1,N</t>
  </si>
  <si>
    <t>Ciudad</t>
  </si>
  <si>
    <t>ci_codigo, ci_nombre</t>
  </si>
  <si>
    <t>at_codigo, pre_codigo</t>
  </si>
  <si>
    <t>at_codigo,at_nombre,at_apellido,at_nacionalidad,de_codigo</t>
  </si>
  <si>
    <t>dep_codigo, dep_descripción</t>
  </si>
  <si>
    <t>cat_codigo,lu_codigo, dep_codigo</t>
  </si>
  <si>
    <t>Es entidad y se agrega atributo cat_codigo,lu_codigo, dep_codigo por relación 1,N</t>
  </si>
  <si>
    <t>Es entidad y se agrega atributo de_codigo por relación 1,N</t>
  </si>
  <si>
    <t>Se crea por relacion de 1 a n con 0</t>
  </si>
  <si>
    <t>at_codigo, de_codigo</t>
  </si>
  <si>
    <t>de_codigo, de_nombre, pa_codigo</t>
  </si>
  <si>
    <t>Es entidad y se agrega atributo pa_codigo por relación 1,N</t>
  </si>
  <si>
    <t>ci_codigo, ci_nombre,pa_codigo</t>
  </si>
  <si>
    <t>de_codigo, ho_codigo, fecha_ingreso, fecha_salida</t>
  </si>
  <si>
    <t>de_codigo, ho_codigo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</si>
</sst>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3" borderId="7" xfId="0" applyNumberFormat="1" applyFont="1" applyFill="1" applyBorder="1" applyAlignment="1">
      <alignment horizontal="center"/>
    </xf>
    <xf numFmtId="0" fontId="0" fillId="3" borderId="1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wrapText="1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2" xfId="0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/>
    </xf>
    <xf numFmtId="165" fontId="3" fillId="3" borderId="13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65" fontId="3" fillId="3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1" fontId="3" fillId="3" borderId="10" xfId="0" applyNumberFormat="1" applyFont="1" applyFill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2" fontId="3" fillId="3" borderId="18" xfId="0" applyNumberFormat="1" applyFont="1" applyFill="1" applyBorder="1" applyAlignment="1">
      <alignment horizontal="center" vertic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699"/>
    <pageSetUpPr fitToPage="1"/>
  </sheetPr>
  <dimension ref="A1:AD39"/>
  <sheetViews>
    <sheetView tabSelected="1" topLeftCell="C18" zoomScale="60" zoomScaleNormal="60" workbookViewId="0">
      <selection activeCell="V13" sqref="V13"/>
    </sheetView>
  </sheetViews>
  <sheetFormatPr baseColWidth="10" defaultColWidth="9.140625" defaultRowHeight="15" x14ac:dyDescent="0.25"/>
  <cols>
    <col min="1" max="1" width="3.85546875" style="1" customWidth="1"/>
    <col min="2" max="2" width="25" customWidth="1"/>
    <col min="3" max="3" width="11.7109375" customWidth="1"/>
    <col min="4" max="4" width="42.5703125" customWidth="1"/>
    <col min="5" max="5" width="4" customWidth="1"/>
    <col min="6" max="6" width="6.140625" customWidth="1"/>
    <col min="7" max="7" width="5.140625" customWidth="1"/>
    <col min="8" max="8" width="6.140625" customWidth="1"/>
    <col min="9" max="9" width="5.7109375" customWidth="1"/>
    <col min="10" max="11" width="4.85546875" customWidth="1"/>
    <col min="12" max="12" width="6.85546875" customWidth="1"/>
    <col min="13" max="13" width="1.7109375" customWidth="1"/>
    <col min="14" max="14" width="4.42578125" style="1" customWidth="1"/>
    <col min="15" max="15" width="43.140625" bestFit="1" customWidth="1"/>
    <col min="16" max="17" width="5.28515625" customWidth="1"/>
    <col min="18" max="19" width="25.5703125" customWidth="1"/>
    <col min="20" max="20" width="7.140625" customWidth="1"/>
    <col min="21" max="21" width="5.5703125" customWidth="1"/>
    <col min="22" max="22" width="14.85546875" customWidth="1"/>
    <col min="23" max="23" width="8" customWidth="1"/>
    <col min="24" max="24" width="6.5703125" customWidth="1"/>
    <col min="25" max="25" width="10.5703125" customWidth="1"/>
    <col min="26" max="26" width="21.7109375" customWidth="1"/>
    <col min="27" max="27" width="6.85546875" customWidth="1"/>
    <col min="28" max="28" width="6.5703125" customWidth="1"/>
    <col min="29" max="1027" width="10.5703125" customWidth="1"/>
  </cols>
  <sheetData>
    <row r="1" spans="1:30" ht="23.25" x14ac:dyDescent="0.35">
      <c r="A1" s="2"/>
      <c r="B1" s="3"/>
      <c r="C1" s="3"/>
      <c r="D1" s="4" t="s">
        <v>0</v>
      </c>
      <c r="E1" s="3"/>
      <c r="F1" s="3"/>
      <c r="G1" s="3"/>
      <c r="H1" s="3"/>
      <c r="N1"/>
      <c r="R1" s="4" t="s">
        <v>1</v>
      </c>
      <c r="S1" s="4"/>
    </row>
    <row r="2" spans="1:30" ht="69" customHeight="1" x14ac:dyDescent="0.25">
      <c r="A2" s="2"/>
      <c r="B2" s="5" t="s">
        <v>2</v>
      </c>
      <c r="C2" s="5" t="s">
        <v>3</v>
      </c>
      <c r="D2" s="5" t="s">
        <v>4</v>
      </c>
      <c r="E2" s="73" t="s">
        <v>5</v>
      </c>
      <c r="F2" s="73"/>
      <c r="G2" s="73" t="s">
        <v>6</v>
      </c>
      <c r="H2" s="73"/>
      <c r="N2"/>
      <c r="O2" s="6" t="s">
        <v>7</v>
      </c>
      <c r="P2" s="74" t="s">
        <v>8</v>
      </c>
      <c r="Q2" s="74"/>
      <c r="R2" s="7" t="s">
        <v>4</v>
      </c>
      <c r="S2" s="38" t="s">
        <v>28</v>
      </c>
      <c r="T2" s="75" t="s">
        <v>32</v>
      </c>
      <c r="U2" s="75"/>
      <c r="V2" s="71" t="s">
        <v>9</v>
      </c>
      <c r="W2" s="71"/>
      <c r="X2" s="71"/>
      <c r="Y2" s="71" t="s">
        <v>10</v>
      </c>
      <c r="Z2" s="71"/>
      <c r="AA2" s="71"/>
      <c r="AB2" s="71"/>
    </row>
    <row r="3" spans="1:30" ht="21.75" customHeight="1" x14ac:dyDescent="0.25">
      <c r="A3" s="5">
        <v>1</v>
      </c>
      <c r="B3" s="8" t="s">
        <v>33</v>
      </c>
      <c r="C3" s="8" t="s">
        <v>75</v>
      </c>
      <c r="D3" s="8" t="s">
        <v>73</v>
      </c>
      <c r="E3" s="9"/>
      <c r="F3" s="10">
        <v>2.5</v>
      </c>
      <c r="G3" s="10"/>
      <c r="H3" s="11">
        <v>0.5</v>
      </c>
      <c r="N3" s="12">
        <v>1</v>
      </c>
      <c r="O3" s="8" t="s">
        <v>33</v>
      </c>
      <c r="P3" s="13"/>
      <c r="Q3" s="14">
        <v>1</v>
      </c>
      <c r="R3" s="8" t="s">
        <v>73</v>
      </c>
      <c r="S3" s="8" t="s">
        <v>75</v>
      </c>
      <c r="T3" s="14"/>
      <c r="U3" s="14">
        <v>0.2</v>
      </c>
      <c r="V3" s="15" t="s">
        <v>27</v>
      </c>
      <c r="W3" s="14"/>
      <c r="X3" s="14"/>
      <c r="Y3" s="72" t="s">
        <v>29</v>
      </c>
      <c r="Z3" s="72"/>
      <c r="AA3" s="16"/>
      <c r="AB3" s="14">
        <v>0.1</v>
      </c>
    </row>
    <row r="4" spans="1:30" ht="24.4" customHeight="1" x14ac:dyDescent="0.25">
      <c r="A4" s="5">
        <f t="shared" ref="A4:A12" si="0">A3+1</f>
        <v>2</v>
      </c>
      <c r="B4" s="8" t="s">
        <v>34</v>
      </c>
      <c r="C4" s="8" t="s">
        <v>76</v>
      </c>
      <c r="D4" s="8" t="s">
        <v>74</v>
      </c>
      <c r="E4" s="9"/>
      <c r="F4" s="10">
        <v>2.5</v>
      </c>
      <c r="G4" s="10"/>
      <c r="H4" s="11">
        <v>0.5</v>
      </c>
      <c r="N4" s="12">
        <f t="shared" ref="N4:N29" si="1">N3+1</f>
        <v>2</v>
      </c>
      <c r="O4" s="8" t="s">
        <v>34</v>
      </c>
      <c r="P4" s="8"/>
      <c r="Q4" s="14">
        <v>1</v>
      </c>
      <c r="R4" s="8" t="s">
        <v>108</v>
      </c>
      <c r="S4" s="8" t="s">
        <v>76</v>
      </c>
      <c r="T4" s="17"/>
      <c r="U4" s="14">
        <v>0.2</v>
      </c>
      <c r="V4" s="18" t="s">
        <v>27</v>
      </c>
      <c r="W4" s="17"/>
      <c r="X4" s="17"/>
      <c r="Y4" s="70" t="s">
        <v>30</v>
      </c>
      <c r="Z4" s="70"/>
      <c r="AA4" s="19"/>
      <c r="AB4" s="14">
        <v>0.1</v>
      </c>
    </row>
    <row r="5" spans="1:30" ht="60" x14ac:dyDescent="0.25">
      <c r="A5" s="5">
        <f t="shared" si="0"/>
        <v>3</v>
      </c>
      <c r="B5" s="8" t="s">
        <v>35</v>
      </c>
      <c r="C5" s="8" t="s">
        <v>77</v>
      </c>
      <c r="D5" s="8" t="s">
        <v>78</v>
      </c>
      <c r="E5" s="9"/>
      <c r="F5" s="10">
        <v>2.5</v>
      </c>
      <c r="G5" s="10"/>
      <c r="H5" s="11">
        <v>0.5</v>
      </c>
      <c r="N5" s="12">
        <f t="shared" si="1"/>
        <v>3</v>
      </c>
      <c r="O5" s="8" t="s">
        <v>35</v>
      </c>
      <c r="P5" s="8"/>
      <c r="Q5" s="14">
        <v>1</v>
      </c>
      <c r="R5" s="8" t="s">
        <v>96</v>
      </c>
      <c r="S5" s="8" t="s">
        <v>77</v>
      </c>
      <c r="T5" s="17"/>
      <c r="U5" s="14">
        <v>0.3</v>
      </c>
      <c r="V5" s="18" t="s">
        <v>109</v>
      </c>
      <c r="W5" s="17"/>
      <c r="X5" s="17">
        <v>0.1</v>
      </c>
      <c r="Y5" s="70" t="s">
        <v>110</v>
      </c>
      <c r="Z5" s="70"/>
      <c r="AA5" s="19"/>
      <c r="AB5" s="14">
        <v>0.1</v>
      </c>
    </row>
    <row r="6" spans="1:30" ht="45" customHeight="1" x14ac:dyDescent="0.25">
      <c r="A6" s="5">
        <f t="shared" si="0"/>
        <v>4</v>
      </c>
      <c r="B6" s="8" t="s">
        <v>36</v>
      </c>
      <c r="C6" s="8" t="s">
        <v>80</v>
      </c>
      <c r="D6" s="8" t="s">
        <v>79</v>
      </c>
      <c r="E6" s="9"/>
      <c r="F6" s="10">
        <v>2.5</v>
      </c>
      <c r="G6" s="10"/>
      <c r="H6" s="11">
        <v>0.5</v>
      </c>
      <c r="N6" s="12">
        <f t="shared" si="1"/>
        <v>4</v>
      </c>
      <c r="O6" s="8" t="s">
        <v>36</v>
      </c>
      <c r="P6" s="8"/>
      <c r="Q6" s="14">
        <v>1</v>
      </c>
      <c r="R6" s="8" t="s">
        <v>93</v>
      </c>
      <c r="S6" s="8" t="s">
        <v>80</v>
      </c>
      <c r="T6" s="17"/>
      <c r="U6" s="14">
        <v>0.3</v>
      </c>
      <c r="V6" s="18" t="s">
        <v>97</v>
      </c>
      <c r="W6" s="17"/>
      <c r="X6" s="17">
        <v>0.1</v>
      </c>
      <c r="Y6" s="70" t="s">
        <v>94</v>
      </c>
      <c r="Z6" s="70"/>
      <c r="AA6" s="20"/>
      <c r="AB6" s="14">
        <v>0.1</v>
      </c>
    </row>
    <row r="7" spans="1:30" ht="42.75" customHeight="1" x14ac:dyDescent="0.25">
      <c r="A7" s="5">
        <f t="shared" si="0"/>
        <v>5</v>
      </c>
      <c r="B7" s="8" t="s">
        <v>68</v>
      </c>
      <c r="C7" s="8" t="s">
        <v>81</v>
      </c>
      <c r="D7" s="8" t="s">
        <v>82</v>
      </c>
      <c r="E7" s="9"/>
      <c r="F7" s="10">
        <v>2.5</v>
      </c>
      <c r="G7" s="10"/>
      <c r="H7" s="11">
        <v>0.5</v>
      </c>
      <c r="N7" s="12">
        <f t="shared" si="1"/>
        <v>5</v>
      </c>
      <c r="O7" s="8" t="s">
        <v>68</v>
      </c>
      <c r="P7" s="8"/>
      <c r="Q7" s="14">
        <v>1</v>
      </c>
      <c r="R7" s="8" t="s">
        <v>101</v>
      </c>
      <c r="S7" s="8" t="s">
        <v>81</v>
      </c>
      <c r="T7" s="17"/>
      <c r="U7" s="14">
        <v>0.3</v>
      </c>
      <c r="V7" s="18" t="s">
        <v>102</v>
      </c>
      <c r="W7" s="17"/>
      <c r="X7" s="17">
        <v>0.1</v>
      </c>
      <c r="Y7" s="70" t="s">
        <v>103</v>
      </c>
      <c r="Z7" s="70"/>
      <c r="AA7" s="19"/>
      <c r="AB7" s="14">
        <v>0.1</v>
      </c>
    </row>
    <row r="8" spans="1:30" ht="60" customHeight="1" x14ac:dyDescent="0.25">
      <c r="A8" s="5">
        <f t="shared" si="0"/>
        <v>6</v>
      </c>
      <c r="B8" s="8" t="s">
        <v>37</v>
      </c>
      <c r="C8" s="8" t="s">
        <v>83</v>
      </c>
      <c r="D8" s="8" t="s">
        <v>84</v>
      </c>
      <c r="E8" s="9"/>
      <c r="F8" s="10">
        <v>2.5</v>
      </c>
      <c r="G8" s="10"/>
      <c r="H8" s="11">
        <v>0.5</v>
      </c>
      <c r="N8" s="12">
        <f t="shared" si="1"/>
        <v>6</v>
      </c>
      <c r="O8" s="8" t="s">
        <v>37</v>
      </c>
      <c r="P8" s="8"/>
      <c r="Q8" s="14">
        <v>1</v>
      </c>
      <c r="R8" s="8" t="s">
        <v>84</v>
      </c>
      <c r="S8" s="8" t="s">
        <v>83</v>
      </c>
      <c r="T8" s="17"/>
      <c r="U8" s="14">
        <v>0.3</v>
      </c>
      <c r="V8" s="18"/>
      <c r="W8" s="17"/>
      <c r="X8" s="17"/>
      <c r="Y8" s="70" t="s">
        <v>29</v>
      </c>
      <c r="Z8" s="70"/>
      <c r="AA8" s="20"/>
      <c r="AB8" s="14">
        <v>0.1</v>
      </c>
    </row>
    <row r="9" spans="1:30" ht="45" x14ac:dyDescent="0.25">
      <c r="A9" s="5">
        <f t="shared" si="0"/>
        <v>7</v>
      </c>
      <c r="B9" s="8" t="s">
        <v>69</v>
      </c>
      <c r="C9" s="8" t="s">
        <v>85</v>
      </c>
      <c r="D9" s="8" t="s">
        <v>86</v>
      </c>
      <c r="E9" s="9"/>
      <c r="F9" s="10">
        <v>2.5</v>
      </c>
      <c r="G9" s="10"/>
      <c r="H9" s="11">
        <v>0.5</v>
      </c>
      <c r="N9" s="12">
        <f t="shared" si="1"/>
        <v>7</v>
      </c>
      <c r="O9" s="8" t="s">
        <v>69</v>
      </c>
      <c r="P9" s="8"/>
      <c r="Q9" s="14">
        <v>1</v>
      </c>
      <c r="R9" s="8" t="s">
        <v>107</v>
      </c>
      <c r="S9" s="8" t="s">
        <v>85</v>
      </c>
      <c r="T9" s="17"/>
      <c r="U9" s="14">
        <v>0.3</v>
      </c>
      <c r="V9" s="18" t="s">
        <v>76</v>
      </c>
      <c r="W9" s="17"/>
      <c r="X9" s="17">
        <v>0.1</v>
      </c>
      <c r="Y9" s="47" t="s">
        <v>111</v>
      </c>
      <c r="Z9" s="47"/>
      <c r="AA9" s="20"/>
      <c r="AB9" s="14">
        <v>0.1</v>
      </c>
    </row>
    <row r="10" spans="1:30" ht="30" x14ac:dyDescent="0.25">
      <c r="A10" s="5">
        <f t="shared" si="0"/>
        <v>8</v>
      </c>
      <c r="B10" s="8" t="s">
        <v>70</v>
      </c>
      <c r="C10" s="8" t="s">
        <v>76</v>
      </c>
      <c r="D10" s="8" t="s">
        <v>89</v>
      </c>
      <c r="E10" s="9"/>
      <c r="F10" s="10">
        <v>2.5</v>
      </c>
      <c r="G10" s="10"/>
      <c r="H10" s="11">
        <v>0.5</v>
      </c>
      <c r="N10" s="12">
        <f t="shared" si="1"/>
        <v>8</v>
      </c>
      <c r="O10" s="8" t="s">
        <v>70</v>
      </c>
      <c r="P10" s="8"/>
      <c r="Q10" s="14">
        <v>1</v>
      </c>
      <c r="R10" s="8" t="s">
        <v>114</v>
      </c>
      <c r="S10" s="8" t="s">
        <v>76</v>
      </c>
      <c r="T10" s="17"/>
      <c r="U10" s="14">
        <v>0.3</v>
      </c>
      <c r="V10" s="18"/>
      <c r="W10" s="17"/>
      <c r="X10" s="17"/>
      <c r="Y10" s="47" t="s">
        <v>115</v>
      </c>
      <c r="Z10" s="47"/>
      <c r="AA10" s="20"/>
      <c r="AB10" s="14">
        <v>0.1</v>
      </c>
    </row>
    <row r="11" spans="1:30" ht="24.4" customHeight="1" x14ac:dyDescent="0.25">
      <c r="A11" s="5">
        <f t="shared" si="0"/>
        <v>9</v>
      </c>
      <c r="B11" s="8" t="s">
        <v>71</v>
      </c>
      <c r="C11" s="8" t="s">
        <v>87</v>
      </c>
      <c r="D11" s="8" t="s">
        <v>90</v>
      </c>
      <c r="E11" s="9"/>
      <c r="F11" s="10">
        <v>2.5</v>
      </c>
      <c r="G11" s="10"/>
      <c r="H11" s="11">
        <v>0.5</v>
      </c>
      <c r="N11" s="12">
        <f t="shared" si="1"/>
        <v>9</v>
      </c>
      <c r="O11" s="8" t="s">
        <v>71</v>
      </c>
      <c r="P11" s="8"/>
      <c r="Q11" s="14">
        <v>1</v>
      </c>
      <c r="R11" s="8" t="s">
        <v>90</v>
      </c>
      <c r="S11" s="8" t="s">
        <v>87</v>
      </c>
      <c r="T11" s="17"/>
      <c r="U11" s="14">
        <v>0.3</v>
      </c>
      <c r="V11" s="18"/>
      <c r="W11" s="17"/>
      <c r="X11" s="17"/>
      <c r="Y11" s="47" t="s">
        <v>11</v>
      </c>
      <c r="Z11" s="47"/>
      <c r="AA11" s="20"/>
      <c r="AB11" s="14">
        <v>0.1</v>
      </c>
    </row>
    <row r="12" spans="1:30" ht="30.75" customHeight="1" x14ac:dyDescent="0.25">
      <c r="A12" s="5">
        <f t="shared" si="0"/>
        <v>10</v>
      </c>
      <c r="B12" s="8" t="s">
        <v>72</v>
      </c>
      <c r="C12" s="8" t="s">
        <v>88</v>
      </c>
      <c r="D12" s="8" t="s">
        <v>91</v>
      </c>
      <c r="E12" s="9"/>
      <c r="F12" s="10">
        <v>2.5</v>
      </c>
      <c r="G12" s="10"/>
      <c r="H12" s="11">
        <v>0.5</v>
      </c>
      <c r="N12" s="12">
        <f t="shared" si="1"/>
        <v>10</v>
      </c>
      <c r="O12" s="8" t="s">
        <v>72</v>
      </c>
      <c r="P12" s="8"/>
      <c r="Q12" s="14">
        <v>1</v>
      </c>
      <c r="R12" s="8" t="s">
        <v>91</v>
      </c>
      <c r="S12" s="8" t="s">
        <v>88</v>
      </c>
      <c r="T12" s="17"/>
      <c r="U12" s="14">
        <v>0.2</v>
      </c>
      <c r="V12" s="18"/>
      <c r="W12" s="17"/>
      <c r="X12" s="17"/>
      <c r="Y12" s="47" t="s">
        <v>11</v>
      </c>
      <c r="Z12" s="47"/>
      <c r="AA12" s="20"/>
      <c r="AB12" s="14">
        <v>0.1</v>
      </c>
    </row>
    <row r="13" spans="1:30" ht="30.75" customHeight="1" x14ac:dyDescent="0.25">
      <c r="A13" s="5">
        <v>11</v>
      </c>
      <c r="B13" s="8" t="s">
        <v>104</v>
      </c>
      <c r="C13" s="8" t="s">
        <v>102</v>
      </c>
      <c r="D13" s="8" t="s">
        <v>105</v>
      </c>
      <c r="E13" s="9"/>
      <c r="F13" s="10">
        <v>2.5</v>
      </c>
      <c r="G13" s="10"/>
      <c r="H13" s="11">
        <v>0.5</v>
      </c>
      <c r="N13" s="12"/>
      <c r="O13" s="8" t="s">
        <v>104</v>
      </c>
      <c r="P13" s="8" t="s">
        <v>102</v>
      </c>
      <c r="Q13" s="76">
        <v>1</v>
      </c>
      <c r="R13" s="8" t="s">
        <v>116</v>
      </c>
      <c r="S13" s="8" t="s">
        <v>102</v>
      </c>
      <c r="T13" s="17"/>
      <c r="U13" s="14">
        <v>0.3</v>
      </c>
      <c r="V13" s="18" t="s">
        <v>87</v>
      </c>
      <c r="W13" s="17"/>
      <c r="X13" s="17">
        <v>0.1</v>
      </c>
      <c r="Y13" s="47" t="s">
        <v>115</v>
      </c>
      <c r="Z13" s="47"/>
      <c r="AA13" s="20"/>
      <c r="AB13" s="14">
        <v>0.1</v>
      </c>
    </row>
    <row r="14" spans="1:30" ht="27.75" customHeight="1" thickBot="1" x14ac:dyDescent="0.3">
      <c r="A14"/>
      <c r="E14" s="66" t="s">
        <v>12</v>
      </c>
      <c r="F14" s="66"/>
      <c r="G14" s="68">
        <f>SUM(E3:E12,G3:G12)</f>
        <v>0</v>
      </c>
      <c r="H14" s="68">
        <f>SUM(F3:F13,H3:H13)</f>
        <v>33</v>
      </c>
      <c r="N14" s="12">
        <f>N12+1</f>
        <v>11</v>
      </c>
      <c r="O14" s="34" t="s">
        <v>92</v>
      </c>
      <c r="P14" s="8"/>
      <c r="Q14" s="14"/>
      <c r="S14" s="39"/>
      <c r="T14" s="17"/>
      <c r="U14" s="14"/>
      <c r="V14" s="18"/>
      <c r="W14" s="17"/>
      <c r="X14" s="17"/>
      <c r="Y14" s="47" t="s">
        <v>25</v>
      </c>
      <c r="Z14" s="47"/>
      <c r="AA14" s="21"/>
      <c r="AB14" s="14">
        <v>0.1</v>
      </c>
      <c r="AC14" s="48" t="s">
        <v>13</v>
      </c>
      <c r="AD14" s="48"/>
    </row>
    <row r="15" spans="1:30" ht="35.65" customHeight="1" thickBot="1" x14ac:dyDescent="0.3">
      <c r="A15"/>
      <c r="E15" s="67"/>
      <c r="F15" s="67"/>
      <c r="G15" s="69"/>
      <c r="H15" s="69"/>
      <c r="N15" s="12">
        <f t="shared" si="1"/>
        <v>12</v>
      </c>
      <c r="O15" s="8" t="s">
        <v>40</v>
      </c>
      <c r="P15" s="8"/>
      <c r="Q15" s="14"/>
      <c r="R15" s="8"/>
      <c r="S15" s="8"/>
      <c r="T15" s="17"/>
      <c r="U15" s="14"/>
      <c r="V15" s="18"/>
      <c r="W15" s="17"/>
      <c r="X15" s="17"/>
      <c r="Y15" s="47" t="s">
        <v>25</v>
      </c>
      <c r="Z15" s="47"/>
      <c r="AA15" s="20"/>
      <c r="AB15" s="14">
        <v>0.1</v>
      </c>
      <c r="AC15" s="47" t="s">
        <v>25</v>
      </c>
      <c r="AD15" s="47"/>
    </row>
    <row r="16" spans="1:30" ht="35.65" customHeight="1" x14ac:dyDescent="0.25">
      <c r="A16"/>
      <c r="N16" s="12">
        <f t="shared" si="1"/>
        <v>13</v>
      </c>
      <c r="O16" s="46" t="s">
        <v>43</v>
      </c>
      <c r="P16" s="8"/>
      <c r="Q16" s="14"/>
      <c r="R16" s="8"/>
      <c r="S16" s="8"/>
      <c r="T16" s="17"/>
      <c r="U16" s="14"/>
      <c r="V16" s="18"/>
      <c r="W16" s="17"/>
      <c r="X16" s="17"/>
      <c r="Y16" s="47" t="s">
        <v>25</v>
      </c>
      <c r="Z16" s="47"/>
      <c r="AA16" s="20"/>
      <c r="AB16" s="14">
        <v>0.1</v>
      </c>
      <c r="AC16" s="48" t="s">
        <v>31</v>
      </c>
      <c r="AD16" s="48"/>
    </row>
    <row r="17" spans="1:28" s="24" customFormat="1" ht="35.65" customHeight="1" x14ac:dyDescent="0.25">
      <c r="A17"/>
      <c r="B17" s="22" t="s">
        <v>14</v>
      </c>
      <c r="C17" s="22" t="s">
        <v>4</v>
      </c>
      <c r="D17" s="22" t="s">
        <v>15</v>
      </c>
      <c r="E17" s="64" t="s">
        <v>23</v>
      </c>
      <c r="F17" s="64"/>
      <c r="G17" s="64" t="s">
        <v>16</v>
      </c>
      <c r="H17" s="64"/>
      <c r="I17" s="64" t="s">
        <v>17</v>
      </c>
      <c r="J17" s="64"/>
      <c r="K17" s="65" t="s">
        <v>18</v>
      </c>
      <c r="L17" s="65"/>
      <c r="M17" s="23"/>
      <c r="N17" s="12">
        <f t="shared" si="1"/>
        <v>14</v>
      </c>
      <c r="O17" s="46" t="s">
        <v>46</v>
      </c>
      <c r="P17" s="8"/>
      <c r="Q17" s="14"/>
      <c r="R17" s="8"/>
      <c r="S17" s="8"/>
      <c r="T17" s="17"/>
      <c r="U17" s="14"/>
      <c r="V17" s="18"/>
      <c r="W17" s="17"/>
      <c r="Y17" s="47" t="s">
        <v>25</v>
      </c>
      <c r="Z17" s="47"/>
      <c r="AA17" s="20"/>
      <c r="AB17" s="14">
        <v>0.1</v>
      </c>
    </row>
    <row r="18" spans="1:28" ht="35.65" customHeight="1" x14ac:dyDescent="0.25">
      <c r="A18" s="5">
        <v>1</v>
      </c>
      <c r="B18" s="34" t="s">
        <v>38</v>
      </c>
      <c r="C18" t="s">
        <v>39</v>
      </c>
      <c r="D18" s="34" t="s">
        <v>41</v>
      </c>
      <c r="E18" s="25"/>
      <c r="F18" s="25">
        <v>1</v>
      </c>
      <c r="G18" s="17"/>
      <c r="H18" s="17">
        <v>0.5</v>
      </c>
      <c r="I18" s="17"/>
      <c r="J18" s="17">
        <v>0.5</v>
      </c>
      <c r="K18" s="40"/>
      <c r="L18" s="40"/>
      <c r="M18" s="26"/>
      <c r="N18" s="12">
        <f t="shared" si="1"/>
        <v>15</v>
      </c>
      <c r="O18" s="8" t="s">
        <v>95</v>
      </c>
      <c r="P18" s="8"/>
      <c r="Q18" s="14"/>
      <c r="R18" s="8"/>
      <c r="S18" s="8"/>
      <c r="T18" s="17"/>
      <c r="U18" s="14"/>
      <c r="V18" s="18"/>
      <c r="W18" s="17"/>
      <c r="Y18" s="47" t="s">
        <v>25</v>
      </c>
      <c r="Z18" s="47"/>
      <c r="AA18" s="21"/>
      <c r="AB18" s="14">
        <v>0.1</v>
      </c>
    </row>
    <row r="19" spans="1:28" ht="40.5" customHeight="1" x14ac:dyDescent="0.25">
      <c r="A19" s="5">
        <f t="shared" ref="A19:A29" si="2">A18+1</f>
        <v>2</v>
      </c>
      <c r="B19" s="8" t="s">
        <v>40</v>
      </c>
      <c r="C19" s="8" t="s">
        <v>39</v>
      </c>
      <c r="D19" s="8" t="s">
        <v>42</v>
      </c>
      <c r="E19" s="25"/>
      <c r="F19" s="25">
        <v>1</v>
      </c>
      <c r="G19" s="17"/>
      <c r="H19" s="17">
        <v>0.5</v>
      </c>
      <c r="I19" s="17"/>
      <c r="J19" s="17">
        <v>0.5</v>
      </c>
      <c r="K19" s="40"/>
      <c r="L19" s="40"/>
      <c r="M19" s="26"/>
      <c r="N19" s="12">
        <f t="shared" si="1"/>
        <v>16</v>
      </c>
      <c r="O19" s="8" t="s">
        <v>49</v>
      </c>
      <c r="P19" s="8"/>
      <c r="Q19" s="14">
        <v>1</v>
      </c>
      <c r="R19" s="8" t="s">
        <v>98</v>
      </c>
      <c r="S19" s="8" t="s">
        <v>98</v>
      </c>
      <c r="T19" s="17"/>
      <c r="U19" s="14">
        <v>0.3</v>
      </c>
      <c r="V19" s="18" t="s">
        <v>98</v>
      </c>
      <c r="W19" s="17"/>
      <c r="X19" s="17">
        <v>0.1</v>
      </c>
      <c r="Y19" s="48" t="s">
        <v>13</v>
      </c>
      <c r="Z19" s="48"/>
      <c r="AA19" s="20"/>
      <c r="AB19" s="14">
        <v>0.1</v>
      </c>
    </row>
    <row r="20" spans="1:28" ht="35.65" customHeight="1" x14ac:dyDescent="0.25">
      <c r="A20" s="5">
        <f t="shared" si="2"/>
        <v>3</v>
      </c>
      <c r="B20" s="46" t="s">
        <v>43</v>
      </c>
      <c r="C20" s="8" t="s">
        <v>39</v>
      </c>
      <c r="D20" s="8" t="s">
        <v>44</v>
      </c>
      <c r="E20" s="25"/>
      <c r="F20" s="25">
        <v>1</v>
      </c>
      <c r="G20" s="17"/>
      <c r="H20" s="17">
        <v>0.5</v>
      </c>
      <c r="I20" s="17"/>
      <c r="J20" s="17">
        <v>0.5</v>
      </c>
      <c r="K20" s="40"/>
      <c r="N20" s="12">
        <f t="shared" si="1"/>
        <v>17</v>
      </c>
      <c r="O20" s="8" t="s">
        <v>52</v>
      </c>
      <c r="P20" s="8"/>
      <c r="Q20" s="17">
        <v>1</v>
      </c>
      <c r="R20" s="8" t="s">
        <v>99</v>
      </c>
      <c r="S20" s="8" t="s">
        <v>100</v>
      </c>
      <c r="T20" s="17"/>
      <c r="U20" s="14">
        <v>0.3</v>
      </c>
      <c r="V20" s="18" t="s">
        <v>100</v>
      </c>
      <c r="W20" s="17"/>
      <c r="X20" s="17">
        <v>0.1</v>
      </c>
      <c r="Y20" s="48" t="s">
        <v>31</v>
      </c>
      <c r="Z20" s="48"/>
      <c r="AA20" s="20"/>
      <c r="AB20" s="14">
        <v>0.1</v>
      </c>
    </row>
    <row r="21" spans="1:28" ht="24.4" customHeight="1" x14ac:dyDescent="0.25">
      <c r="A21" s="5">
        <f t="shared" si="2"/>
        <v>4</v>
      </c>
      <c r="B21" s="46" t="s">
        <v>46</v>
      </c>
      <c r="C21" s="8" t="s">
        <v>39</v>
      </c>
      <c r="D21" s="8" t="s">
        <v>45</v>
      </c>
      <c r="E21" s="25"/>
      <c r="F21" s="25">
        <v>1</v>
      </c>
      <c r="G21" s="17"/>
      <c r="H21" s="17">
        <v>0.5</v>
      </c>
      <c r="I21" s="17"/>
      <c r="J21" s="17">
        <v>0.5</v>
      </c>
      <c r="K21" s="40"/>
      <c r="N21" s="12">
        <f t="shared" si="1"/>
        <v>18</v>
      </c>
      <c r="O21" s="8" t="s">
        <v>54</v>
      </c>
      <c r="P21" s="8"/>
      <c r="Q21" s="17"/>
      <c r="R21" s="8"/>
      <c r="S21" s="8"/>
      <c r="T21" s="17"/>
      <c r="U21" s="14"/>
      <c r="V21" s="18"/>
      <c r="W21" s="17"/>
      <c r="X21" s="17"/>
      <c r="Y21" s="47" t="s">
        <v>25</v>
      </c>
      <c r="Z21" s="47"/>
      <c r="AA21" s="20"/>
      <c r="AB21" s="14">
        <v>0.1</v>
      </c>
    </row>
    <row r="22" spans="1:28" ht="24.4" customHeight="1" x14ac:dyDescent="0.25">
      <c r="A22" s="5">
        <f t="shared" si="2"/>
        <v>5</v>
      </c>
      <c r="B22" s="8" t="s">
        <v>47</v>
      </c>
      <c r="C22" s="8" t="s">
        <v>39</v>
      </c>
      <c r="D22" s="8" t="s">
        <v>48</v>
      </c>
      <c r="E22" s="25"/>
      <c r="F22" s="25">
        <v>1</v>
      </c>
      <c r="G22" s="17"/>
      <c r="H22" s="17">
        <v>0.5</v>
      </c>
      <c r="I22" s="17"/>
      <c r="J22" s="17">
        <v>0.5</v>
      </c>
      <c r="K22" s="40"/>
      <c r="N22" s="12">
        <f t="shared" si="1"/>
        <v>19</v>
      </c>
      <c r="O22" s="8" t="s">
        <v>56</v>
      </c>
      <c r="P22" s="8"/>
      <c r="Q22" s="17">
        <v>1</v>
      </c>
      <c r="R22" s="8" t="s">
        <v>106</v>
      </c>
      <c r="S22" s="8" t="s">
        <v>106</v>
      </c>
      <c r="T22" s="17"/>
      <c r="U22" s="45">
        <v>0.3</v>
      </c>
      <c r="V22" s="8" t="s">
        <v>106</v>
      </c>
      <c r="W22" s="17"/>
      <c r="X22" s="17">
        <v>0.1</v>
      </c>
      <c r="Y22" s="48" t="s">
        <v>31</v>
      </c>
      <c r="Z22" s="48"/>
      <c r="AA22" s="20"/>
      <c r="AB22" s="14">
        <v>0.1</v>
      </c>
    </row>
    <row r="23" spans="1:28" ht="24.4" customHeight="1" x14ac:dyDescent="0.25">
      <c r="A23" s="5">
        <f t="shared" si="2"/>
        <v>6</v>
      </c>
      <c r="B23" s="8" t="s">
        <v>49</v>
      </c>
      <c r="C23" s="8" t="s">
        <v>39</v>
      </c>
      <c r="D23" s="8" t="s">
        <v>51</v>
      </c>
      <c r="E23" s="25"/>
      <c r="F23" s="25">
        <v>2.5</v>
      </c>
      <c r="G23" s="17"/>
      <c r="H23" s="17">
        <v>0.5</v>
      </c>
      <c r="I23" s="17"/>
      <c r="J23" s="17">
        <v>0.5</v>
      </c>
      <c r="K23" s="40"/>
      <c r="N23" s="12">
        <f t="shared" si="1"/>
        <v>20</v>
      </c>
      <c r="O23" s="8" t="s">
        <v>57</v>
      </c>
      <c r="P23" s="8"/>
      <c r="Q23" s="17" t="s">
        <v>24</v>
      </c>
      <c r="R23" s="8"/>
      <c r="S23" s="8"/>
      <c r="T23" s="17"/>
      <c r="U23" s="14" t="s">
        <v>24</v>
      </c>
      <c r="V23" s="18"/>
      <c r="W23" s="17"/>
      <c r="X23" s="17"/>
      <c r="Y23" s="47" t="s">
        <v>25</v>
      </c>
      <c r="Z23" s="47"/>
      <c r="AA23" s="20"/>
      <c r="AB23" s="14">
        <v>0.1</v>
      </c>
    </row>
    <row r="24" spans="1:28" ht="30" customHeight="1" x14ac:dyDescent="0.25">
      <c r="A24" s="5">
        <f t="shared" si="2"/>
        <v>7</v>
      </c>
      <c r="B24" s="8" t="s">
        <v>52</v>
      </c>
      <c r="C24" s="8" t="s">
        <v>50</v>
      </c>
      <c r="D24" s="8" t="s">
        <v>53</v>
      </c>
      <c r="E24" s="25"/>
      <c r="F24" s="25">
        <v>1.5</v>
      </c>
      <c r="G24" s="17"/>
      <c r="H24" s="17">
        <v>0.5</v>
      </c>
      <c r="I24" s="17"/>
      <c r="J24" s="17">
        <v>0.5</v>
      </c>
      <c r="K24" s="40"/>
      <c r="N24" s="12">
        <f t="shared" si="1"/>
        <v>21</v>
      </c>
      <c r="O24" s="8" t="s">
        <v>59</v>
      </c>
      <c r="P24" s="8"/>
      <c r="Q24" s="17">
        <v>1</v>
      </c>
      <c r="R24" s="8" t="s">
        <v>113</v>
      </c>
      <c r="S24" s="8" t="s">
        <v>113</v>
      </c>
      <c r="T24" s="17"/>
      <c r="U24" s="14">
        <v>0.3</v>
      </c>
      <c r="V24" s="8" t="s">
        <v>113</v>
      </c>
      <c r="W24" s="17"/>
      <c r="X24" s="17">
        <v>0.1</v>
      </c>
      <c r="Y24" s="48" t="s">
        <v>112</v>
      </c>
      <c r="Z24" s="48"/>
      <c r="AA24" s="20"/>
      <c r="AB24" s="14">
        <v>0.1</v>
      </c>
    </row>
    <row r="25" spans="1:28" ht="24.4" customHeight="1" x14ac:dyDescent="0.25">
      <c r="A25" s="5">
        <f t="shared" si="2"/>
        <v>8</v>
      </c>
      <c r="B25" s="8" t="s">
        <v>54</v>
      </c>
      <c r="C25" s="8" t="s">
        <v>39</v>
      </c>
      <c r="D25" s="8" t="s">
        <v>55</v>
      </c>
      <c r="E25" s="17"/>
      <c r="F25" s="25">
        <v>1</v>
      </c>
      <c r="G25" s="17"/>
      <c r="H25" s="17">
        <v>0.5</v>
      </c>
      <c r="I25" s="17"/>
      <c r="J25" s="17">
        <v>0.5</v>
      </c>
      <c r="K25" s="40"/>
      <c r="N25" s="12">
        <f t="shared" si="1"/>
        <v>22</v>
      </c>
      <c r="O25" s="8" t="s">
        <v>61</v>
      </c>
      <c r="P25" s="8"/>
      <c r="Q25" s="17" t="s">
        <v>24</v>
      </c>
      <c r="R25" s="8"/>
      <c r="S25" s="8"/>
      <c r="T25" s="17"/>
      <c r="U25" s="14" t="s">
        <v>24</v>
      </c>
      <c r="V25" s="18"/>
      <c r="W25" s="17"/>
      <c r="X25" s="17"/>
      <c r="Y25" s="47" t="s">
        <v>25</v>
      </c>
      <c r="Z25" s="47"/>
      <c r="AA25" s="20"/>
      <c r="AB25" s="14">
        <v>0.1</v>
      </c>
    </row>
    <row r="26" spans="1:28" ht="24.4" customHeight="1" x14ac:dyDescent="0.25">
      <c r="A26" s="5">
        <f t="shared" si="2"/>
        <v>9</v>
      </c>
      <c r="B26" s="8" t="s">
        <v>56</v>
      </c>
      <c r="C26" s="8" t="s">
        <v>39</v>
      </c>
      <c r="D26" s="8" t="s">
        <v>53</v>
      </c>
      <c r="E26" s="17"/>
      <c r="F26" s="25">
        <v>1</v>
      </c>
      <c r="G26" s="17"/>
      <c r="H26" s="17">
        <v>0.5</v>
      </c>
      <c r="I26" s="17"/>
      <c r="J26" s="17">
        <v>0.5</v>
      </c>
      <c r="K26" s="40"/>
      <c r="N26" s="12">
        <f t="shared" si="1"/>
        <v>23</v>
      </c>
      <c r="O26" s="8" t="s">
        <v>62</v>
      </c>
      <c r="P26" s="8"/>
      <c r="Q26" s="17"/>
      <c r="R26" s="18"/>
      <c r="S26" s="18"/>
      <c r="T26" s="17"/>
      <c r="U26" s="17"/>
      <c r="V26" s="18"/>
      <c r="W26" s="17"/>
      <c r="X26" s="17"/>
      <c r="Y26" s="47" t="s">
        <v>25</v>
      </c>
      <c r="Z26" s="47"/>
      <c r="AA26" s="20"/>
      <c r="AB26" s="14">
        <v>0.1</v>
      </c>
    </row>
    <row r="27" spans="1:28" ht="33" customHeight="1" x14ac:dyDescent="0.25">
      <c r="A27" s="5">
        <f t="shared" si="2"/>
        <v>10</v>
      </c>
      <c r="B27" s="8" t="s">
        <v>57</v>
      </c>
      <c r="C27" s="8" t="s">
        <v>39</v>
      </c>
      <c r="D27" s="8" t="s">
        <v>58</v>
      </c>
      <c r="E27" s="17"/>
      <c r="F27" s="25">
        <v>1</v>
      </c>
      <c r="G27" s="17"/>
      <c r="H27" s="17">
        <v>0.5</v>
      </c>
      <c r="I27" s="17"/>
      <c r="J27" s="17">
        <v>0.5</v>
      </c>
      <c r="K27" s="40"/>
      <c r="N27" s="12">
        <f t="shared" si="1"/>
        <v>24</v>
      </c>
      <c r="O27" s="8" t="s">
        <v>65</v>
      </c>
      <c r="P27" s="8"/>
      <c r="Q27" s="17">
        <v>1</v>
      </c>
      <c r="R27" s="18" t="s">
        <v>117</v>
      </c>
      <c r="S27" s="18" t="s">
        <v>118</v>
      </c>
      <c r="T27" s="17"/>
      <c r="U27" s="17">
        <v>0.3</v>
      </c>
      <c r="V27" s="18" t="s">
        <v>118</v>
      </c>
      <c r="W27" s="17"/>
      <c r="X27" s="17">
        <v>0.1</v>
      </c>
      <c r="Y27" s="48" t="s">
        <v>31</v>
      </c>
      <c r="Z27" s="48"/>
      <c r="AA27" s="20"/>
      <c r="AB27" s="14">
        <v>0.1</v>
      </c>
    </row>
    <row r="28" spans="1:28" ht="30" x14ac:dyDescent="0.25">
      <c r="A28" s="5">
        <f t="shared" si="2"/>
        <v>11</v>
      </c>
      <c r="B28" s="8" t="s">
        <v>59</v>
      </c>
      <c r="C28" s="8" t="s">
        <v>39</v>
      </c>
      <c r="D28" s="8" t="s">
        <v>60</v>
      </c>
      <c r="E28" s="17"/>
      <c r="F28" s="25">
        <v>1</v>
      </c>
      <c r="G28" s="17"/>
      <c r="H28" s="17">
        <v>0.5</v>
      </c>
      <c r="I28" s="17"/>
      <c r="J28" s="17">
        <v>0.5</v>
      </c>
      <c r="K28" s="40"/>
      <c r="N28" s="12">
        <f t="shared" si="1"/>
        <v>25</v>
      </c>
      <c r="O28" s="8"/>
      <c r="P28" s="8"/>
      <c r="Q28" s="17"/>
      <c r="R28" s="18"/>
      <c r="S28" s="18"/>
      <c r="T28" s="17"/>
      <c r="U28" s="17"/>
      <c r="V28" s="18"/>
      <c r="W28" s="17"/>
      <c r="X28" s="17"/>
      <c r="Y28" s="47"/>
      <c r="Z28" s="47"/>
      <c r="AA28" s="20"/>
      <c r="AB28" s="14"/>
    </row>
    <row r="29" spans="1:28" ht="48.75" customHeight="1" x14ac:dyDescent="0.25">
      <c r="A29" s="5">
        <f t="shared" si="2"/>
        <v>12</v>
      </c>
      <c r="B29" s="8" t="s">
        <v>61</v>
      </c>
      <c r="C29" s="8" t="s">
        <v>39</v>
      </c>
      <c r="D29" s="8" t="s">
        <v>63</v>
      </c>
      <c r="E29" s="17"/>
      <c r="F29" s="25">
        <v>1</v>
      </c>
      <c r="G29" s="17"/>
      <c r="H29" s="17">
        <v>0.5</v>
      </c>
      <c r="I29" s="17"/>
      <c r="J29" s="17">
        <v>0.5</v>
      </c>
      <c r="K29" s="40"/>
      <c r="N29" s="12">
        <f t="shared" si="1"/>
        <v>26</v>
      </c>
      <c r="O29" s="29"/>
      <c r="P29" s="29"/>
      <c r="Q29" s="30"/>
      <c r="R29" s="31"/>
      <c r="S29" s="31"/>
      <c r="T29" s="30"/>
      <c r="U29" s="30"/>
      <c r="V29" s="31"/>
      <c r="W29" s="30"/>
      <c r="X29" s="30"/>
      <c r="Y29" s="63"/>
      <c r="Z29" s="63"/>
      <c r="AA29" s="32"/>
      <c r="AB29" s="14"/>
    </row>
    <row r="30" spans="1:28" ht="48.75" customHeight="1" x14ac:dyDescent="0.25">
      <c r="A30" s="5">
        <v>13</v>
      </c>
      <c r="B30" s="8" t="s">
        <v>62</v>
      </c>
      <c r="C30" s="8" t="s">
        <v>39</v>
      </c>
      <c r="D30" s="8" t="s">
        <v>64</v>
      </c>
      <c r="E30" s="25"/>
      <c r="F30" s="25">
        <v>1</v>
      </c>
      <c r="G30" s="17"/>
      <c r="H30" s="17">
        <v>0.5</v>
      </c>
      <c r="I30" s="17"/>
      <c r="J30" s="17">
        <v>0.5</v>
      </c>
      <c r="K30" s="40"/>
      <c r="N30" s="35"/>
      <c r="O30" s="51" t="s">
        <v>0</v>
      </c>
      <c r="P30" s="52"/>
      <c r="Q30" s="52"/>
      <c r="R30" s="52"/>
      <c r="S30" s="52"/>
      <c r="T30" s="52"/>
      <c r="U30" s="53"/>
      <c r="W30" s="36">
        <f>I34</f>
        <v>63</v>
      </c>
      <c r="X30" s="17"/>
      <c r="Y30" s="47"/>
      <c r="Z30" s="47"/>
      <c r="AA30" s="20"/>
      <c r="AB30" s="17"/>
    </row>
    <row r="31" spans="1:28" ht="24.4" customHeight="1" x14ac:dyDescent="0.25">
      <c r="A31" s="5">
        <v>14</v>
      </c>
      <c r="B31" s="8" t="s">
        <v>65</v>
      </c>
      <c r="C31" s="8" t="s">
        <v>66</v>
      </c>
      <c r="D31" s="8" t="s">
        <v>67</v>
      </c>
      <c r="E31" s="17"/>
      <c r="F31" s="25">
        <v>1</v>
      </c>
      <c r="G31" s="17"/>
      <c r="H31" s="17">
        <v>0.5</v>
      </c>
      <c r="I31" s="17"/>
      <c r="J31" s="17">
        <v>0.5</v>
      </c>
      <c r="K31" s="40"/>
      <c r="N31" s="35"/>
      <c r="O31" s="51" t="s">
        <v>1</v>
      </c>
      <c r="P31" s="52"/>
      <c r="Q31" s="52"/>
      <c r="R31" s="52"/>
      <c r="S31" s="52"/>
      <c r="T31" s="52"/>
      <c r="U31" s="53"/>
      <c r="V31" s="36"/>
      <c r="W31" s="43">
        <f>SUM(U3:U27,X3:X27,AB3:AB27,Q3:Q27)</f>
        <v>23.999999999999986</v>
      </c>
      <c r="X31" s="17"/>
      <c r="Y31" s="47"/>
      <c r="Z31" s="47"/>
      <c r="AA31" s="20"/>
      <c r="AB31" s="17"/>
    </row>
    <row r="32" spans="1:28" ht="15.75" thickBot="1" x14ac:dyDescent="0.3">
      <c r="A32" s="5"/>
      <c r="B32" s="8"/>
      <c r="C32" s="8"/>
      <c r="D32" s="8"/>
      <c r="E32" s="60" t="s">
        <v>19</v>
      </c>
      <c r="F32" s="60"/>
      <c r="G32" s="60"/>
      <c r="H32" s="61">
        <f>SUM(E18:E29,G18:G29,I18:I29,K18:K20)</f>
        <v>0</v>
      </c>
      <c r="I32" s="62">
        <f>SUM(F18:F29,H18:H29,J18:J29,L18:L19,F30,H30,J30,F31,H31,J31)</f>
        <v>30</v>
      </c>
      <c r="J32" s="62"/>
      <c r="K32" s="41"/>
      <c r="N32"/>
      <c r="O32" s="54" t="s">
        <v>26</v>
      </c>
      <c r="P32" s="55"/>
      <c r="Q32" s="55"/>
      <c r="R32" s="55"/>
      <c r="S32" s="55"/>
      <c r="T32" s="55"/>
      <c r="U32" s="56"/>
      <c r="W32" s="37">
        <v>8</v>
      </c>
      <c r="X32" s="33"/>
      <c r="Y32" s="27"/>
      <c r="Z32" s="27"/>
      <c r="AA32" s="33"/>
      <c r="AB32" s="33"/>
    </row>
    <row r="33" spans="1:23" ht="35.65" customHeight="1" thickBot="1" x14ac:dyDescent="0.3">
      <c r="A33" s="5"/>
      <c r="B33" s="8"/>
      <c r="C33" s="8"/>
      <c r="D33" s="8"/>
      <c r="E33" s="60"/>
      <c r="F33" s="60"/>
      <c r="G33" s="60"/>
      <c r="H33" s="61"/>
      <c r="I33" s="62"/>
      <c r="J33" s="62"/>
      <c r="K33" s="41"/>
      <c r="N33"/>
      <c r="O33" s="54" t="s">
        <v>21</v>
      </c>
      <c r="P33" s="55"/>
      <c r="Q33" s="55"/>
      <c r="R33" s="55"/>
      <c r="S33" s="55"/>
      <c r="T33" s="55"/>
      <c r="U33" s="56"/>
      <c r="W33" s="37">
        <v>5</v>
      </c>
    </row>
    <row r="34" spans="1:23" ht="15.75" thickBot="1" x14ac:dyDescent="0.3">
      <c r="A34" s="5"/>
      <c r="B34" s="8"/>
      <c r="C34" s="8"/>
      <c r="D34" s="8"/>
      <c r="E34" s="49" t="s">
        <v>20</v>
      </c>
      <c r="F34" s="49"/>
      <c r="G34" s="49"/>
      <c r="H34" s="28">
        <f>H32+G14</f>
        <v>0</v>
      </c>
      <c r="I34" s="50">
        <f>I32+H14</f>
        <v>63</v>
      </c>
      <c r="J34" s="50"/>
      <c r="K34" s="42"/>
      <c r="N34"/>
      <c r="O34" s="57" t="s">
        <v>22</v>
      </c>
      <c r="P34" s="58"/>
      <c r="Q34" s="58"/>
      <c r="R34" s="58"/>
      <c r="S34" s="58"/>
      <c r="T34" s="58"/>
      <c r="U34" s="59"/>
      <c r="V34" s="37">
        <f>SUM(V30:V33)</f>
        <v>0</v>
      </c>
      <c r="W34" s="44">
        <f>SUM(W30:W33)</f>
        <v>99.999999999999986</v>
      </c>
    </row>
    <row r="35" spans="1:23" x14ac:dyDescent="0.25">
      <c r="A35" s="5"/>
      <c r="B35" s="8"/>
      <c r="C35" s="8"/>
      <c r="D35" s="8"/>
      <c r="E35" s="25"/>
      <c r="F35" s="25"/>
      <c r="G35" s="17"/>
      <c r="H35" s="17"/>
      <c r="I35" s="17"/>
      <c r="J35" s="17"/>
      <c r="K35" s="40"/>
      <c r="N35"/>
    </row>
    <row r="36" spans="1:23" ht="13.9" customHeight="1" x14ac:dyDescent="0.25">
      <c r="A36"/>
      <c r="N36"/>
    </row>
    <row r="37" spans="1:23" x14ac:dyDescent="0.25">
      <c r="A37"/>
    </row>
    <row r="38" spans="1:23" x14ac:dyDescent="0.25">
      <c r="A38"/>
    </row>
    <row r="39" spans="1:23" x14ac:dyDescent="0.25">
      <c r="A39"/>
    </row>
  </sheetData>
  <mergeCells count="55">
    <mergeCell ref="E2:F2"/>
    <mergeCell ref="G2:H2"/>
    <mergeCell ref="P2:Q2"/>
    <mergeCell ref="T2:U2"/>
    <mergeCell ref="V2:X2"/>
    <mergeCell ref="Y2:AB2"/>
    <mergeCell ref="Y3:Z3"/>
    <mergeCell ref="Y4:Z4"/>
    <mergeCell ref="Y5:Z5"/>
    <mergeCell ref="Y6:Z6"/>
    <mergeCell ref="Y12:Z12"/>
    <mergeCell ref="Y7:Z7"/>
    <mergeCell ref="Y8:Z8"/>
    <mergeCell ref="Y9:Z9"/>
    <mergeCell ref="Y10:Z10"/>
    <mergeCell ref="Y11:Z11"/>
    <mergeCell ref="E14:F15"/>
    <mergeCell ref="G14:G15"/>
    <mergeCell ref="H14:H15"/>
    <mergeCell ref="Y14:Z14"/>
    <mergeCell ref="Y15:Z15"/>
    <mergeCell ref="Y16:Z16"/>
    <mergeCell ref="E17:F17"/>
    <mergeCell ref="G17:H17"/>
    <mergeCell ref="I17:J17"/>
    <mergeCell ref="Y17:Z17"/>
    <mergeCell ref="K17:L17"/>
    <mergeCell ref="Y18:Z18"/>
    <mergeCell ref="Y19:Z19"/>
    <mergeCell ref="Y20:Z20"/>
    <mergeCell ref="Y21:Z21"/>
    <mergeCell ref="Y22:Z22"/>
    <mergeCell ref="I32:J33"/>
    <mergeCell ref="Y23:Z23"/>
    <mergeCell ref="Y25:Z25"/>
    <mergeCell ref="Y29:Z29"/>
    <mergeCell ref="Y30:Z30"/>
    <mergeCell ref="Y26:Z26"/>
    <mergeCell ref="Y24:Z24"/>
    <mergeCell ref="AC15:AD15"/>
    <mergeCell ref="AC16:AD16"/>
    <mergeCell ref="AC14:AD14"/>
    <mergeCell ref="Y13:Z13"/>
    <mergeCell ref="E34:G34"/>
    <mergeCell ref="I34:J34"/>
    <mergeCell ref="Y27:Z27"/>
    <mergeCell ref="Y28:Z28"/>
    <mergeCell ref="O30:U30"/>
    <mergeCell ref="O31:U31"/>
    <mergeCell ref="O32:U32"/>
    <mergeCell ref="O33:U33"/>
    <mergeCell ref="O34:U34"/>
    <mergeCell ref="Y31:Z31"/>
    <mergeCell ref="E32:G33"/>
    <mergeCell ref="H32:H33"/>
  </mergeCells>
  <pageMargins left="0.27559055118110237" right="0.23622047244094491" top="0.47244094488188981" bottom="0.23622047244094491" header="0.51181102362204722" footer="0.51181102362204722"/>
  <pageSetup scale="47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Lucacrot</dc:creator>
  <dc:description/>
  <cp:lastModifiedBy>Valeria Soledad Beratto Ulloa</cp:lastModifiedBy>
  <cp:revision>3</cp:revision>
  <cp:lastPrinted>2019-04-30T14:40:31Z</cp:lastPrinted>
  <dcterms:created xsi:type="dcterms:W3CDTF">2017-04-20T17:35:30Z</dcterms:created>
  <dcterms:modified xsi:type="dcterms:W3CDTF">2020-06-26T01:33:42Z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