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 Lee\Downloads\"/>
    </mc:Choice>
  </mc:AlternateContent>
  <xr:revisionPtr revIDLastSave="0" documentId="13_ncr:1_{310E7F7D-8601-4C9E-A904-4AE092E098A7}" xr6:coauthVersionLast="47" xr6:coauthVersionMax="47" xr10:uidLastSave="{00000000-0000-0000-0000-000000000000}"/>
  <bookViews>
    <workbookView xWindow="-120" yWindow="-120" windowWidth="29040" windowHeight="15840" xr2:uid="{B02EC362-D5CD-4286-95D4-1BC8963F62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46" i="1"/>
  <c r="K30" i="1"/>
  <c r="K14" i="1"/>
  <c r="L45" i="1"/>
  <c r="K29" i="1"/>
  <c r="K13" i="1"/>
  <c r="J38" i="1"/>
  <c r="J22" i="1"/>
  <c r="J6" i="1"/>
  <c r="M47" i="1"/>
  <c r="M31" i="1"/>
  <c r="M15" i="1"/>
  <c r="K33" i="1"/>
  <c r="K17" i="1"/>
  <c r="M44" i="1"/>
  <c r="M28" i="1"/>
  <c r="K12" i="1"/>
  <c r="L29" i="1"/>
  <c r="J13" i="1"/>
  <c r="M16" i="1"/>
  <c r="J46" i="1"/>
  <c r="J45" i="1"/>
  <c r="J29" i="1"/>
  <c r="K45" i="1"/>
  <c r="J30" i="1"/>
  <c r="M48" i="1"/>
  <c r="M32" i="1"/>
  <c r="J14" i="1"/>
  <c r="K44" i="1"/>
  <c r="L44" i="1"/>
  <c r="L42" i="1"/>
  <c r="L26" i="1"/>
  <c r="L10" i="1"/>
  <c r="M46" i="1"/>
  <c r="M30" i="1"/>
  <c r="M14" i="1"/>
  <c r="M12" i="1"/>
  <c r="L28" i="1"/>
  <c r="J41" i="1"/>
  <c r="J25" i="1"/>
  <c r="J9" i="1"/>
  <c r="K28" i="1"/>
  <c r="L13" i="1"/>
  <c r="J28" i="1"/>
  <c r="L12" i="1"/>
  <c r="J40" i="1"/>
  <c r="J24" i="1"/>
  <c r="J8" i="1"/>
  <c r="J44" i="1"/>
  <c r="J12" i="1"/>
  <c r="J39" i="1"/>
  <c r="J23" i="1"/>
  <c r="J7" i="1"/>
  <c r="K43" i="1"/>
  <c r="K27" i="1"/>
  <c r="K11" i="1"/>
  <c r="M42" i="1"/>
  <c r="M26" i="1"/>
  <c r="M10" i="1"/>
  <c r="K37" i="1"/>
  <c r="K21" i="1"/>
  <c r="K5" i="1"/>
  <c r="M25" i="1"/>
  <c r="J47" i="1"/>
  <c r="J31" i="1"/>
  <c r="J15" i="1"/>
  <c r="M41" i="1"/>
  <c r="M9" i="1"/>
  <c r="L36" i="1"/>
  <c r="L20" i="1"/>
  <c r="L4" i="1"/>
  <c r="J48" i="1"/>
  <c r="J32" i="1"/>
  <c r="J16" i="1"/>
  <c r="L46" i="1"/>
  <c r="L30" i="1"/>
  <c r="L14" i="1"/>
  <c r="M19" i="1"/>
  <c r="J33" i="1"/>
  <c r="J17" i="1"/>
  <c r="L47" i="1"/>
  <c r="L31" i="1"/>
  <c r="L15" i="1"/>
  <c r="M45" i="1"/>
  <c r="M29" i="1"/>
  <c r="M13" i="1"/>
  <c r="M35" i="1"/>
  <c r="M3" i="1"/>
  <c r="J34" i="1"/>
  <c r="J18" i="1"/>
  <c r="J2" i="1"/>
  <c r="K48" i="1"/>
  <c r="K32" i="1"/>
  <c r="K16" i="1"/>
  <c r="K26" i="1"/>
  <c r="L25" i="1"/>
  <c r="M8" i="1"/>
  <c r="J37" i="1"/>
  <c r="J21" i="1"/>
  <c r="J5" i="1"/>
  <c r="K36" i="1"/>
  <c r="K20" i="1"/>
  <c r="K4" i="1"/>
  <c r="L35" i="1"/>
  <c r="L19" i="1"/>
  <c r="L3" i="1"/>
  <c r="M34" i="1"/>
  <c r="M18" i="1"/>
  <c r="J43" i="1"/>
  <c r="J11" i="1"/>
  <c r="K10" i="1"/>
  <c r="L9" i="1"/>
  <c r="M24" i="1"/>
  <c r="J36" i="1"/>
  <c r="J20" i="1"/>
  <c r="J4" i="1"/>
  <c r="K35" i="1"/>
  <c r="K19" i="1"/>
  <c r="K3" i="1"/>
  <c r="L34" i="1"/>
  <c r="L18" i="1"/>
  <c r="M2" i="1"/>
  <c r="M33" i="1"/>
  <c r="M17" i="1"/>
  <c r="L27" i="1"/>
  <c r="J35" i="1"/>
  <c r="J19" i="1"/>
  <c r="J3" i="1"/>
  <c r="K34" i="1"/>
  <c r="K18" i="1"/>
  <c r="L2" i="1"/>
  <c r="L33" i="1"/>
  <c r="L17" i="1"/>
  <c r="M27" i="1"/>
  <c r="L48" i="1"/>
  <c r="L32" i="1"/>
  <c r="L16" i="1"/>
  <c r="K47" i="1"/>
  <c r="K31" i="1"/>
  <c r="K15" i="1"/>
  <c r="L11" i="1"/>
  <c r="J27" i="1"/>
  <c r="K42" i="1"/>
  <c r="L41" i="1"/>
  <c r="M40" i="1"/>
  <c r="J42" i="1"/>
  <c r="J26" i="1"/>
  <c r="J10" i="1"/>
  <c r="K41" i="1"/>
  <c r="K25" i="1"/>
  <c r="K9" i="1"/>
  <c r="L40" i="1"/>
  <c r="L24" i="1"/>
  <c r="L8" i="1"/>
  <c r="M39" i="1"/>
  <c r="M23" i="1"/>
  <c r="M7" i="1"/>
  <c r="K40" i="1"/>
  <c r="K24" i="1"/>
  <c r="K8" i="1"/>
  <c r="L39" i="1"/>
  <c r="L23" i="1"/>
  <c r="L7" i="1"/>
  <c r="M38" i="1"/>
  <c r="M22" i="1"/>
  <c r="M6" i="1"/>
  <c r="M11" i="1"/>
  <c r="K39" i="1"/>
  <c r="K23" i="1"/>
  <c r="K7" i="1"/>
  <c r="L38" i="1"/>
  <c r="L22" i="1"/>
  <c r="L6" i="1"/>
  <c r="M37" i="1"/>
  <c r="M21" i="1"/>
  <c r="M5" i="1"/>
  <c r="M43" i="1"/>
  <c r="L43" i="1"/>
  <c r="K38" i="1"/>
  <c r="K22" i="1"/>
  <c r="K6" i="1"/>
  <c r="L37" i="1"/>
  <c r="L21" i="1"/>
  <c r="L5" i="1"/>
  <c r="M36" i="1"/>
  <c r="M20" i="1"/>
  <c r="M4" i="1"/>
</calcChain>
</file>

<file path=xl/sharedStrings.xml><?xml version="1.0" encoding="utf-8"?>
<sst xmlns="http://schemas.openxmlformats.org/spreadsheetml/2006/main" count="47" uniqueCount="37">
  <si>
    <t>At% data</t>
  </si>
  <si>
    <t>Mn</t>
    <phoneticPr fontId="3" type="noConversion"/>
  </si>
  <si>
    <t>Co</t>
    <phoneticPr fontId="3" type="noConversion"/>
  </si>
  <si>
    <t>Ni</t>
    <phoneticPr fontId="3" type="noConversion"/>
  </si>
  <si>
    <t>Fe</t>
    <phoneticPr fontId="3" type="noConversion"/>
  </si>
  <si>
    <t>Si</t>
    <phoneticPr fontId="3" type="noConversion"/>
  </si>
  <si>
    <t>Ge</t>
    <phoneticPr fontId="3" type="noConversion"/>
  </si>
  <si>
    <t>Al</t>
    <phoneticPr fontId="3" type="noConversion"/>
  </si>
  <si>
    <t>M/NM ratio</t>
  </si>
  <si>
    <t>Mn</t>
  </si>
  <si>
    <t>Co</t>
  </si>
  <si>
    <t>Ni</t>
  </si>
  <si>
    <t>Fe</t>
  </si>
  <si>
    <t>Si</t>
  </si>
  <si>
    <t>Ge</t>
  </si>
  <si>
    <t>Al</t>
  </si>
  <si>
    <t>VEC</t>
  </si>
  <si>
    <t>VEC</t>
    <phoneticPr fontId="1" type="noConversion"/>
  </si>
  <si>
    <t>Weighted Pauling electronegativity</t>
  </si>
  <si>
    <t>Weighted atomic radius</t>
  </si>
  <si>
    <t>Weighted atomic radius</t>
    <phoneticPr fontId="1" type="noConversion"/>
  </si>
  <si>
    <t>Valence Electron</t>
    <phoneticPr fontId="3" type="noConversion"/>
  </si>
  <si>
    <r>
      <t>Atomic Radius (</t>
    </r>
    <r>
      <rPr>
        <sz val="10"/>
        <color rgb="FF000000"/>
        <rFont val="Arial Unicode MS"/>
        <family val="2"/>
        <charset val="129"/>
      </rPr>
      <t>옴스트롱)</t>
    </r>
    <phoneticPr fontId="3" type="noConversion"/>
  </si>
  <si>
    <r>
      <t>Covalent radius (</t>
    </r>
    <r>
      <rPr>
        <sz val="10"/>
        <color rgb="FF000000"/>
        <rFont val="맑은 고딕"/>
        <family val="2"/>
        <charset val="129"/>
      </rPr>
      <t>옴스트롱</t>
    </r>
    <r>
      <rPr>
        <sz val="10"/>
        <color rgb="FF000000"/>
        <rFont val="Arial"/>
        <family val="2"/>
      </rPr>
      <t>)</t>
    </r>
    <phoneticPr fontId="3" type="noConversion"/>
  </si>
  <si>
    <t>Electronegativity (Pauling scale)</t>
    <phoneticPr fontId="3" type="noConversion"/>
  </si>
  <si>
    <t>TC (RT 270-320 K)</t>
  </si>
  <si>
    <t>Magnetic Field Change (T)</t>
  </si>
  <si>
    <t>Tpk (K)</t>
  </si>
  <si>
    <t>∆ Sm (J/kgK)</t>
  </si>
  <si>
    <t>Weighted Covalent radius</t>
  </si>
  <si>
    <t>Tc</t>
    <phoneticPr fontId="1" type="noConversion"/>
  </si>
  <si>
    <t>DiffEN</t>
    <phoneticPr fontId="1" type="noConversion"/>
  </si>
  <si>
    <t>DiffR</t>
    <phoneticPr fontId="1" type="noConversion"/>
  </si>
  <si>
    <t>DiffCR</t>
    <phoneticPr fontId="1" type="noConversion"/>
  </si>
  <si>
    <t>Weighted Pauling Electronegativity</t>
    <phoneticPr fontId="1" type="noConversion"/>
  </si>
  <si>
    <t>Weighted covalent radius</t>
    <phoneticPr fontId="1" type="noConversion"/>
  </si>
  <si>
    <r>
      <rPr>
        <sz val="10"/>
        <color theme="1"/>
        <rFont val="Cambria Math"/>
        <family val="2"/>
      </rPr>
      <t>∆</t>
    </r>
    <r>
      <rPr>
        <sz val="10"/>
        <color theme="1"/>
        <rFont val="Arial"/>
        <family val="2"/>
      </rPr>
      <t xml:space="preserve"> Sm (J/kgK)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</si>
</sst>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00000000000000"/>
    <numFmt numFmtId="178" formatCode="0.00000000000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b/>
      <sz val="9"/>
      <color rgb="FF010101"/>
      <name val="Arial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</font>
    <font>
      <sz val="10"/>
      <color theme="1"/>
      <name val="Cambria Math"/>
      <family val="2"/>
    </font>
  </fonts>
  <fills count="12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B7E1CD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0" borderId="0" xfId="0" applyFont="1" applyAlignment="1"/>
    <xf numFmtId="176" fontId="4" fillId="0" borderId="0" xfId="0" applyNumberFormat="1" applyFont="1" applyAlignment="1"/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/>
    <xf numFmtId="2" fontId="2" fillId="4" borderId="0" xfId="0" applyNumberFormat="1" applyFont="1" applyFill="1" applyAlignment="1"/>
    <xf numFmtId="0" fontId="9" fillId="4" borderId="0" xfId="0" applyFont="1" applyFill="1" applyAlignment="1"/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4" borderId="0" xfId="0" applyFill="1">
      <alignment vertical="center"/>
    </xf>
    <xf numFmtId="176" fontId="4" fillId="4" borderId="0" xfId="0" applyNumberFormat="1" applyFont="1" applyFill="1" applyAlignment="1"/>
    <xf numFmtId="177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4" fillId="5" borderId="0" xfId="0" applyNumberFormat="1" applyFont="1" applyFill="1" applyAlignment="1"/>
    <xf numFmtId="0" fontId="0" fillId="6" borderId="0" xfId="0" applyFill="1">
      <alignment vertical="center"/>
    </xf>
    <xf numFmtId="176" fontId="4" fillId="6" borderId="0" xfId="0" applyNumberFormat="1" applyFont="1" applyFill="1" applyAlignment="1"/>
    <xf numFmtId="0" fontId="0" fillId="7" borderId="0" xfId="0" applyFill="1">
      <alignment vertical="center"/>
    </xf>
    <xf numFmtId="176" fontId="4" fillId="7" borderId="0" xfId="0" applyNumberFormat="1" applyFont="1" applyFill="1" applyAlignment="1"/>
    <xf numFmtId="0" fontId="0" fillId="8" borderId="0" xfId="0" applyFill="1">
      <alignment vertical="center"/>
    </xf>
    <xf numFmtId="176" fontId="4" fillId="8" borderId="0" xfId="0" applyNumberFormat="1" applyFont="1" applyFill="1" applyAlignment="1"/>
    <xf numFmtId="0" fontId="0" fillId="9" borderId="0" xfId="0" applyFill="1">
      <alignment vertical="center"/>
    </xf>
    <xf numFmtId="176" fontId="4" fillId="9" borderId="0" xfId="0" applyNumberFormat="1" applyFont="1" applyFill="1" applyAlignment="1"/>
    <xf numFmtId="0" fontId="0" fillId="10" borderId="0" xfId="0" applyFill="1">
      <alignment vertical="center"/>
    </xf>
    <xf numFmtId="176" fontId="4" fillId="10" borderId="0" xfId="0" applyNumberFormat="1" applyFont="1" applyFill="1" applyAlignment="1"/>
    <xf numFmtId="177" fontId="0" fillId="9" borderId="0" xfId="0" applyNumberFormat="1" applyFill="1">
      <alignment vertical="center"/>
    </xf>
    <xf numFmtId="178" fontId="0" fillId="9" borderId="0" xfId="0" applyNumberFormat="1" applyFill="1">
      <alignment vertical="center"/>
    </xf>
    <xf numFmtId="0" fontId="2" fillId="9" borderId="0" xfId="0" applyFont="1" applyFill="1" applyAlignment="1"/>
    <xf numFmtId="0" fontId="0" fillId="11" borderId="0" xfId="0" applyFill="1">
      <alignment vertical="center"/>
    </xf>
    <xf numFmtId="176" fontId="4" fillId="11" borderId="0" xfId="0" applyNumberFormat="1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12</xdr:col>
      <xdr:colOff>530482</xdr:colOff>
      <xdr:row>40</xdr:row>
      <xdr:rowOff>105525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6F7698-2C7C-4246-8CA5-B4D16A351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143250"/>
          <a:ext cx="5331082" cy="534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E6E8-714F-4CB6-A047-9DC2F8309CAA}">
  <dimension ref="A1:T112"/>
  <sheetViews>
    <sheetView tabSelected="1" zoomScale="85" zoomScaleNormal="85" workbookViewId="0">
      <selection activeCell="L19" sqref="L19"/>
    </sheetView>
  </sheetViews>
  <sheetFormatPr defaultRowHeight="16.5"/>
  <cols>
    <col min="2" max="8" width="9.875" customWidth="1"/>
    <col min="9" max="9" width="9.875" bestFit="1" customWidth="1"/>
    <col min="10" max="10" width="13.625" customWidth="1"/>
    <col min="11" max="11" width="26.25" customWidth="1"/>
    <col min="12" max="12" width="18.125" customWidth="1"/>
    <col min="13" max="14" width="19.375" customWidth="1"/>
    <col min="15" max="15" width="29.25" customWidth="1"/>
    <col min="16" max="16" width="19.375" customWidth="1"/>
    <col min="17" max="17" width="18.25" customWidth="1"/>
    <col min="18" max="18" width="24.5" customWidth="1"/>
    <col min="19" max="19" width="12.375" customWidth="1"/>
    <col min="20" max="20" width="15" customWidth="1"/>
  </cols>
  <sheetData>
    <row r="1" spans="1:20" ht="76.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8</v>
      </c>
      <c r="J1" s="3" t="s">
        <v>17</v>
      </c>
      <c r="K1" s="3" t="s">
        <v>34</v>
      </c>
      <c r="L1" s="3" t="s">
        <v>20</v>
      </c>
      <c r="M1" s="3" t="s">
        <v>35</v>
      </c>
      <c r="N1" s="3" t="s">
        <v>31</v>
      </c>
      <c r="O1" s="3" t="s">
        <v>32</v>
      </c>
      <c r="P1" s="3" t="s">
        <v>33</v>
      </c>
      <c r="Q1" s="1" t="s">
        <v>30</v>
      </c>
      <c r="R1" s="1" t="s">
        <v>26</v>
      </c>
      <c r="S1" s="10" t="s">
        <v>27</v>
      </c>
      <c r="T1" s="10" t="s">
        <v>36</v>
      </c>
    </row>
    <row r="2" spans="1:20" s="17" customFormat="1">
      <c r="A2" s="17">
        <v>1</v>
      </c>
      <c r="B2" s="18">
        <v>0.33333333333333337</v>
      </c>
      <c r="C2" s="18">
        <v>0.33333333333333337</v>
      </c>
      <c r="D2" s="18">
        <v>0</v>
      </c>
      <c r="E2" s="18">
        <v>0</v>
      </c>
      <c r="F2" s="18">
        <v>0</v>
      </c>
      <c r="G2" s="18">
        <v>0.33333333333333337</v>
      </c>
      <c r="H2" s="18">
        <v>0</v>
      </c>
      <c r="I2" s="18">
        <v>2</v>
      </c>
      <c r="J2" s="18">
        <f>B2*7+C2*9+D2*10+E2*8+F2*4+G2*4+H2*3</f>
        <v>6.6666666666666679</v>
      </c>
      <c r="K2" s="18">
        <f>B2*1.55+C2*1.88+D2*1.91+E2*1.83+F2*1.9+G2*2.01+H2*1.61</f>
        <v>1.8133333333333335</v>
      </c>
      <c r="L2" s="17">
        <f>B2*2.05+C2*2+D2*1.97+Sheet1!E2*2.04+Sheet1!F2*2.1+Sheet1!G2*2.11+Sheet1!H2*1.84</f>
        <v>2.0533333333333337</v>
      </c>
      <c r="M2" s="17">
        <f>B2*1.29+C2*1.18+D2*1.17+E2*1.24+F2*1.14+G2*1.2+H2*1.24</f>
        <v>1.2233333333333336</v>
      </c>
      <c r="N2" s="17">
        <v>0.19362047641943464</v>
      </c>
      <c r="O2" s="19">
        <v>2.1900547992259781E-2</v>
      </c>
      <c r="P2" s="20">
        <v>3.9108174644161643E-2</v>
      </c>
      <c r="Q2" s="11"/>
      <c r="R2" s="11">
        <v>0.01</v>
      </c>
      <c r="S2" s="11"/>
      <c r="T2" s="11"/>
    </row>
    <row r="3" spans="1:20">
      <c r="A3" s="21">
        <v>2</v>
      </c>
      <c r="B3" s="22">
        <v>0.34</v>
      </c>
      <c r="C3" s="22">
        <v>0.29499999999999998</v>
      </c>
      <c r="D3" s="22">
        <v>0</v>
      </c>
      <c r="E3" s="22">
        <v>0</v>
      </c>
      <c r="F3" s="22">
        <v>1.4999999999999999E-2</v>
      </c>
      <c r="G3" s="22">
        <v>0.35</v>
      </c>
      <c r="H3" s="6">
        <v>0</v>
      </c>
      <c r="I3" s="6">
        <v>1.7397260273972603</v>
      </c>
      <c r="J3" s="6">
        <f t="shared" ref="J3:J48" si="0">B3*7+C3*9+D3*10+E3*8+F3*4+G3*4+H3*3</f>
        <v>6.4949999999999992</v>
      </c>
      <c r="K3" s="6">
        <f t="shared" ref="K3:K48" si="1">B3*1.55+C3*1.88+D3*1.91+E3*1.83+F3*1.9+G3*2.01+H3*1.61</f>
        <v>1.8135999999999997</v>
      </c>
      <c r="L3">
        <f>B3*2.05+C3*2+D3*1.97+Sheet1!E3*2.04+Sheet1!F3*2.1+Sheet1!G3*2.11+Sheet1!H3*1.84</f>
        <v>2.0569999999999999</v>
      </c>
      <c r="M3">
        <f t="shared" ref="M3:M48" si="2">B3*1.29+C3*1.18+D3*1.17+E3*1.24+F3*1.14+G3*1.2+H3*1.24</f>
        <v>1.2238</v>
      </c>
      <c r="N3">
        <v>0.19631107966694075</v>
      </c>
      <c r="O3" s="15">
        <v>2.1664832236419199E-2</v>
      </c>
      <c r="P3" s="16">
        <v>3.9692190199813668E-2</v>
      </c>
      <c r="Q3" s="2">
        <v>274</v>
      </c>
      <c r="R3" s="2"/>
      <c r="S3" s="11"/>
      <c r="T3" s="11"/>
    </row>
    <row r="4" spans="1:20">
      <c r="A4" s="21">
        <v>3</v>
      </c>
      <c r="B4" s="22">
        <v>0.35499999999999998</v>
      </c>
      <c r="C4" s="22">
        <v>0.28000000000000003</v>
      </c>
      <c r="D4" s="22">
        <v>0</v>
      </c>
      <c r="E4" s="22">
        <v>0</v>
      </c>
      <c r="F4" s="22">
        <v>1.4999999999999999E-2</v>
      </c>
      <c r="G4" s="22">
        <v>0.35</v>
      </c>
      <c r="H4" s="6">
        <v>0</v>
      </c>
      <c r="I4" s="6">
        <v>1.7397260273972603</v>
      </c>
      <c r="J4" s="6">
        <f t="shared" si="0"/>
        <v>6.4649999999999999</v>
      </c>
      <c r="K4" s="6">
        <f t="shared" si="1"/>
        <v>1.8086499999999996</v>
      </c>
      <c r="L4">
        <f>B4*2.05+C4*2+D4*1.97+Sheet1!E4*2.04+Sheet1!F4*2.1+Sheet1!G4*2.11+Sheet1!H4*1.84</f>
        <v>2.05775</v>
      </c>
      <c r="M4">
        <f t="shared" si="2"/>
        <v>1.2254499999999999</v>
      </c>
      <c r="N4">
        <v>0.19872009837960516</v>
      </c>
      <c r="O4" s="15">
        <v>2.1390514978072726E-2</v>
      </c>
      <c r="P4" s="16">
        <v>3.992529266952393E-2</v>
      </c>
      <c r="Q4" s="2">
        <v>266.5</v>
      </c>
      <c r="R4" s="2"/>
      <c r="S4" s="11"/>
      <c r="T4" s="11"/>
    </row>
    <row r="5" spans="1:20">
      <c r="A5" s="21">
        <v>4</v>
      </c>
      <c r="B5" s="22">
        <v>0.37</v>
      </c>
      <c r="C5" s="22">
        <v>0.26500000000000001</v>
      </c>
      <c r="D5" s="22">
        <v>0</v>
      </c>
      <c r="E5" s="22">
        <v>0</v>
      </c>
      <c r="F5" s="22">
        <v>1.4999999999999999E-2</v>
      </c>
      <c r="G5" s="22">
        <v>0.35</v>
      </c>
      <c r="H5" s="6">
        <v>0</v>
      </c>
      <c r="I5" s="6">
        <v>1.7397260273972603</v>
      </c>
      <c r="J5" s="6">
        <f t="shared" si="0"/>
        <v>6.4349999999999987</v>
      </c>
      <c r="K5" s="6">
        <f t="shared" si="1"/>
        <v>1.8036999999999996</v>
      </c>
      <c r="L5">
        <f>B5*2.05+C5*2+D5*1.97+Sheet1!E5*2.04+Sheet1!F5*2.1+Sheet1!G5*2.11+Sheet1!H5*1.84</f>
        <v>2.0585</v>
      </c>
      <c r="M5">
        <f t="shared" si="2"/>
        <v>1.2271000000000001</v>
      </c>
      <c r="N5">
        <v>0.20097838192203649</v>
      </c>
      <c r="O5" s="15">
        <v>2.1106750096614391E-2</v>
      </c>
      <c r="P5" s="16">
        <v>4.0110678089607388E-2</v>
      </c>
      <c r="Q5" s="2">
        <v>261</v>
      </c>
      <c r="R5" s="2"/>
      <c r="S5" s="11"/>
      <c r="T5" s="11"/>
    </row>
    <row r="6" spans="1:20" s="29" customFormat="1">
      <c r="A6" s="29">
        <v>5</v>
      </c>
      <c r="B6" s="30">
        <v>0.625</v>
      </c>
      <c r="C6" s="30">
        <v>0</v>
      </c>
      <c r="D6" s="30">
        <v>0</v>
      </c>
      <c r="E6" s="30">
        <v>0</v>
      </c>
      <c r="F6" s="30">
        <v>0</v>
      </c>
      <c r="G6" s="30">
        <v>0.375</v>
      </c>
      <c r="H6" s="30">
        <v>0</v>
      </c>
      <c r="I6" s="30">
        <v>1.6666666666666667</v>
      </c>
      <c r="J6" s="30">
        <f t="shared" si="0"/>
        <v>5.875</v>
      </c>
      <c r="K6" s="30">
        <f t="shared" si="1"/>
        <v>1.7224999999999999</v>
      </c>
      <c r="L6" s="29">
        <f>B6*2.05+C6*2+D6*1.97+Sheet1!E6*2.04+Sheet1!F6*2.1+Sheet1!G6*2.11+Sheet1!H6*1.84</f>
        <v>2.0724999999999998</v>
      </c>
      <c r="M6" s="29">
        <f t="shared" si="2"/>
        <v>1.2562500000000001</v>
      </c>
      <c r="N6" s="29">
        <v>0.22269654240692632</v>
      </c>
      <c r="O6" s="33">
        <v>1.4015621276986991E-2</v>
      </c>
      <c r="P6" s="34">
        <v>3.4683432951111232E-2</v>
      </c>
      <c r="Q6" s="35"/>
      <c r="R6" s="35">
        <v>2</v>
      </c>
      <c r="S6" s="35">
        <v>294</v>
      </c>
      <c r="T6" s="35">
        <v>3.67</v>
      </c>
    </row>
    <row r="7" spans="1:20">
      <c r="A7" s="36">
        <v>6</v>
      </c>
      <c r="B7" s="37">
        <v>0.62187499999999996</v>
      </c>
      <c r="C7" s="37">
        <v>0</v>
      </c>
      <c r="D7" s="37">
        <v>3.1250000000000002E-3</v>
      </c>
      <c r="E7" s="37">
        <v>0</v>
      </c>
      <c r="F7" s="37">
        <v>0</v>
      </c>
      <c r="G7" s="37">
        <v>0.375</v>
      </c>
      <c r="H7" s="6">
        <v>0</v>
      </c>
      <c r="I7" s="6">
        <v>1.6666666666666667</v>
      </c>
      <c r="J7" s="6">
        <f t="shared" si="0"/>
        <v>5.8843749999999995</v>
      </c>
      <c r="K7" s="6">
        <f t="shared" si="1"/>
        <v>1.7236249999999997</v>
      </c>
      <c r="L7">
        <f>B7*2.05+C7*2+D7*1.97+Sheet1!E7*2.04+Sheet1!F7*2.1+Sheet1!G7*2.11+Sheet1!H7*1.84</f>
        <v>2.0722499999999999</v>
      </c>
      <c r="M7">
        <f t="shared" si="2"/>
        <v>1.2558750000000001</v>
      </c>
      <c r="N7">
        <v>0.22273158593921955</v>
      </c>
      <c r="O7" s="15">
        <v>1.4274022175805987E-2</v>
      </c>
      <c r="P7" s="16">
        <v>3.4871940672849697E-2</v>
      </c>
      <c r="Q7" s="2"/>
      <c r="R7" s="2">
        <v>2</v>
      </c>
      <c r="S7" s="11">
        <v>290</v>
      </c>
      <c r="T7" s="12">
        <v>3.6</v>
      </c>
    </row>
    <row r="8" spans="1:20">
      <c r="A8" s="36">
        <v>7</v>
      </c>
      <c r="B8" s="37">
        <v>0.61875000000000002</v>
      </c>
      <c r="C8" s="37">
        <v>0</v>
      </c>
      <c r="D8" s="37">
        <v>6.2500000000000003E-3</v>
      </c>
      <c r="E8" s="37">
        <v>0</v>
      </c>
      <c r="F8" s="37">
        <v>0</v>
      </c>
      <c r="G8" s="37">
        <v>0.375</v>
      </c>
      <c r="H8" s="6">
        <v>0</v>
      </c>
      <c r="I8" s="6">
        <v>1.6666666666666667</v>
      </c>
      <c r="J8" s="6">
        <f t="shared" si="0"/>
        <v>5.8937499999999998</v>
      </c>
      <c r="K8" s="6">
        <f t="shared" si="1"/>
        <v>1.72475</v>
      </c>
      <c r="L8">
        <f>B8*2.05+C8*2+D8*1.97+Sheet1!E8*2.04+Sheet1!F8*2.1+Sheet1!G8*2.11+Sheet1!H8*1.84</f>
        <v>2.0720000000000001</v>
      </c>
      <c r="M8">
        <f t="shared" si="2"/>
        <v>1.2555000000000001</v>
      </c>
      <c r="N8">
        <v>0.22276094249217018</v>
      </c>
      <c r="O8" s="15">
        <v>1.4526946856459931E-2</v>
      </c>
      <c r="P8" s="16">
        <v>3.5057110516418723E-2</v>
      </c>
      <c r="Q8" s="2"/>
      <c r="R8" s="2">
        <v>2</v>
      </c>
      <c r="S8" s="11">
        <v>286</v>
      </c>
      <c r="T8" s="11">
        <v>3.55</v>
      </c>
    </row>
    <row r="9" spans="1:20">
      <c r="A9" s="36">
        <v>8</v>
      </c>
      <c r="B9" s="37">
        <v>0.61576971214017517</v>
      </c>
      <c r="C9" s="37">
        <v>0</v>
      </c>
      <c r="D9" s="37">
        <v>8.7609511889862341E-3</v>
      </c>
      <c r="E9" s="37">
        <v>0</v>
      </c>
      <c r="F9" s="37">
        <v>0</v>
      </c>
      <c r="G9" s="37">
        <v>0.37546933667083854</v>
      </c>
      <c r="H9" s="6">
        <v>0</v>
      </c>
      <c r="I9" s="6">
        <v>1.6633333333333333</v>
      </c>
      <c r="J9" s="6">
        <f t="shared" si="0"/>
        <v>5.8998748435544428</v>
      </c>
      <c r="K9" s="6">
        <f t="shared" si="1"/>
        <v>1.7258698372966208</v>
      </c>
      <c r="L9">
        <f>B9*2.05+C9*2+D9*1.97+Sheet1!E9*2.04+Sheet1!F9*2.1+Sheet1!G9*2.11+Sheet1!H9*1.84</f>
        <v>2.0718272841051313</v>
      </c>
      <c r="M9">
        <f t="shared" si="2"/>
        <v>1.2551564455569462</v>
      </c>
      <c r="N9">
        <v>0.22283296713660242</v>
      </c>
      <c r="O9" s="15">
        <v>1.4729842427173487E-2</v>
      </c>
      <c r="P9" s="16">
        <v>3.5212444782461723E-2</v>
      </c>
      <c r="Q9" s="2"/>
      <c r="R9" s="2">
        <v>2</v>
      </c>
      <c r="S9" s="11">
        <v>282</v>
      </c>
      <c r="T9" s="12">
        <v>3.4</v>
      </c>
    </row>
    <row r="10" spans="1:20">
      <c r="A10" s="36">
        <v>9</v>
      </c>
      <c r="B10" s="37">
        <v>0.61250000000000004</v>
      </c>
      <c r="C10" s="37">
        <v>0</v>
      </c>
      <c r="D10" s="37">
        <v>1.2500000000000001E-2</v>
      </c>
      <c r="E10" s="37">
        <v>0</v>
      </c>
      <c r="F10" s="37">
        <v>0</v>
      </c>
      <c r="G10" s="37">
        <v>0.375</v>
      </c>
      <c r="H10" s="6">
        <v>0</v>
      </c>
      <c r="I10" s="6">
        <v>1.666666666666667</v>
      </c>
      <c r="J10" s="6">
        <f t="shared" si="0"/>
        <v>5.9125000000000005</v>
      </c>
      <c r="K10" s="6">
        <f t="shared" si="1"/>
        <v>1.7269999999999999</v>
      </c>
      <c r="L10">
        <f>B10*2.05+C10*2+D10*1.97+Sheet1!E10*2.04+Sheet1!F10*2.1+Sheet1!G10*2.11+Sheet1!H10*1.84</f>
        <v>2.0714999999999999</v>
      </c>
      <c r="M10">
        <f t="shared" si="2"/>
        <v>1.25475</v>
      </c>
      <c r="N10">
        <v>0.22280260321638959</v>
      </c>
      <c r="O10" s="15">
        <v>1.50174658269875E-2</v>
      </c>
      <c r="P10" s="16">
        <v>3.541762813395237E-2</v>
      </c>
      <c r="Q10" s="2"/>
      <c r="R10" s="2">
        <v>2</v>
      </c>
      <c r="S10" s="11">
        <v>278</v>
      </c>
      <c r="T10" s="11">
        <v>3.21</v>
      </c>
    </row>
    <row r="11" spans="1:20">
      <c r="A11" s="36">
        <v>10</v>
      </c>
      <c r="B11" s="37">
        <v>0.609375</v>
      </c>
      <c r="C11" s="37">
        <v>0</v>
      </c>
      <c r="D11" s="37">
        <v>1.5625E-2</v>
      </c>
      <c r="E11" s="37">
        <v>0</v>
      </c>
      <c r="F11" s="37">
        <v>0</v>
      </c>
      <c r="G11" s="37">
        <v>0.375</v>
      </c>
      <c r="H11" s="6">
        <v>0</v>
      </c>
      <c r="I11" s="6">
        <v>1.6666666666666667</v>
      </c>
      <c r="J11" s="6">
        <f t="shared" si="0"/>
        <v>5.921875</v>
      </c>
      <c r="K11" s="6">
        <f t="shared" si="1"/>
        <v>1.7281249999999999</v>
      </c>
      <c r="L11">
        <f>B11*2.05+C11*2+D11*1.97+Sheet1!E11*2.04+Sheet1!F11*2.1+Sheet1!G11*2.11+Sheet1!H11*1.84</f>
        <v>2.07125</v>
      </c>
      <c r="M11">
        <f t="shared" si="2"/>
        <v>1.254375</v>
      </c>
      <c r="N11">
        <v>0.22281491057602035</v>
      </c>
      <c r="O11" s="15">
        <v>1.5255551792111672E-2</v>
      </c>
      <c r="P11" s="16">
        <v>3.5593066964994487E-2</v>
      </c>
      <c r="Q11" s="2"/>
      <c r="R11" s="2">
        <v>2</v>
      </c>
      <c r="S11" s="11">
        <v>272</v>
      </c>
      <c r="T11" s="11">
        <v>3.13</v>
      </c>
    </row>
    <row r="12" spans="1:20">
      <c r="A12" s="36">
        <v>11</v>
      </c>
      <c r="B12" s="37">
        <v>0.21333333333333335</v>
      </c>
      <c r="C12" s="37">
        <v>0</v>
      </c>
      <c r="D12" s="37">
        <v>0.21333333333333335</v>
      </c>
      <c r="E12" s="37">
        <v>0</v>
      </c>
      <c r="F12" s="37">
        <v>0</v>
      </c>
      <c r="G12" s="37">
        <v>0.24</v>
      </c>
      <c r="H12" s="6">
        <v>0</v>
      </c>
      <c r="I12" s="6">
        <v>1.7777777777777779</v>
      </c>
      <c r="J12" s="6">
        <f t="shared" si="0"/>
        <v>4.5866666666666669</v>
      </c>
      <c r="K12" s="6">
        <f t="shared" si="1"/>
        <v>1.2205333333333335</v>
      </c>
      <c r="L12">
        <f>B12*2.05+C12*2+D12*1.97+Sheet1!E12*2.04+Sheet1!F12*2.1+Sheet1!G12*2.11+Sheet1!H12*1.84</f>
        <v>1.3639999999999999</v>
      </c>
      <c r="M12">
        <f t="shared" si="2"/>
        <v>0.81279999999999997</v>
      </c>
      <c r="N12">
        <v>0.52359320370203688</v>
      </c>
      <c r="O12" s="15">
        <v>0.40970621206454177</v>
      </c>
      <c r="P12" s="16">
        <v>0.4113403964299846</v>
      </c>
      <c r="Q12" s="2"/>
      <c r="R12" s="2">
        <v>2</v>
      </c>
      <c r="S12" s="11">
        <v>266</v>
      </c>
      <c r="T12" s="11">
        <v>2.93</v>
      </c>
    </row>
    <row r="13" spans="1:20">
      <c r="A13" s="36">
        <v>12</v>
      </c>
      <c r="B13" s="37">
        <v>0.21</v>
      </c>
      <c r="C13" s="37">
        <v>0</v>
      </c>
      <c r="D13" s="37">
        <v>0.21</v>
      </c>
      <c r="E13" s="37">
        <v>0</v>
      </c>
      <c r="F13" s="37">
        <v>0</v>
      </c>
      <c r="G13" s="37">
        <v>0.24666666666666667</v>
      </c>
      <c r="H13" s="6">
        <v>0</v>
      </c>
      <c r="I13" s="6">
        <v>1.7027027027027026</v>
      </c>
      <c r="J13" s="6">
        <f t="shared" si="0"/>
        <v>4.5566666666666666</v>
      </c>
      <c r="K13" s="6">
        <f t="shared" si="1"/>
        <v>1.2223999999999999</v>
      </c>
      <c r="L13">
        <f>B13*2.05+C13*2+D13*1.97+Sheet1!E13*2.04+Sheet1!F13*2.1+Sheet1!G13*2.11+Sheet1!H13*1.84</f>
        <v>1.3646666666666665</v>
      </c>
      <c r="M13">
        <f t="shared" si="2"/>
        <v>0.81259999999999999</v>
      </c>
      <c r="N13">
        <v>0.52424706643591878</v>
      </c>
      <c r="O13" s="15">
        <v>0.40970959606413032</v>
      </c>
      <c r="P13" s="16">
        <v>0.41130071316090722</v>
      </c>
      <c r="Q13" s="2"/>
      <c r="R13" s="2">
        <v>2</v>
      </c>
      <c r="S13" s="11">
        <v>264</v>
      </c>
      <c r="T13" s="11">
        <v>2.83</v>
      </c>
    </row>
    <row r="14" spans="1:20">
      <c r="A14" s="36">
        <v>13</v>
      </c>
      <c r="B14" s="37">
        <v>0.20666666666666667</v>
      </c>
      <c r="C14" s="37">
        <v>0</v>
      </c>
      <c r="D14" s="37">
        <v>0.20666666666666667</v>
      </c>
      <c r="E14" s="37">
        <v>0</v>
      </c>
      <c r="F14" s="37">
        <v>0</v>
      </c>
      <c r="G14" s="37">
        <v>0.25333333333333335</v>
      </c>
      <c r="H14" s="6">
        <v>0</v>
      </c>
      <c r="I14" s="6">
        <v>1.631578947368421</v>
      </c>
      <c r="J14" s="6">
        <f t="shared" si="0"/>
        <v>4.5266666666666664</v>
      </c>
      <c r="K14" s="6">
        <f t="shared" si="1"/>
        <v>1.2242666666666668</v>
      </c>
      <c r="L14">
        <f>B14*2.05+C14*2+D14*1.97+Sheet1!E14*2.04+Sheet1!F14*2.1+Sheet1!G14*2.11+Sheet1!H14*1.84</f>
        <v>1.3653333333333333</v>
      </c>
      <c r="M14">
        <f t="shared" si="2"/>
        <v>0.81240000000000001</v>
      </c>
      <c r="N14">
        <v>0.52489126351894855</v>
      </c>
      <c r="O14" s="15">
        <v>0.40971209985905316</v>
      </c>
      <c r="P14" s="16">
        <v>0.41126076554943675</v>
      </c>
      <c r="Q14" s="2"/>
      <c r="R14" s="2">
        <v>2</v>
      </c>
      <c r="S14" s="11">
        <v>262</v>
      </c>
      <c r="T14" s="11">
        <v>2.68</v>
      </c>
    </row>
    <row r="15" spans="1:20">
      <c r="A15" s="36">
        <v>14</v>
      </c>
      <c r="B15" s="37">
        <v>0.20333333333333331</v>
      </c>
      <c r="C15" s="37">
        <v>0</v>
      </c>
      <c r="D15" s="37">
        <v>0.20333333333333331</v>
      </c>
      <c r="E15" s="37">
        <v>0</v>
      </c>
      <c r="F15" s="37">
        <v>0</v>
      </c>
      <c r="G15" s="37">
        <v>0.26</v>
      </c>
      <c r="H15" s="6">
        <v>0</v>
      </c>
      <c r="I15" s="6">
        <v>1.5641025641025641</v>
      </c>
      <c r="J15" s="6">
        <f t="shared" si="0"/>
        <v>4.4966666666666661</v>
      </c>
      <c r="K15" s="6">
        <f t="shared" si="1"/>
        <v>1.2261333333333333</v>
      </c>
      <c r="L15">
        <f>B15*2.05+C15*2+D15*1.97+Sheet1!E15*2.04+Sheet1!F15*2.1+Sheet1!G15*2.11+Sheet1!H15*1.84</f>
        <v>1.3659999999999999</v>
      </c>
      <c r="M15">
        <f t="shared" si="2"/>
        <v>0.81220000000000003</v>
      </c>
      <c r="N15">
        <v>0.52552583049600754</v>
      </c>
      <c r="O15" s="15">
        <v>0.40971372603735928</v>
      </c>
      <c r="P15" s="16">
        <v>0.41122055314799111</v>
      </c>
      <c r="Q15" s="2"/>
      <c r="R15" s="2">
        <v>2</v>
      </c>
      <c r="S15" s="11">
        <v>262</v>
      </c>
      <c r="T15" s="11">
        <v>2.41</v>
      </c>
    </row>
    <row r="16" spans="1:20">
      <c r="A16" s="17">
        <v>15</v>
      </c>
      <c r="B16" s="18">
        <v>0.33333333333333337</v>
      </c>
      <c r="C16" s="18">
        <v>0.33333333333333337</v>
      </c>
      <c r="D16" s="18">
        <v>0</v>
      </c>
      <c r="E16" s="18">
        <v>0</v>
      </c>
      <c r="F16" s="18">
        <v>0</v>
      </c>
      <c r="G16" s="18">
        <v>0.33333333333333337</v>
      </c>
      <c r="H16" s="6">
        <v>0</v>
      </c>
      <c r="I16" s="6">
        <v>2</v>
      </c>
      <c r="J16" s="6">
        <f t="shared" si="0"/>
        <v>6.6666666666666679</v>
      </c>
      <c r="K16" s="6">
        <f t="shared" si="1"/>
        <v>1.8133333333333335</v>
      </c>
      <c r="L16">
        <f>B16*2.05+C16*2+D16*1.97+Sheet1!E16*2.04+Sheet1!F16*2.1+Sheet1!G16*2.11+Sheet1!H16*1.84</f>
        <v>2.0533333333333337</v>
      </c>
      <c r="M16">
        <f t="shared" si="2"/>
        <v>1.2233333333333336</v>
      </c>
      <c r="N16">
        <v>0.19362047641943464</v>
      </c>
      <c r="O16" s="15">
        <v>2.1900547992259781E-2</v>
      </c>
      <c r="P16" s="16">
        <v>3.9108174644161643E-2</v>
      </c>
      <c r="Q16" s="2">
        <v>340</v>
      </c>
      <c r="R16" s="2">
        <v>2</v>
      </c>
      <c r="S16" s="11">
        <v>343</v>
      </c>
      <c r="T16" s="11">
        <v>3.1</v>
      </c>
    </row>
    <row r="17" spans="1:20">
      <c r="A17" s="21">
        <v>16</v>
      </c>
      <c r="B17" s="22">
        <v>0.33333333333333337</v>
      </c>
      <c r="C17" s="22">
        <v>0.33333333333333337</v>
      </c>
      <c r="D17" s="22">
        <v>0</v>
      </c>
      <c r="E17" s="22">
        <v>0</v>
      </c>
      <c r="F17" s="22">
        <v>3.3333333333333333E-2</v>
      </c>
      <c r="G17" s="22">
        <v>0.3</v>
      </c>
      <c r="H17" s="6">
        <v>0</v>
      </c>
      <c r="I17" s="6">
        <v>2</v>
      </c>
      <c r="J17" s="6">
        <f t="shared" si="0"/>
        <v>6.6666666666666679</v>
      </c>
      <c r="K17" s="6">
        <f t="shared" si="1"/>
        <v>1.8096666666666668</v>
      </c>
      <c r="L17">
        <f>B17*2.05+C17*2+D17*1.97+Sheet1!E17*2.04+Sheet1!F17*2.1+Sheet1!G17*2.11+Sheet1!H17*1.84</f>
        <v>2.0529999999999999</v>
      </c>
      <c r="M17">
        <f t="shared" si="2"/>
        <v>1.2213333333333334</v>
      </c>
      <c r="N17">
        <v>0.19088361782917759</v>
      </c>
      <c r="O17" s="15">
        <v>2.1716149757255391E-2</v>
      </c>
      <c r="P17" s="16">
        <v>4.0924305999403034E-2</v>
      </c>
      <c r="Q17" s="2">
        <v>359</v>
      </c>
      <c r="R17" s="2">
        <v>2</v>
      </c>
      <c r="S17" s="11">
        <v>350</v>
      </c>
      <c r="T17" s="11">
        <v>2.9</v>
      </c>
    </row>
    <row r="18" spans="1:20">
      <c r="A18" s="21">
        <v>17</v>
      </c>
      <c r="B18" s="22">
        <v>0.33333333333333337</v>
      </c>
      <c r="C18" s="22">
        <v>0.33333333333333337</v>
      </c>
      <c r="D18" s="22">
        <v>0</v>
      </c>
      <c r="E18" s="22">
        <v>0</v>
      </c>
      <c r="F18" s="22">
        <v>0.1</v>
      </c>
      <c r="G18" s="22">
        <v>0.23333333333333331</v>
      </c>
      <c r="H18" s="6">
        <v>0</v>
      </c>
      <c r="I18" s="6">
        <v>2.0000000000000004</v>
      </c>
      <c r="J18" s="6">
        <f t="shared" si="0"/>
        <v>6.6666666666666679</v>
      </c>
      <c r="K18" s="6">
        <f t="shared" si="1"/>
        <v>1.8023333333333333</v>
      </c>
      <c r="L18">
        <f>B18*2.05+C18*2+D18*1.97+Sheet1!E18*2.04+Sheet1!F18*2.1+Sheet1!G18*2.11+Sheet1!H18*1.84</f>
        <v>2.0523333333333333</v>
      </c>
      <c r="M18">
        <f t="shared" si="2"/>
        <v>1.2173333333333334</v>
      </c>
      <c r="N18">
        <v>0.18507085730125689</v>
      </c>
      <c r="O18" s="15">
        <v>2.1338496829000297E-2</v>
      </c>
      <c r="P18" s="16">
        <v>4.4183118185169686E-2</v>
      </c>
      <c r="Q18" s="2">
        <v>363</v>
      </c>
      <c r="R18" s="2">
        <v>2</v>
      </c>
      <c r="S18" s="11">
        <v>365</v>
      </c>
      <c r="T18" s="11">
        <v>2.5</v>
      </c>
    </row>
    <row r="19" spans="1:20">
      <c r="A19" s="21">
        <v>18</v>
      </c>
      <c r="B19" s="22">
        <v>0.33333333333333337</v>
      </c>
      <c r="C19" s="22">
        <v>0.33333333333333337</v>
      </c>
      <c r="D19" s="22">
        <v>0</v>
      </c>
      <c r="E19" s="22">
        <v>0</v>
      </c>
      <c r="F19" s="22">
        <v>0.16666666666666663</v>
      </c>
      <c r="G19" s="22">
        <v>0.16666666666666663</v>
      </c>
      <c r="H19" s="6">
        <v>0</v>
      </c>
      <c r="I19" s="6">
        <v>2.0000000000000004</v>
      </c>
      <c r="J19" s="6">
        <f t="shared" si="0"/>
        <v>6.6666666666666661</v>
      </c>
      <c r="K19" s="6">
        <f t="shared" si="1"/>
        <v>1.7950000000000002</v>
      </c>
      <c r="L19">
        <f>B19*2.05+C19*2+D19*1.97+Sheet1!E19*2.04+Sheet1!F19*2.1+Sheet1!G19*2.11+Sheet1!H19*1.84</f>
        <v>2.0516666666666667</v>
      </c>
      <c r="M19">
        <f t="shared" si="2"/>
        <v>1.2133333333333334</v>
      </c>
      <c r="N19">
        <v>0.17876893839068717</v>
      </c>
      <c r="O19" s="15">
        <v>2.0948492214829605E-2</v>
      </c>
      <c r="P19" s="16">
        <v>4.7025392221493705E-2</v>
      </c>
      <c r="Q19" s="2">
        <v>374</v>
      </c>
      <c r="R19" s="2">
        <v>2</v>
      </c>
      <c r="S19" s="11">
        <v>373</v>
      </c>
      <c r="T19" s="11">
        <v>2.1</v>
      </c>
    </row>
    <row r="20" spans="1:20" s="17" customFormat="1">
      <c r="A20" s="17">
        <v>19</v>
      </c>
      <c r="B20" s="18">
        <v>0.33333333333333337</v>
      </c>
      <c r="C20" s="18">
        <v>0.33333333333333337</v>
      </c>
      <c r="D20" s="18">
        <v>0</v>
      </c>
      <c r="E20" s="18">
        <v>0</v>
      </c>
      <c r="F20" s="18">
        <v>0</v>
      </c>
      <c r="G20" s="18">
        <v>0.33333333333333337</v>
      </c>
      <c r="H20" s="18">
        <v>0</v>
      </c>
      <c r="I20" s="18">
        <v>2</v>
      </c>
      <c r="J20" s="18">
        <f t="shared" si="0"/>
        <v>6.6666666666666679</v>
      </c>
      <c r="K20" s="18">
        <f t="shared" si="1"/>
        <v>1.8133333333333335</v>
      </c>
      <c r="L20" s="17">
        <f>B20*2.05+C20*2+D20*1.97+Sheet1!E20*2.04+Sheet1!F20*2.1+Sheet1!G20*2.11+Sheet1!H20*1.84</f>
        <v>2.0533333333333337</v>
      </c>
      <c r="M20" s="17">
        <f t="shared" si="2"/>
        <v>1.2233333333333336</v>
      </c>
      <c r="N20" s="17">
        <v>0.19362047641943464</v>
      </c>
      <c r="O20" s="19">
        <v>2.1900547992259781E-2</v>
      </c>
      <c r="P20" s="20">
        <v>3.9108174644161643E-2</v>
      </c>
      <c r="Q20" s="11">
        <v>340</v>
      </c>
      <c r="R20" s="11">
        <v>5</v>
      </c>
      <c r="S20" s="11">
        <v>343</v>
      </c>
      <c r="T20" s="11">
        <v>4.4000000000000004</v>
      </c>
    </row>
    <row r="21" spans="1:20">
      <c r="A21" s="21">
        <v>20</v>
      </c>
      <c r="B21" s="22">
        <v>0.33333333333333337</v>
      </c>
      <c r="C21" s="22">
        <v>0.33333333333333337</v>
      </c>
      <c r="D21" s="22">
        <v>0</v>
      </c>
      <c r="E21" s="22">
        <v>0</v>
      </c>
      <c r="F21" s="22">
        <v>3.3333333333333333E-2</v>
      </c>
      <c r="G21" s="22">
        <v>0.3</v>
      </c>
      <c r="H21" s="22">
        <v>0</v>
      </c>
      <c r="I21" s="22">
        <v>2</v>
      </c>
      <c r="J21" s="6">
        <f t="shared" si="0"/>
        <v>6.6666666666666679</v>
      </c>
      <c r="K21" s="6">
        <f t="shared" si="1"/>
        <v>1.8096666666666668</v>
      </c>
      <c r="L21">
        <f>B21*2.05+C21*2+D21*1.97+Sheet1!E21*2.04+Sheet1!F21*2.1+Sheet1!G21*2.11+Sheet1!H21*1.84</f>
        <v>2.0529999999999999</v>
      </c>
      <c r="M21">
        <f t="shared" si="2"/>
        <v>1.2213333333333334</v>
      </c>
      <c r="N21">
        <v>0.19088361782917759</v>
      </c>
      <c r="O21" s="15">
        <v>2.1716149757255391E-2</v>
      </c>
      <c r="P21" s="16">
        <v>4.0924305999403034E-2</v>
      </c>
      <c r="Q21" s="2">
        <v>359</v>
      </c>
      <c r="R21" s="2">
        <v>5</v>
      </c>
      <c r="S21" s="11">
        <v>350</v>
      </c>
      <c r="T21" s="11">
        <v>4.7</v>
      </c>
    </row>
    <row r="22" spans="1:20">
      <c r="A22" s="21">
        <v>21</v>
      </c>
      <c r="B22" s="22">
        <v>0.33333333333333337</v>
      </c>
      <c r="C22" s="22">
        <v>0.33333333333333337</v>
      </c>
      <c r="D22" s="22">
        <v>0</v>
      </c>
      <c r="E22" s="22">
        <v>0</v>
      </c>
      <c r="F22" s="22">
        <v>0.1</v>
      </c>
      <c r="G22" s="22">
        <v>0.23333333333333331</v>
      </c>
      <c r="H22" s="22">
        <v>0</v>
      </c>
      <c r="I22" s="22">
        <v>2.0000000000000004</v>
      </c>
      <c r="J22" s="6">
        <f t="shared" si="0"/>
        <v>6.6666666666666679</v>
      </c>
      <c r="K22" s="6">
        <f t="shared" si="1"/>
        <v>1.8023333333333333</v>
      </c>
      <c r="L22">
        <f>B22*2.05+C22*2+D22*1.97+Sheet1!E22*2.04+Sheet1!F22*2.1+Sheet1!G22*2.11+Sheet1!H22*1.84</f>
        <v>2.0523333333333333</v>
      </c>
      <c r="M22">
        <f t="shared" si="2"/>
        <v>1.2173333333333334</v>
      </c>
      <c r="N22">
        <v>0.18507085730125689</v>
      </c>
      <c r="O22" s="15">
        <v>2.1338496829000297E-2</v>
      </c>
      <c r="P22" s="16">
        <v>4.4183118185169686E-2</v>
      </c>
      <c r="Q22" s="2">
        <v>363</v>
      </c>
      <c r="R22" s="2">
        <v>5</v>
      </c>
      <c r="S22" s="11">
        <v>365</v>
      </c>
      <c r="T22" s="11">
        <v>5.4</v>
      </c>
    </row>
    <row r="23" spans="1:20">
      <c r="A23" s="21">
        <v>22</v>
      </c>
      <c r="B23" s="22">
        <v>0.33333333333333337</v>
      </c>
      <c r="C23" s="22">
        <v>0.33333333333333337</v>
      </c>
      <c r="D23" s="22">
        <v>0</v>
      </c>
      <c r="E23" s="22">
        <v>0</v>
      </c>
      <c r="F23" s="22">
        <v>0.16666666666666663</v>
      </c>
      <c r="G23" s="22">
        <v>0.16666666666666663</v>
      </c>
      <c r="H23" s="22">
        <v>0</v>
      </c>
      <c r="I23" s="22">
        <v>2.0000000000000004</v>
      </c>
      <c r="J23" s="6">
        <f t="shared" si="0"/>
        <v>6.6666666666666661</v>
      </c>
      <c r="K23" s="6">
        <f t="shared" si="1"/>
        <v>1.7950000000000002</v>
      </c>
      <c r="L23">
        <f>B23*2.05+C23*2+D23*1.97+Sheet1!E23*2.04+Sheet1!F23*2.1+Sheet1!G23*2.11+Sheet1!H23*1.84</f>
        <v>2.0516666666666667</v>
      </c>
      <c r="M23">
        <f t="shared" si="2"/>
        <v>1.2133333333333334</v>
      </c>
      <c r="N23">
        <v>0.17876893839068717</v>
      </c>
      <c r="O23" s="15">
        <v>2.0948492214829605E-2</v>
      </c>
      <c r="P23" s="16">
        <v>4.7025392221493705E-2</v>
      </c>
      <c r="Q23" s="2">
        <v>374</v>
      </c>
      <c r="R23" s="2">
        <v>5</v>
      </c>
      <c r="S23" s="11">
        <v>373</v>
      </c>
      <c r="T23" s="11">
        <v>5.8</v>
      </c>
    </row>
    <row r="24" spans="1:20">
      <c r="A24" s="23">
        <v>23</v>
      </c>
      <c r="B24" s="24">
        <v>0.33333333333333337</v>
      </c>
      <c r="C24" s="24">
        <v>0</v>
      </c>
      <c r="D24" s="24">
        <v>0</v>
      </c>
      <c r="E24" s="24">
        <v>0.33333333333333337</v>
      </c>
      <c r="F24" s="24">
        <v>0</v>
      </c>
      <c r="G24" s="24">
        <v>0.33333333333333337</v>
      </c>
      <c r="H24" s="24">
        <v>0</v>
      </c>
      <c r="I24" s="6">
        <v>2</v>
      </c>
      <c r="J24" s="6">
        <f t="shared" si="0"/>
        <v>6.3333333333333339</v>
      </c>
      <c r="K24" s="6">
        <f t="shared" si="1"/>
        <v>1.7966666666666669</v>
      </c>
      <c r="L24">
        <f>B24*2.05+C24*2+D24*1.97+Sheet1!E24*2.04+Sheet1!F24*2.1+Sheet1!G24*2.11+Sheet1!H24*1.84</f>
        <v>2.0666666666666664</v>
      </c>
      <c r="M24">
        <f t="shared" si="2"/>
        <v>1.2433333333333336</v>
      </c>
      <c r="N24">
        <v>0.18926759422104511</v>
      </c>
      <c r="O24" s="15">
        <v>1.4957449186283382E-2</v>
      </c>
      <c r="P24" s="16">
        <v>2.9612227928116002E-2</v>
      </c>
      <c r="Q24" s="2">
        <v>159</v>
      </c>
      <c r="R24" s="2">
        <v>5</v>
      </c>
      <c r="S24" s="11"/>
      <c r="T24" s="11">
        <v>0.8</v>
      </c>
    </row>
    <row r="25" spans="1:20">
      <c r="A25" s="25">
        <v>24</v>
      </c>
      <c r="B25" s="26">
        <v>0.33333333333333337</v>
      </c>
      <c r="C25" s="26">
        <v>3.3333333333333333E-2</v>
      </c>
      <c r="D25" s="26">
        <v>0</v>
      </c>
      <c r="E25" s="26">
        <v>0.3</v>
      </c>
      <c r="F25" s="26">
        <v>0</v>
      </c>
      <c r="G25" s="26">
        <v>0.33333333333333337</v>
      </c>
      <c r="H25" s="6">
        <v>0</v>
      </c>
      <c r="I25" s="6">
        <v>2</v>
      </c>
      <c r="J25" s="6">
        <f t="shared" si="0"/>
        <v>6.3666666666666671</v>
      </c>
      <c r="K25" s="6">
        <f t="shared" si="1"/>
        <v>1.7983333333333333</v>
      </c>
      <c r="L25">
        <f>B25*2.05+C25*2+D25*1.97+Sheet1!E25*2.04+Sheet1!F25*2.1+Sheet1!G25*2.11+Sheet1!H25*1.84</f>
        <v>2.0653333333333332</v>
      </c>
      <c r="M25">
        <f t="shared" si="2"/>
        <v>1.2413333333333334</v>
      </c>
      <c r="N25">
        <v>0.18977325651653043</v>
      </c>
      <c r="O25" s="15">
        <v>1.5898786773434141E-2</v>
      </c>
      <c r="P25" s="16">
        <v>3.1042633762875308E-2</v>
      </c>
      <c r="Q25" s="2">
        <v>173</v>
      </c>
      <c r="R25" s="2">
        <v>5</v>
      </c>
      <c r="S25" s="11"/>
      <c r="T25" s="11">
        <v>1.5</v>
      </c>
    </row>
    <row r="26" spans="1:20">
      <c r="A26" s="25">
        <v>25</v>
      </c>
      <c r="B26" s="26">
        <v>0.33333333333333337</v>
      </c>
      <c r="C26" s="26">
        <v>6.6666666666666666E-2</v>
      </c>
      <c r="D26" s="26">
        <v>0</v>
      </c>
      <c r="E26" s="26">
        <v>0.26666666666666666</v>
      </c>
      <c r="F26" s="26">
        <v>0</v>
      </c>
      <c r="G26" s="26">
        <v>0.33333333333333337</v>
      </c>
      <c r="H26" s="6">
        <v>0</v>
      </c>
      <c r="I26" s="6">
        <v>2</v>
      </c>
      <c r="J26" s="6">
        <f t="shared" si="0"/>
        <v>6.4</v>
      </c>
      <c r="K26" s="6">
        <f t="shared" si="1"/>
        <v>1.7999999999999998</v>
      </c>
      <c r="L26">
        <f>B26*2.05+C26*2+D26*1.97+Sheet1!E26*2.04+Sheet1!F26*2.1+Sheet1!G26*2.11+Sheet1!H26*1.84</f>
        <v>2.0640000000000001</v>
      </c>
      <c r="M26">
        <f t="shared" si="2"/>
        <v>1.2393333333333334</v>
      </c>
      <c r="N26">
        <v>0.19026297590440439</v>
      </c>
      <c r="O26" s="15">
        <v>1.6764779421654958E-2</v>
      </c>
      <c r="P26" s="16">
        <v>3.2338113749734616E-2</v>
      </c>
      <c r="Q26" s="2">
        <v>209</v>
      </c>
      <c r="R26" s="2">
        <v>5</v>
      </c>
      <c r="S26" s="11"/>
      <c r="T26" s="11">
        <v>1.7</v>
      </c>
    </row>
    <row r="27" spans="1:20">
      <c r="A27" s="25">
        <v>26</v>
      </c>
      <c r="B27" s="26">
        <v>0.33333333333333337</v>
      </c>
      <c r="C27" s="26">
        <v>0.1</v>
      </c>
      <c r="D27" s="26">
        <v>0</v>
      </c>
      <c r="E27" s="26">
        <v>0.23333333333333331</v>
      </c>
      <c r="F27" s="26">
        <v>0</v>
      </c>
      <c r="G27" s="26">
        <v>0.33333333333333337</v>
      </c>
      <c r="H27" s="6">
        <v>0</v>
      </c>
      <c r="I27" s="6">
        <v>2</v>
      </c>
      <c r="J27" s="6">
        <f t="shared" si="0"/>
        <v>6.4333333333333336</v>
      </c>
      <c r="K27" s="6">
        <f t="shared" si="1"/>
        <v>1.8016666666666667</v>
      </c>
      <c r="L27">
        <f>B27*2.05+C27*2+D27*1.97+Sheet1!E27*2.04+Sheet1!F27*2.1+Sheet1!G27*2.11+Sheet1!H27*1.84</f>
        <v>2.0626666666666669</v>
      </c>
      <c r="M27">
        <f t="shared" si="2"/>
        <v>1.2373333333333334</v>
      </c>
      <c r="N27">
        <v>0.1907368751855695</v>
      </c>
      <c r="O27" s="15">
        <v>1.7566487707435303E-2</v>
      </c>
      <c r="P27" s="16">
        <v>3.3513624008801701E-2</v>
      </c>
      <c r="Q27" s="2">
        <v>220</v>
      </c>
      <c r="R27" s="2">
        <v>5</v>
      </c>
      <c r="S27" s="11"/>
      <c r="T27" s="11">
        <v>2.5</v>
      </c>
    </row>
    <row r="28" spans="1:20">
      <c r="A28" s="25">
        <v>27</v>
      </c>
      <c r="B28" s="26">
        <v>0.33333333333333337</v>
      </c>
      <c r="C28" s="26">
        <v>0.13333333333333333</v>
      </c>
      <c r="D28" s="26">
        <v>0</v>
      </c>
      <c r="E28" s="26">
        <v>0.2</v>
      </c>
      <c r="F28" s="26">
        <v>0</v>
      </c>
      <c r="G28" s="26">
        <v>0.33333333333333337</v>
      </c>
      <c r="H28" s="6">
        <v>0</v>
      </c>
      <c r="I28" s="6">
        <v>2</v>
      </c>
      <c r="J28" s="6">
        <f t="shared" si="0"/>
        <v>6.4666666666666668</v>
      </c>
      <c r="K28" s="6">
        <f t="shared" si="1"/>
        <v>1.8033333333333337</v>
      </c>
      <c r="L28">
        <f>B28*2.05+C28*2+D28*1.97+Sheet1!E28*2.04+Sheet1!F28*2.1+Sheet1!G28*2.11+Sheet1!H28*1.84</f>
        <v>2.0613333333333337</v>
      </c>
      <c r="M28">
        <f t="shared" si="2"/>
        <v>1.2353333333333334</v>
      </c>
      <c r="N28">
        <v>0.19119507199599972</v>
      </c>
      <c r="O28" s="15">
        <v>1.8312273825216153E-2</v>
      </c>
      <c r="P28" s="16">
        <v>3.4580721734702231E-2</v>
      </c>
      <c r="Q28" s="2">
        <v>223</v>
      </c>
      <c r="R28" s="2">
        <v>5</v>
      </c>
      <c r="S28" s="11"/>
      <c r="T28" s="11">
        <v>3.2</v>
      </c>
    </row>
    <row r="29" spans="1:20">
      <c r="A29" s="25">
        <v>28</v>
      </c>
      <c r="B29" s="26">
        <v>0.33333333333333337</v>
      </c>
      <c r="C29" s="26">
        <v>0.16666666666666663</v>
      </c>
      <c r="D29" s="26">
        <v>0</v>
      </c>
      <c r="E29" s="26">
        <v>0.16666666666666663</v>
      </c>
      <c r="F29" s="26">
        <v>0</v>
      </c>
      <c r="G29" s="26">
        <v>0.33333333333333337</v>
      </c>
      <c r="H29" s="6">
        <v>0</v>
      </c>
      <c r="I29" s="6">
        <v>1.9999999999999996</v>
      </c>
      <c r="J29" s="6">
        <f t="shared" si="0"/>
        <v>6.5</v>
      </c>
      <c r="K29" s="6">
        <f t="shared" si="1"/>
        <v>1.8049999999999997</v>
      </c>
      <c r="L29">
        <f>B29*2.05+C29*2+D29*1.97+Sheet1!E29*2.04+Sheet1!F29*2.1+Sheet1!G29*2.11+Sheet1!H29*1.84</f>
        <v>2.0599999999999996</v>
      </c>
      <c r="M29">
        <f t="shared" si="2"/>
        <v>1.2333333333333334</v>
      </c>
      <c r="N29">
        <v>0.19163767896736791</v>
      </c>
      <c r="O29" s="15">
        <v>1.900864097810798E-2</v>
      </c>
      <c r="P29" s="16">
        <v>3.5548503886394363E-2</v>
      </c>
      <c r="Q29" s="2">
        <v>228</v>
      </c>
      <c r="R29" s="2">
        <v>5</v>
      </c>
      <c r="S29" s="11"/>
      <c r="T29" s="11">
        <v>2.9</v>
      </c>
    </row>
    <row r="30" spans="1:20">
      <c r="A30" s="25">
        <v>29</v>
      </c>
      <c r="B30" s="26">
        <v>0.33333333333333337</v>
      </c>
      <c r="C30" s="26">
        <v>0.2</v>
      </c>
      <c r="D30" s="26">
        <v>0</v>
      </c>
      <c r="E30" s="26">
        <v>0.13333333333333333</v>
      </c>
      <c r="F30" s="26">
        <v>0</v>
      </c>
      <c r="G30" s="26">
        <v>0.33333333333333337</v>
      </c>
      <c r="H30" s="6">
        <v>0</v>
      </c>
      <c r="I30" s="6">
        <v>2</v>
      </c>
      <c r="J30" s="6">
        <f t="shared" si="0"/>
        <v>6.5333333333333332</v>
      </c>
      <c r="K30" s="6">
        <f t="shared" si="1"/>
        <v>1.8066666666666666</v>
      </c>
      <c r="L30">
        <f>B30*2.05+C30*2+D30*1.97+Sheet1!E30*2.04+Sheet1!F30*2.1+Sheet1!G30*2.11+Sheet1!H30*1.84</f>
        <v>2.0586666666666669</v>
      </c>
      <c r="M30">
        <f t="shared" si="2"/>
        <v>1.2313333333333334</v>
      </c>
      <c r="N30">
        <v>0.19206480387850569</v>
      </c>
      <c r="O30" s="15">
        <v>1.9660763259922973E-2</v>
      </c>
      <c r="P30" s="16">
        <v>3.6424229976294915E-2</v>
      </c>
      <c r="Q30" s="2">
        <v>242</v>
      </c>
      <c r="R30" s="2">
        <v>5</v>
      </c>
      <c r="S30" s="11"/>
      <c r="T30" s="11">
        <v>4</v>
      </c>
    </row>
    <row r="31" spans="1:20">
      <c r="A31" s="25">
        <v>30</v>
      </c>
      <c r="B31" s="26">
        <v>0.33333333333333337</v>
      </c>
      <c r="C31" s="26">
        <v>0.23333333333333331</v>
      </c>
      <c r="D31" s="26">
        <v>0</v>
      </c>
      <c r="E31" s="26">
        <v>0.1</v>
      </c>
      <c r="F31" s="26">
        <v>0</v>
      </c>
      <c r="G31" s="26">
        <v>0.33333333333333337</v>
      </c>
      <c r="H31" s="6">
        <v>0</v>
      </c>
      <c r="I31" s="6">
        <v>2</v>
      </c>
      <c r="J31" s="6">
        <f t="shared" si="0"/>
        <v>6.5666666666666664</v>
      </c>
      <c r="K31" s="6">
        <f t="shared" si="1"/>
        <v>1.8083333333333336</v>
      </c>
      <c r="L31">
        <f>B31*2.05+C31*2+D31*1.97+Sheet1!E31*2.04+Sheet1!F31*2.1+Sheet1!G31*2.11+Sheet1!H31*1.84</f>
        <v>2.0573333333333332</v>
      </c>
      <c r="M31">
        <f t="shared" si="2"/>
        <v>1.2293333333333334</v>
      </c>
      <c r="N31">
        <v>0.19247654979820839</v>
      </c>
      <c r="O31" s="15">
        <v>2.0272835151804329E-2</v>
      </c>
      <c r="P31" s="16">
        <v>3.7213749380255491E-2</v>
      </c>
      <c r="Q31" s="2">
        <v>249</v>
      </c>
      <c r="R31" s="2">
        <v>5</v>
      </c>
      <c r="S31" s="11"/>
      <c r="T31" s="11">
        <v>3</v>
      </c>
    </row>
    <row r="32" spans="1:20">
      <c r="A32" s="25">
        <v>31</v>
      </c>
      <c r="B32" s="26">
        <v>0.33333333333333337</v>
      </c>
      <c r="C32" s="26">
        <v>0.26666666666666666</v>
      </c>
      <c r="D32" s="26">
        <v>0</v>
      </c>
      <c r="E32" s="26">
        <v>6.6666666666666666E-2</v>
      </c>
      <c r="F32" s="26">
        <v>0</v>
      </c>
      <c r="G32" s="26">
        <v>0.33333333333333337</v>
      </c>
      <c r="H32" s="6">
        <v>0</v>
      </c>
      <c r="I32" s="6">
        <v>2</v>
      </c>
      <c r="J32" s="6">
        <f t="shared" si="0"/>
        <v>6.6</v>
      </c>
      <c r="K32" s="6">
        <f t="shared" si="1"/>
        <v>1.81</v>
      </c>
      <c r="L32">
        <f>B32*2.05+C32*2+D32*1.97+Sheet1!E32*2.04+Sheet1!F32*2.1+Sheet1!G32*2.11+Sheet1!H32*1.84</f>
        <v>2.056</v>
      </c>
      <c r="M32">
        <f t="shared" si="2"/>
        <v>1.2273333333333334</v>
      </c>
      <c r="N32">
        <v>0.19287301521985903</v>
      </c>
      <c r="O32" s="15">
        <v>2.0848310513201671E-2</v>
      </c>
      <c r="P32" s="16">
        <v>3.7921802663133282E-2</v>
      </c>
      <c r="Q32" s="2">
        <v>289</v>
      </c>
      <c r="R32" s="2">
        <v>5</v>
      </c>
      <c r="S32" s="11">
        <v>289</v>
      </c>
      <c r="T32" s="11">
        <v>9</v>
      </c>
    </row>
    <row r="33" spans="1:20">
      <c r="A33" s="25">
        <v>32</v>
      </c>
      <c r="B33" s="26">
        <v>0.33333333333333337</v>
      </c>
      <c r="C33" s="26">
        <v>0.61666666666666659</v>
      </c>
      <c r="D33" s="26">
        <v>0</v>
      </c>
      <c r="E33" s="26">
        <v>0.05</v>
      </c>
      <c r="F33" s="26">
        <v>0</v>
      </c>
      <c r="G33" s="26">
        <v>0.33333333333333337</v>
      </c>
      <c r="H33" s="6">
        <v>0</v>
      </c>
      <c r="I33" s="6">
        <v>3</v>
      </c>
      <c r="J33" s="6">
        <f t="shared" si="0"/>
        <v>9.6166666666666671</v>
      </c>
      <c r="K33" s="6">
        <f t="shared" si="1"/>
        <v>2.4374999999999996</v>
      </c>
      <c r="L33">
        <f>B33*2.05+C33*2+D33*1.97+Sheet1!E33*2.04+Sheet1!F33*2.1+Sheet1!G33*2.11+Sheet1!H33*1.84</f>
        <v>2.7219999999999995</v>
      </c>
      <c r="M33">
        <f t="shared" si="2"/>
        <v>1.6196666666666668</v>
      </c>
      <c r="N33">
        <v>0.73047073863365619</v>
      </c>
      <c r="O33" s="15">
        <v>0.28929403331646131</v>
      </c>
      <c r="P33" s="16">
        <v>0.29047634819038459</v>
      </c>
      <c r="Q33" s="2">
        <v>306</v>
      </c>
      <c r="R33" s="2">
        <v>5</v>
      </c>
      <c r="S33" s="11"/>
      <c r="T33" s="11">
        <v>5</v>
      </c>
    </row>
    <row r="34" spans="1:20">
      <c r="A34" s="25">
        <v>33</v>
      </c>
      <c r="B34" s="26">
        <v>0.33333333333333337</v>
      </c>
      <c r="C34" s="26">
        <v>0.3</v>
      </c>
      <c r="D34" s="26">
        <v>0</v>
      </c>
      <c r="E34" s="26">
        <v>3.3333333333333333E-2</v>
      </c>
      <c r="F34" s="26">
        <v>0</v>
      </c>
      <c r="G34" s="26">
        <v>0.33333333333333337</v>
      </c>
      <c r="H34" s="6">
        <v>0</v>
      </c>
      <c r="I34" s="6">
        <v>2</v>
      </c>
      <c r="J34" s="6">
        <f t="shared" si="0"/>
        <v>6.6333333333333329</v>
      </c>
      <c r="K34" s="6">
        <f t="shared" si="1"/>
        <v>1.8116666666666665</v>
      </c>
      <c r="L34">
        <f>B34*2.05+C34*2+D34*1.97+Sheet1!E34*2.04+Sheet1!F34*2.1+Sheet1!G34*2.11+Sheet1!H34*1.84</f>
        <v>2.0546666666666669</v>
      </c>
      <c r="M34">
        <f t="shared" si="2"/>
        <v>1.2253333333333334</v>
      </c>
      <c r="N34">
        <v>0.1932542941883108</v>
      </c>
      <c r="O34" s="15">
        <v>2.1390071023815058E-2</v>
      </c>
      <c r="P34" s="16">
        <v>3.85522388205808E-2</v>
      </c>
      <c r="Q34" s="2">
        <v>340</v>
      </c>
      <c r="R34" s="2">
        <v>5</v>
      </c>
      <c r="S34" s="11"/>
      <c r="T34" s="11">
        <v>5.8</v>
      </c>
    </row>
    <row r="35" spans="1:20">
      <c r="A35" s="25">
        <v>34</v>
      </c>
      <c r="B35" s="26">
        <v>0.33333333333333337</v>
      </c>
      <c r="C35" s="26">
        <v>0.33333333333333337</v>
      </c>
      <c r="D35" s="26">
        <v>0</v>
      </c>
      <c r="E35" s="26">
        <v>0</v>
      </c>
      <c r="F35" s="26">
        <v>0</v>
      </c>
      <c r="G35" s="26">
        <v>0.33333333333333337</v>
      </c>
      <c r="H35" s="6">
        <v>0</v>
      </c>
      <c r="I35" s="6">
        <v>2</v>
      </c>
      <c r="J35" s="6">
        <f t="shared" si="0"/>
        <v>6.6666666666666679</v>
      </c>
      <c r="K35" s="6">
        <f t="shared" si="1"/>
        <v>1.8133333333333335</v>
      </c>
      <c r="L35">
        <f>B35*2.05+C35*2+D35*1.97+Sheet1!E35*2.04+Sheet1!F35*2.1+Sheet1!G35*2.11+Sheet1!H35*1.84</f>
        <v>2.0533333333333337</v>
      </c>
      <c r="M35">
        <f t="shared" si="2"/>
        <v>1.2233333333333336</v>
      </c>
      <c r="N35">
        <v>0.19362047641943464</v>
      </c>
      <c r="O35" s="15">
        <v>2.1900547992259781E-2</v>
      </c>
      <c r="P35" s="16">
        <v>3.9108174644161643E-2</v>
      </c>
      <c r="Q35" s="2">
        <v>345</v>
      </c>
      <c r="R35" s="2">
        <v>5</v>
      </c>
      <c r="S35" s="11"/>
      <c r="T35" s="11">
        <v>6</v>
      </c>
    </row>
    <row r="36" spans="1:20" s="17" customFormat="1">
      <c r="A36" s="27">
        <v>35</v>
      </c>
      <c r="B36" s="28">
        <v>0.16666666666666663</v>
      </c>
      <c r="C36" s="28">
        <v>0</v>
      </c>
      <c r="D36" s="28">
        <v>0.33333333333333326</v>
      </c>
      <c r="E36" s="28">
        <v>0.16666666666666663</v>
      </c>
      <c r="F36" s="28">
        <v>0.31</v>
      </c>
      <c r="G36" s="28">
        <v>0</v>
      </c>
      <c r="H36" s="28">
        <v>2.3333333333333334E-2</v>
      </c>
      <c r="I36" s="18">
        <v>2.225806451612903</v>
      </c>
      <c r="J36" s="18">
        <f t="shared" si="0"/>
        <v>7.1433333333333326</v>
      </c>
      <c r="K36" s="18">
        <f t="shared" si="1"/>
        <v>1.8265666666666664</v>
      </c>
      <c r="L36" s="17">
        <f>B36*2.05+C36*2+D36*1.97+Sheet1!E36*2.04+Sheet1!F36*2.1+Sheet1!G36*2.11+Sheet1!H36*1.84</f>
        <v>2.0322666666666662</v>
      </c>
      <c r="M36" s="17">
        <f t="shared" si="2"/>
        <v>1.1939999999999997</v>
      </c>
      <c r="N36" s="17">
        <v>0.13355353067424139</v>
      </c>
      <c r="O36" s="19">
        <v>2.9685330711688291E-2</v>
      </c>
      <c r="P36" s="20">
        <v>4.6132125138761901E-2</v>
      </c>
      <c r="Q36" s="11"/>
      <c r="R36" s="11">
        <v>2</v>
      </c>
      <c r="S36" s="11">
        <v>200</v>
      </c>
      <c r="T36" s="11">
        <v>23</v>
      </c>
    </row>
    <row r="37" spans="1:20">
      <c r="A37" s="27">
        <v>36</v>
      </c>
      <c r="B37" s="28">
        <v>0.16666666666666663</v>
      </c>
      <c r="C37" s="28">
        <v>0</v>
      </c>
      <c r="D37" s="28">
        <v>0.33333333333333326</v>
      </c>
      <c r="E37" s="28">
        <v>0.16666666666666663</v>
      </c>
      <c r="F37" s="28">
        <v>0.3116666666666667</v>
      </c>
      <c r="G37" s="28">
        <v>0</v>
      </c>
      <c r="H37" s="28">
        <v>2.1666666666666671E-2</v>
      </c>
      <c r="I37" s="6">
        <v>2.2085561497326194</v>
      </c>
      <c r="J37" s="6">
        <f t="shared" si="0"/>
        <v>7.1449999999999996</v>
      </c>
      <c r="K37" s="6">
        <f t="shared" si="1"/>
        <v>1.8270499999999998</v>
      </c>
      <c r="L37">
        <f>B37*2.05+C37*2+D37*1.97+Sheet1!E37*2.04+Sheet1!F37*2.1+Sheet1!G37*2.11+Sheet1!H37*1.84</f>
        <v>2.0326999999999997</v>
      </c>
      <c r="M37">
        <f t="shared" si="2"/>
        <v>1.1938333333333331</v>
      </c>
      <c r="N37">
        <v>0.13329340131204287</v>
      </c>
      <c r="O37" s="15">
        <v>2.9457379291494844E-2</v>
      </c>
      <c r="P37" s="16">
        <v>4.6148491312011597E-2</v>
      </c>
      <c r="Q37" s="2"/>
      <c r="R37" s="2">
        <v>2</v>
      </c>
      <c r="S37" s="11">
        <v>242</v>
      </c>
      <c r="T37" s="11">
        <v>22.5</v>
      </c>
    </row>
    <row r="38" spans="1:20">
      <c r="A38" s="27">
        <v>37</v>
      </c>
      <c r="B38" s="28">
        <v>0.16666666666666663</v>
      </c>
      <c r="C38" s="28">
        <v>0</v>
      </c>
      <c r="D38" s="28">
        <v>0.33333333333333326</v>
      </c>
      <c r="E38" s="28">
        <v>0.16666666666666663</v>
      </c>
      <c r="F38" s="28">
        <v>0.3133333333333333</v>
      </c>
      <c r="G38" s="28">
        <v>0</v>
      </c>
      <c r="H38" s="28">
        <v>0.02</v>
      </c>
      <c r="I38" s="6">
        <v>2.1914893617021276</v>
      </c>
      <c r="J38" s="6">
        <f t="shared" si="0"/>
        <v>7.1466666666666647</v>
      </c>
      <c r="K38" s="6">
        <f t="shared" si="1"/>
        <v>1.827533333333333</v>
      </c>
      <c r="L38">
        <f>B38*2.05+C38*2+D38*1.97+Sheet1!E38*2.04+Sheet1!F38*2.1+Sheet1!G38*2.11+Sheet1!H38*1.84</f>
        <v>2.0331333333333328</v>
      </c>
      <c r="M38">
        <f t="shared" si="2"/>
        <v>1.1936666666666664</v>
      </c>
      <c r="N38">
        <v>0.13303100724601341</v>
      </c>
      <c r="O38" s="15">
        <v>2.9226291053180819E-2</v>
      </c>
      <c r="P38" s="16">
        <v>4.6164437620077228E-2</v>
      </c>
      <c r="Q38" s="2"/>
      <c r="R38" s="2">
        <v>2</v>
      </c>
      <c r="S38" s="11">
        <v>268</v>
      </c>
      <c r="T38" s="11">
        <v>21</v>
      </c>
    </row>
    <row r="39" spans="1:20">
      <c r="A39" s="27">
        <v>38</v>
      </c>
      <c r="B39" s="28">
        <v>0.16666666666666663</v>
      </c>
      <c r="C39" s="28">
        <v>0</v>
      </c>
      <c r="D39" s="28">
        <v>0.33333333333333326</v>
      </c>
      <c r="E39" s="28">
        <v>0.16666666666666663</v>
      </c>
      <c r="F39" s="28">
        <v>0.315</v>
      </c>
      <c r="G39" s="28">
        <v>0</v>
      </c>
      <c r="H39" s="28">
        <v>1.8333333333333333E-2</v>
      </c>
      <c r="I39" s="6">
        <v>2.1746031746031744</v>
      </c>
      <c r="J39" s="6">
        <f t="shared" si="0"/>
        <v>7.1483333333333317</v>
      </c>
      <c r="K39" s="6">
        <f t="shared" si="1"/>
        <v>1.8280166666666664</v>
      </c>
      <c r="L39">
        <f>B39*2.05+C39*2+D39*1.97+Sheet1!E39*2.04+Sheet1!F39*2.1+Sheet1!G39*2.11+Sheet1!H39*1.84</f>
        <v>2.0335666666666663</v>
      </c>
      <c r="M39">
        <f t="shared" si="2"/>
        <v>1.1934999999999998</v>
      </c>
      <c r="N39">
        <v>0.13276633504854385</v>
      </c>
      <c r="O39" s="15">
        <v>2.8991992803189755E-2</v>
      </c>
      <c r="P39" s="16">
        <v>4.6179964149152916E-2</v>
      </c>
      <c r="Q39" s="2"/>
      <c r="R39" s="2">
        <v>2</v>
      </c>
      <c r="S39" s="11">
        <v>288</v>
      </c>
      <c r="T39" s="11">
        <v>20</v>
      </c>
    </row>
    <row r="40" spans="1:20">
      <c r="A40" s="27">
        <v>39</v>
      </c>
      <c r="B40" s="28">
        <v>0.16666666666666663</v>
      </c>
      <c r="C40" s="28">
        <v>0</v>
      </c>
      <c r="D40" s="28">
        <v>0.33333333333333326</v>
      </c>
      <c r="E40" s="28">
        <v>0.16666666666666663</v>
      </c>
      <c r="F40" s="28">
        <v>0.31666666666666665</v>
      </c>
      <c r="G40" s="28">
        <v>0</v>
      </c>
      <c r="H40" s="28">
        <v>1.6666666666666666E-2</v>
      </c>
      <c r="I40" s="6">
        <v>2.1578947368421049</v>
      </c>
      <c r="J40" s="6">
        <f t="shared" si="0"/>
        <v>7.1499999999999986</v>
      </c>
      <c r="K40" s="6">
        <f t="shared" si="1"/>
        <v>1.8284999999999996</v>
      </c>
      <c r="L40">
        <f>B40*2.05+C40*2+D40*1.97+Sheet1!E40*2.04+Sheet1!F40*2.1+Sheet1!G40*2.11+Sheet1!H40*1.84</f>
        <v>2.0339999999999998</v>
      </c>
      <c r="M40">
        <f t="shared" si="2"/>
        <v>1.1933333333333331</v>
      </c>
      <c r="N40">
        <v>0.13249937106768966</v>
      </c>
      <c r="O40" s="15">
        <v>2.875440790110264E-2</v>
      </c>
      <c r="P40" s="16">
        <v>4.6195070973578924E-2</v>
      </c>
      <c r="Q40" s="2"/>
      <c r="R40" s="2">
        <v>2</v>
      </c>
      <c r="S40" s="11">
        <v>310</v>
      </c>
      <c r="T40" s="11">
        <v>15</v>
      </c>
    </row>
    <row r="41" spans="1:20">
      <c r="A41" s="29">
        <v>40</v>
      </c>
      <c r="B41" s="30">
        <v>0.20666666666666667</v>
      </c>
      <c r="C41" s="30">
        <v>0.12666666666666668</v>
      </c>
      <c r="D41" s="30">
        <v>0.33333333333333326</v>
      </c>
      <c r="E41" s="30">
        <v>0</v>
      </c>
      <c r="F41" s="30">
        <v>0.20666666666666667</v>
      </c>
      <c r="G41" s="30">
        <v>0.12666666666666668</v>
      </c>
      <c r="H41" s="6">
        <v>0</v>
      </c>
      <c r="I41" s="6">
        <v>1.9999999999999996</v>
      </c>
      <c r="J41" s="6">
        <f t="shared" si="0"/>
        <v>7.253333333333333</v>
      </c>
      <c r="K41" s="6">
        <f t="shared" si="1"/>
        <v>1.8423999999999998</v>
      </c>
      <c r="L41">
        <f>B41*2.05+C41*2+D41*1.97+Sheet1!E41*2.04+Sheet1!F41*2.1+Sheet1!G41*2.11+Sheet1!H41*1.84</f>
        <v>2.034933333333333</v>
      </c>
      <c r="M41">
        <f t="shared" si="2"/>
        <v>1.1936666666666664</v>
      </c>
      <c r="N41">
        <v>0.15367359348090132</v>
      </c>
      <c r="O41" s="15">
        <v>2.7779872522497095E-2</v>
      </c>
      <c r="P41" s="16">
        <v>4.3760606664466961E-2</v>
      </c>
      <c r="Q41" s="2"/>
      <c r="R41" s="2">
        <v>5</v>
      </c>
      <c r="S41" s="11">
        <v>295</v>
      </c>
      <c r="T41" s="11">
        <v>40.299999999999997</v>
      </c>
    </row>
    <row r="42" spans="1:20">
      <c r="A42" s="29">
        <v>41</v>
      </c>
      <c r="B42" s="30">
        <v>0.20333333333333331</v>
      </c>
      <c r="C42" s="30">
        <v>0.13</v>
      </c>
      <c r="D42" s="30">
        <v>0.33333333333333326</v>
      </c>
      <c r="E42" s="30">
        <v>0</v>
      </c>
      <c r="F42" s="30">
        <v>0.20333333333333331</v>
      </c>
      <c r="G42" s="30">
        <v>0.13</v>
      </c>
      <c r="H42" s="6">
        <v>0</v>
      </c>
      <c r="I42" s="6">
        <v>2</v>
      </c>
      <c r="J42" s="6">
        <f t="shared" si="0"/>
        <v>7.26</v>
      </c>
      <c r="K42" s="6">
        <f t="shared" si="1"/>
        <v>1.8438666666666665</v>
      </c>
      <c r="L42">
        <f>B42*2.05+C42*2+D42*1.97+Sheet1!E42*2.04+Sheet1!F42*2.1+Sheet1!G42*2.11+Sheet1!H42*1.84</f>
        <v>2.0347999999999997</v>
      </c>
      <c r="M42">
        <f t="shared" si="2"/>
        <v>1.1934999999999998</v>
      </c>
      <c r="N42">
        <v>0.15302194468622968</v>
      </c>
      <c r="O42" s="15">
        <v>2.7816290999158114E-2</v>
      </c>
      <c r="P42" s="16">
        <v>4.344629916408118E-2</v>
      </c>
      <c r="Q42" s="2"/>
      <c r="R42" s="2">
        <v>5</v>
      </c>
      <c r="S42" s="11">
        <v>245</v>
      </c>
      <c r="T42" s="11">
        <v>31.7</v>
      </c>
    </row>
    <row r="43" spans="1:20">
      <c r="A43" s="29">
        <v>42</v>
      </c>
      <c r="B43" s="30">
        <v>0.2</v>
      </c>
      <c r="C43" s="30">
        <v>0.13333333333333333</v>
      </c>
      <c r="D43" s="30">
        <v>0.33333333333333326</v>
      </c>
      <c r="E43" s="30">
        <v>0</v>
      </c>
      <c r="F43" s="30">
        <v>0.2</v>
      </c>
      <c r="G43" s="30">
        <v>0.13333333333333333</v>
      </c>
      <c r="H43" s="6">
        <v>0</v>
      </c>
      <c r="I43" s="6">
        <v>1.9999999999999996</v>
      </c>
      <c r="J43" s="6">
        <f t="shared" si="0"/>
        <v>7.2666666666666657</v>
      </c>
      <c r="K43" s="6">
        <f t="shared" si="1"/>
        <v>1.8453333333333333</v>
      </c>
      <c r="L43">
        <f>B43*2.05+C43*2+D43*1.97+Sheet1!E43*2.04+Sheet1!F43*2.1+Sheet1!G43*2.11+Sheet1!H43*1.84</f>
        <v>2.0346666666666664</v>
      </c>
      <c r="M43">
        <f t="shared" si="2"/>
        <v>1.1933333333333331</v>
      </c>
      <c r="N43">
        <v>0.15235339036449283</v>
      </c>
      <c r="O43" s="15">
        <v>2.785251708696385E-2</v>
      </c>
      <c r="P43" s="16">
        <v>4.3129070537695685E-2</v>
      </c>
      <c r="Q43" s="2"/>
      <c r="R43" s="2">
        <v>5</v>
      </c>
      <c r="S43" s="11">
        <v>270</v>
      </c>
      <c r="T43" s="11">
        <v>30.5</v>
      </c>
    </row>
    <row r="44" spans="1:20">
      <c r="A44" s="31">
        <v>43</v>
      </c>
      <c r="B44" s="32">
        <v>0.22666666666666668</v>
      </c>
      <c r="C44" s="32">
        <v>0</v>
      </c>
      <c r="D44" s="32">
        <v>0.22666666666666668</v>
      </c>
      <c r="E44" s="32">
        <v>0.21333333333333335</v>
      </c>
      <c r="F44" s="32">
        <v>0.22666666666666668</v>
      </c>
      <c r="G44" s="32">
        <v>0.10666666666666667</v>
      </c>
      <c r="H44" s="6">
        <v>0</v>
      </c>
      <c r="I44" s="6">
        <v>2</v>
      </c>
      <c r="J44" s="6">
        <f t="shared" si="0"/>
        <v>6.8933333333333335</v>
      </c>
      <c r="K44" s="6">
        <f t="shared" si="1"/>
        <v>1.8197333333333334</v>
      </c>
      <c r="L44">
        <f>B44*2.05+C44*2+D44*1.97+Sheet1!E44*2.04+Sheet1!F44*2.1+Sheet1!G44*2.11+Sheet1!H44*1.84</f>
        <v>2.0474666666666668</v>
      </c>
      <c r="M44">
        <f t="shared" si="2"/>
        <v>1.2085333333333335</v>
      </c>
      <c r="N44">
        <v>0.1538915057940351</v>
      </c>
      <c r="O44" s="15">
        <v>2.4007890058068533E-2</v>
      </c>
      <c r="P44" s="16">
        <v>4.6252233782036731E-2</v>
      </c>
      <c r="Q44" s="2">
        <v>200</v>
      </c>
      <c r="R44" s="2">
        <v>5</v>
      </c>
      <c r="S44" s="13">
        <v>352</v>
      </c>
      <c r="T44" s="11">
        <v>47.3</v>
      </c>
    </row>
    <row r="45" spans="1:20">
      <c r="A45" s="31">
        <v>44</v>
      </c>
      <c r="B45" s="32">
        <v>0.22333333333333336</v>
      </c>
      <c r="C45" s="32">
        <v>0</v>
      </c>
      <c r="D45" s="32">
        <v>0.22333333333333336</v>
      </c>
      <c r="E45" s="32">
        <v>0.22</v>
      </c>
      <c r="F45" s="32">
        <v>0.22333333333333336</v>
      </c>
      <c r="G45" s="32">
        <v>0.11</v>
      </c>
      <c r="H45" s="6">
        <v>0</v>
      </c>
      <c r="I45" s="6">
        <v>2</v>
      </c>
      <c r="J45" s="6">
        <f t="shared" si="0"/>
        <v>6.8900000000000006</v>
      </c>
      <c r="K45" s="6">
        <f t="shared" si="1"/>
        <v>1.8207666666666669</v>
      </c>
      <c r="L45">
        <f>B45*2.05+C45*2+D45*1.97+Sheet1!E45*2.04+Sheet1!F45*2.1+Sheet1!G45*2.11+Sheet1!H45*1.84</f>
        <v>2.0477000000000003</v>
      </c>
      <c r="M45">
        <f t="shared" si="2"/>
        <v>1.2088000000000001</v>
      </c>
      <c r="N45">
        <v>0.15333540215995631</v>
      </c>
      <c r="O45" s="15">
        <v>2.3926180125461282E-2</v>
      </c>
      <c r="P45" s="16">
        <v>4.5975193944106763E-2</v>
      </c>
      <c r="Q45" s="2">
        <v>238</v>
      </c>
      <c r="R45" s="2">
        <v>5</v>
      </c>
      <c r="S45" s="13">
        <v>313</v>
      </c>
      <c r="T45" s="11">
        <v>54.1</v>
      </c>
    </row>
    <row r="46" spans="1:20">
      <c r="A46" s="31">
        <v>45</v>
      </c>
      <c r="B46" s="32">
        <v>0.22</v>
      </c>
      <c r="C46" s="32">
        <v>0</v>
      </c>
      <c r="D46" s="32">
        <v>0.22</v>
      </c>
      <c r="E46" s="32">
        <v>0.22666666666666668</v>
      </c>
      <c r="F46" s="32">
        <v>0.22</v>
      </c>
      <c r="G46" s="32">
        <v>0.11333333333333334</v>
      </c>
      <c r="H46" s="6">
        <v>0</v>
      </c>
      <c r="I46" s="6">
        <v>2</v>
      </c>
      <c r="J46" s="6">
        <f t="shared" si="0"/>
        <v>6.8866666666666667</v>
      </c>
      <c r="K46" s="6">
        <f t="shared" si="1"/>
        <v>1.8218000000000001</v>
      </c>
      <c r="L46">
        <f>B46*2.05+C46*2+D46*1.97+Sheet1!E46*2.04+Sheet1!F46*2.1+Sheet1!G46*2.11+Sheet1!H46*1.84</f>
        <v>2.0479333333333334</v>
      </c>
      <c r="M46">
        <f t="shared" si="2"/>
        <v>1.2090666666666667</v>
      </c>
      <c r="N46">
        <v>0.15277028506879203</v>
      </c>
      <c r="O46" s="15">
        <v>2.3843682871339436E-2</v>
      </c>
      <c r="P46" s="16">
        <v>4.5695654362603783E-2</v>
      </c>
      <c r="Q46" s="2">
        <v>276</v>
      </c>
      <c r="R46" s="2">
        <v>5</v>
      </c>
      <c r="S46" s="13">
        <v>285</v>
      </c>
      <c r="T46" s="11">
        <v>57.6</v>
      </c>
    </row>
    <row r="47" spans="1:20">
      <c r="A47" s="31">
        <v>46</v>
      </c>
      <c r="B47" s="32">
        <v>0.21666666666666667</v>
      </c>
      <c r="C47" s="32">
        <v>0</v>
      </c>
      <c r="D47" s="32">
        <v>0.21666666666666667</v>
      </c>
      <c r="E47" s="32">
        <v>0.23333333333333331</v>
      </c>
      <c r="F47" s="32">
        <v>0.21666666666666667</v>
      </c>
      <c r="G47" s="32">
        <v>0.11666666666666665</v>
      </c>
      <c r="H47" s="6">
        <v>0</v>
      </c>
      <c r="I47" s="6">
        <v>2</v>
      </c>
      <c r="J47" s="6">
        <f t="shared" si="0"/>
        <v>6.8833333333333329</v>
      </c>
      <c r="K47" s="6">
        <f t="shared" si="1"/>
        <v>1.8228333333333333</v>
      </c>
      <c r="L47">
        <f>B47*2.05+C47*2+D47*1.97+Sheet1!E47*2.04+Sheet1!F47*2.1+Sheet1!G47*2.11+Sheet1!H47*1.84</f>
        <v>2.0481666666666665</v>
      </c>
      <c r="M47">
        <f t="shared" si="2"/>
        <v>1.2093333333333331</v>
      </c>
      <c r="N47">
        <v>0.15219605411734191</v>
      </c>
      <c r="O47" s="15">
        <v>2.3760390449234607E-2</v>
      </c>
      <c r="P47" s="16">
        <v>4.541357005048445E-2</v>
      </c>
      <c r="Q47" s="2">
        <v>315</v>
      </c>
      <c r="R47" s="2">
        <v>5</v>
      </c>
      <c r="S47" s="13">
        <v>237</v>
      </c>
      <c r="T47" s="11">
        <v>55.2</v>
      </c>
    </row>
    <row r="48" spans="1:20">
      <c r="A48" s="31">
        <v>47</v>
      </c>
      <c r="B48" s="32">
        <v>0.21333333333333335</v>
      </c>
      <c r="C48" s="32">
        <v>0</v>
      </c>
      <c r="D48" s="32">
        <v>0.21333333333333335</v>
      </c>
      <c r="E48" s="32">
        <v>0.24</v>
      </c>
      <c r="F48" s="32">
        <v>0.21333333333333335</v>
      </c>
      <c r="G48" s="32">
        <v>0.12</v>
      </c>
      <c r="H48" s="6">
        <v>0</v>
      </c>
      <c r="I48" s="6">
        <v>2</v>
      </c>
      <c r="J48" s="6">
        <f t="shared" si="0"/>
        <v>6.8800000000000008</v>
      </c>
      <c r="K48" s="6">
        <f t="shared" si="1"/>
        <v>1.8238666666666665</v>
      </c>
      <c r="L48">
        <f>B48*2.05+C48*2+D48*1.97+Sheet1!E48*2.04+Sheet1!F48*2.1+Sheet1!G48*2.11+Sheet1!H48*1.84</f>
        <v>2.0484</v>
      </c>
      <c r="M48">
        <f t="shared" si="2"/>
        <v>1.2095999999999998</v>
      </c>
      <c r="N48">
        <v>0.15161260574972718</v>
      </c>
      <c r="O48" s="15">
        <v>2.3676294822426731E-2</v>
      </c>
      <c r="P48" s="16">
        <v>4.5128894468867725E-2</v>
      </c>
      <c r="Q48" s="2">
        <v>350</v>
      </c>
      <c r="R48" s="2">
        <v>5</v>
      </c>
      <c r="S48" s="13">
        <v>199</v>
      </c>
      <c r="T48" s="11">
        <v>53.5</v>
      </c>
    </row>
    <row r="49" spans="2:16">
      <c r="B49" s="6"/>
      <c r="C49" s="6"/>
      <c r="D49" s="6"/>
      <c r="E49" s="6"/>
      <c r="F49" s="6"/>
      <c r="G49" s="6"/>
      <c r="H49" s="6"/>
      <c r="J49" s="6"/>
      <c r="K49" s="6"/>
      <c r="O49" s="14"/>
      <c r="P49" s="14"/>
    </row>
    <row r="50" spans="2:16">
      <c r="B50" s="6"/>
      <c r="C50" s="6"/>
      <c r="D50" s="6"/>
      <c r="E50" s="6"/>
      <c r="F50" s="6"/>
      <c r="G50" s="6"/>
      <c r="H50" s="6"/>
      <c r="J50" s="6"/>
      <c r="K50" s="6"/>
      <c r="O50" s="14"/>
      <c r="P50" s="14"/>
    </row>
    <row r="51" spans="2:16">
      <c r="B51" s="6"/>
      <c r="C51" s="6"/>
      <c r="D51" s="6"/>
      <c r="E51" s="6"/>
      <c r="F51" s="6"/>
      <c r="G51" s="6"/>
      <c r="H51" s="6"/>
      <c r="J51" s="6"/>
      <c r="K51" s="6"/>
      <c r="O51" s="14"/>
      <c r="P51" s="14"/>
    </row>
    <row r="52" spans="2:16">
      <c r="B52" s="6"/>
      <c r="C52" s="6"/>
      <c r="D52" s="6"/>
      <c r="E52" s="6"/>
      <c r="F52" s="6"/>
      <c r="G52" s="6"/>
      <c r="H52" s="6"/>
      <c r="J52" s="6"/>
      <c r="K52" s="6"/>
      <c r="O52" s="14"/>
      <c r="P52" s="14"/>
    </row>
    <row r="53" spans="2:16">
      <c r="B53" s="6"/>
      <c r="C53" s="6"/>
      <c r="D53" s="6"/>
      <c r="E53" s="6"/>
      <c r="F53" s="6"/>
      <c r="G53" s="6"/>
      <c r="H53" s="6"/>
      <c r="J53" s="6"/>
      <c r="K53" s="6"/>
      <c r="O53" s="14"/>
      <c r="P53" s="14"/>
    </row>
    <row r="54" spans="2:16">
      <c r="B54" s="6"/>
      <c r="C54" s="6"/>
      <c r="D54" s="6"/>
      <c r="E54" s="6"/>
      <c r="F54" s="6"/>
      <c r="G54" s="6"/>
      <c r="H54" s="6"/>
      <c r="J54" s="6"/>
      <c r="K54" s="6"/>
      <c r="O54" s="14"/>
      <c r="P54" s="14"/>
    </row>
    <row r="55" spans="2:16">
      <c r="B55" s="6"/>
      <c r="C55" s="6"/>
      <c r="D55" s="6"/>
      <c r="E55" s="6"/>
      <c r="F55" s="6"/>
      <c r="G55" s="6"/>
      <c r="H55" s="6"/>
      <c r="J55" s="6"/>
      <c r="K55" s="6"/>
      <c r="O55" s="14"/>
      <c r="P55" s="14"/>
    </row>
    <row r="56" spans="2:16">
      <c r="B56" s="6"/>
      <c r="C56" s="6"/>
      <c r="D56" s="6"/>
      <c r="E56" s="6"/>
      <c r="F56" s="6"/>
      <c r="G56" s="6"/>
      <c r="H56" s="6"/>
      <c r="J56" s="6"/>
      <c r="K56" s="6"/>
      <c r="O56" s="14"/>
      <c r="P56" s="14"/>
    </row>
    <row r="57" spans="2:16">
      <c r="B57" s="6"/>
      <c r="C57" s="6"/>
      <c r="D57" s="6"/>
      <c r="E57" s="6"/>
      <c r="F57" s="6"/>
      <c r="G57" s="6"/>
      <c r="H57" s="6"/>
      <c r="J57" s="6"/>
      <c r="K57" s="6"/>
      <c r="O57" s="14"/>
      <c r="P57" s="14"/>
    </row>
    <row r="58" spans="2:16">
      <c r="B58" s="6"/>
      <c r="C58" s="6"/>
      <c r="D58" s="6"/>
      <c r="E58" s="6"/>
      <c r="F58" s="6"/>
      <c r="G58" s="6"/>
      <c r="H58" s="6"/>
      <c r="J58" s="6"/>
      <c r="K58" s="6"/>
      <c r="O58" s="14"/>
      <c r="P58" s="14"/>
    </row>
    <row r="59" spans="2:16">
      <c r="B59" s="6"/>
      <c r="C59" s="6"/>
      <c r="D59" s="6"/>
      <c r="E59" s="6"/>
      <c r="F59" s="6"/>
      <c r="G59" s="6"/>
      <c r="H59" s="6"/>
      <c r="J59" s="6"/>
      <c r="K59" s="6"/>
      <c r="O59" s="14"/>
      <c r="P59" s="14"/>
    </row>
    <row r="60" spans="2:16">
      <c r="B60" s="6"/>
      <c r="C60" s="6"/>
      <c r="D60" s="6"/>
      <c r="E60" s="6"/>
      <c r="F60" s="6"/>
      <c r="G60" s="6"/>
      <c r="H60" s="6"/>
      <c r="J60" s="6"/>
      <c r="K60" s="6"/>
      <c r="O60" s="14"/>
      <c r="P60" s="14"/>
    </row>
    <row r="61" spans="2:16">
      <c r="B61" s="6"/>
      <c r="C61" s="6"/>
      <c r="D61" s="6"/>
      <c r="E61" s="6"/>
      <c r="F61" s="6"/>
      <c r="G61" s="6"/>
      <c r="H61" s="6"/>
      <c r="J61" s="6"/>
      <c r="K61" s="6"/>
      <c r="O61" s="14"/>
      <c r="P61" s="14"/>
    </row>
    <row r="62" spans="2:16">
      <c r="B62" s="6"/>
      <c r="C62" s="6"/>
      <c r="D62" s="6"/>
      <c r="E62" s="6"/>
      <c r="F62" s="6"/>
      <c r="G62" s="6"/>
      <c r="H62" s="6"/>
      <c r="J62" s="6"/>
      <c r="K62" s="6"/>
      <c r="O62" s="14"/>
      <c r="P62" s="14"/>
    </row>
    <row r="63" spans="2:16">
      <c r="B63" s="6"/>
      <c r="C63" s="6"/>
      <c r="D63" s="6"/>
      <c r="E63" s="6"/>
      <c r="F63" s="6"/>
      <c r="G63" s="6"/>
      <c r="H63" s="6"/>
      <c r="J63" s="6"/>
      <c r="K63" s="6"/>
      <c r="O63" s="14"/>
      <c r="P63" s="14"/>
    </row>
    <row r="64" spans="2:16">
      <c r="B64" s="6"/>
      <c r="C64" s="6"/>
      <c r="D64" s="6"/>
      <c r="E64" s="6"/>
      <c r="F64" s="6"/>
      <c r="G64" s="6"/>
      <c r="H64" s="6"/>
      <c r="J64" s="6"/>
      <c r="K64" s="6"/>
      <c r="O64" s="14"/>
      <c r="P64" s="14"/>
    </row>
    <row r="65" spans="2:16">
      <c r="B65" s="6"/>
      <c r="C65" s="6"/>
      <c r="D65" s="6"/>
      <c r="E65" s="6"/>
      <c r="F65" s="6"/>
      <c r="G65" s="6"/>
      <c r="H65" s="6"/>
      <c r="J65" s="6"/>
      <c r="K65" s="6"/>
      <c r="O65" s="14"/>
      <c r="P65" s="14"/>
    </row>
    <row r="66" spans="2:16">
      <c r="B66" s="6"/>
      <c r="C66" s="6"/>
      <c r="D66" s="6"/>
      <c r="E66" s="6"/>
      <c r="F66" s="6"/>
      <c r="G66" s="6"/>
      <c r="H66" s="6"/>
      <c r="J66" s="6"/>
      <c r="K66" s="6"/>
      <c r="O66" s="14"/>
      <c r="P66" s="14"/>
    </row>
    <row r="67" spans="2:16">
      <c r="B67" s="6"/>
      <c r="C67" s="6"/>
      <c r="D67" s="6"/>
      <c r="E67" s="6"/>
      <c r="F67" s="6"/>
      <c r="G67" s="6"/>
      <c r="H67" s="6"/>
      <c r="J67" s="6"/>
      <c r="K67" s="6"/>
      <c r="O67" s="14"/>
      <c r="P67" s="14"/>
    </row>
    <row r="68" spans="2:16">
      <c r="B68" s="6"/>
      <c r="C68" s="6"/>
      <c r="D68" s="6"/>
      <c r="E68" s="6"/>
      <c r="F68" s="6"/>
      <c r="G68" s="6"/>
      <c r="H68" s="6"/>
      <c r="J68" s="6"/>
      <c r="K68" s="6"/>
      <c r="O68" s="14"/>
      <c r="P68" s="14"/>
    </row>
    <row r="69" spans="2:16">
      <c r="B69" s="6"/>
      <c r="C69" s="6"/>
      <c r="D69" s="6"/>
      <c r="E69" s="6"/>
      <c r="F69" s="6"/>
      <c r="G69" s="6"/>
      <c r="H69" s="6"/>
      <c r="J69" s="6"/>
      <c r="K69" s="6"/>
      <c r="O69" s="14"/>
      <c r="P69" s="14"/>
    </row>
    <row r="70" spans="2:16">
      <c r="B70" s="6"/>
      <c r="C70" s="6"/>
      <c r="D70" s="6"/>
      <c r="E70" s="6"/>
      <c r="F70" s="6"/>
      <c r="G70" s="6"/>
      <c r="H70" s="6"/>
      <c r="J70" s="6"/>
      <c r="K70" s="6"/>
      <c r="O70" s="14"/>
      <c r="P70" s="14"/>
    </row>
    <row r="71" spans="2:16">
      <c r="B71" s="6"/>
      <c r="C71" s="6"/>
      <c r="D71" s="6"/>
      <c r="E71" s="6"/>
      <c r="F71" s="6"/>
      <c r="G71" s="6"/>
      <c r="H71" s="6"/>
      <c r="J71" s="6"/>
      <c r="K71" s="6"/>
      <c r="O71" s="14"/>
      <c r="P71" s="14"/>
    </row>
    <row r="72" spans="2:16">
      <c r="B72" s="6"/>
      <c r="C72" s="6"/>
      <c r="D72" s="6"/>
      <c r="E72" s="6"/>
      <c r="F72" s="6"/>
      <c r="G72" s="6"/>
      <c r="H72" s="6"/>
      <c r="J72" s="6"/>
      <c r="K72" s="6"/>
      <c r="O72" s="14"/>
      <c r="P72" s="14"/>
    </row>
    <row r="73" spans="2:16">
      <c r="B73" s="6"/>
      <c r="C73" s="6"/>
      <c r="D73" s="6"/>
      <c r="E73" s="6"/>
      <c r="F73" s="6"/>
      <c r="G73" s="6"/>
      <c r="H73" s="6"/>
      <c r="J73" s="6"/>
      <c r="K73" s="6"/>
      <c r="O73" s="14"/>
      <c r="P73" s="14"/>
    </row>
    <row r="74" spans="2:16">
      <c r="B74" s="6"/>
      <c r="C74" s="6"/>
      <c r="D74" s="6"/>
      <c r="E74" s="6"/>
      <c r="F74" s="6"/>
      <c r="G74" s="6"/>
      <c r="H74" s="6"/>
      <c r="J74" s="6"/>
      <c r="K74" s="6"/>
      <c r="O74" s="14"/>
      <c r="P74" s="14"/>
    </row>
    <row r="75" spans="2:16">
      <c r="B75" s="6"/>
      <c r="C75" s="6"/>
      <c r="D75" s="6"/>
      <c r="E75" s="6"/>
      <c r="F75" s="6"/>
      <c r="G75" s="6"/>
      <c r="H75" s="6"/>
      <c r="J75" s="6"/>
      <c r="K75" s="6"/>
      <c r="O75" s="14"/>
      <c r="P75" s="14"/>
    </row>
    <row r="76" spans="2:16">
      <c r="B76" s="6"/>
      <c r="C76" s="6"/>
      <c r="D76" s="6"/>
      <c r="E76" s="6"/>
      <c r="F76" s="6"/>
      <c r="G76" s="6"/>
      <c r="H76" s="6"/>
      <c r="J76" s="6"/>
      <c r="K76" s="6"/>
      <c r="O76" s="14"/>
      <c r="P76" s="14"/>
    </row>
    <row r="77" spans="2:16">
      <c r="B77" s="6"/>
      <c r="C77" s="6"/>
      <c r="D77" s="6"/>
      <c r="E77" s="6"/>
      <c r="F77" s="6"/>
      <c r="G77" s="6"/>
      <c r="H77" s="6"/>
      <c r="J77" s="6"/>
      <c r="K77" s="6"/>
      <c r="O77" s="14"/>
      <c r="P77" s="14"/>
    </row>
    <row r="78" spans="2:16">
      <c r="B78" s="6"/>
      <c r="C78" s="6"/>
      <c r="D78" s="6"/>
      <c r="E78" s="6"/>
      <c r="F78" s="6"/>
      <c r="G78" s="6"/>
      <c r="H78" s="6"/>
      <c r="J78" s="6"/>
      <c r="K78" s="6"/>
      <c r="O78" s="14"/>
      <c r="P78" s="14"/>
    </row>
    <row r="79" spans="2:16">
      <c r="B79" s="6"/>
      <c r="C79" s="6"/>
      <c r="D79" s="6"/>
      <c r="E79" s="6"/>
      <c r="F79" s="6"/>
      <c r="G79" s="6"/>
      <c r="H79" s="6"/>
      <c r="J79" s="6"/>
      <c r="K79" s="6"/>
      <c r="O79" s="14"/>
      <c r="P79" s="14"/>
    </row>
    <row r="80" spans="2:16">
      <c r="B80" s="6"/>
      <c r="C80" s="6"/>
      <c r="D80" s="6"/>
      <c r="E80" s="6"/>
      <c r="F80" s="6"/>
      <c r="G80" s="6"/>
      <c r="H80" s="6"/>
      <c r="J80" s="6"/>
      <c r="K80" s="6"/>
      <c r="O80" s="14"/>
      <c r="P80" s="14"/>
    </row>
    <row r="81" spans="2:16">
      <c r="B81" s="6"/>
      <c r="C81" s="6"/>
      <c r="D81" s="6"/>
      <c r="E81" s="6"/>
      <c r="F81" s="6"/>
      <c r="G81" s="6"/>
      <c r="H81" s="6"/>
      <c r="J81" s="6"/>
      <c r="K81" s="6"/>
      <c r="O81" s="14"/>
      <c r="P81" s="14"/>
    </row>
    <row r="82" spans="2:16">
      <c r="B82" s="6"/>
      <c r="C82" s="6"/>
      <c r="D82" s="6"/>
      <c r="E82" s="6"/>
      <c r="F82" s="6"/>
      <c r="G82" s="6"/>
      <c r="H82" s="6"/>
      <c r="J82" s="6"/>
      <c r="K82" s="6"/>
      <c r="O82" s="14"/>
      <c r="P82" s="14"/>
    </row>
    <row r="83" spans="2:16">
      <c r="B83" s="6"/>
      <c r="C83" s="6"/>
      <c r="D83" s="6"/>
      <c r="E83" s="6"/>
      <c r="F83" s="6"/>
      <c r="G83" s="6"/>
      <c r="H83" s="6"/>
      <c r="J83" s="6"/>
      <c r="K83" s="6"/>
      <c r="O83" s="14"/>
      <c r="P83" s="14"/>
    </row>
    <row r="84" spans="2:16">
      <c r="B84" s="6"/>
      <c r="C84" s="6"/>
      <c r="D84" s="6"/>
      <c r="E84" s="6"/>
      <c r="F84" s="6"/>
      <c r="G84" s="6"/>
      <c r="H84" s="6"/>
      <c r="J84" s="6"/>
      <c r="K84" s="6"/>
      <c r="O84" s="14"/>
      <c r="P84" s="14"/>
    </row>
    <row r="85" spans="2:16">
      <c r="B85" s="6"/>
      <c r="C85" s="6"/>
      <c r="D85" s="6"/>
      <c r="E85" s="6"/>
      <c r="F85" s="6"/>
      <c r="G85" s="6"/>
      <c r="H85" s="6"/>
      <c r="J85" s="6"/>
      <c r="K85" s="6"/>
      <c r="O85" s="14"/>
      <c r="P85" s="14"/>
    </row>
    <row r="86" spans="2:16">
      <c r="B86" s="6"/>
      <c r="C86" s="6"/>
      <c r="D86" s="6"/>
      <c r="E86" s="6"/>
      <c r="F86" s="6"/>
      <c r="G86" s="6"/>
      <c r="H86" s="6"/>
      <c r="J86" s="6"/>
      <c r="K86" s="6"/>
      <c r="O86" s="14"/>
      <c r="P86" s="14"/>
    </row>
    <row r="87" spans="2:16">
      <c r="B87" s="6"/>
      <c r="C87" s="6"/>
      <c r="D87" s="6"/>
      <c r="E87" s="6"/>
      <c r="F87" s="6"/>
      <c r="G87" s="6"/>
      <c r="H87" s="6"/>
      <c r="J87" s="6"/>
      <c r="K87" s="6"/>
      <c r="O87" s="14"/>
      <c r="P87" s="14"/>
    </row>
    <row r="88" spans="2:16">
      <c r="B88" s="6"/>
      <c r="C88" s="6"/>
      <c r="D88" s="6"/>
      <c r="E88" s="6"/>
      <c r="F88" s="6"/>
      <c r="G88" s="6"/>
      <c r="H88" s="6"/>
      <c r="J88" s="6"/>
      <c r="K88" s="6"/>
      <c r="O88" s="14"/>
      <c r="P88" s="14"/>
    </row>
    <row r="89" spans="2:16">
      <c r="B89" s="6"/>
      <c r="C89" s="6"/>
      <c r="D89" s="6"/>
      <c r="E89" s="6"/>
      <c r="F89" s="6"/>
      <c r="G89" s="6"/>
      <c r="H89" s="6"/>
      <c r="J89" s="6"/>
      <c r="K89" s="6"/>
      <c r="O89" s="14"/>
      <c r="P89" s="14"/>
    </row>
    <row r="90" spans="2:16">
      <c r="B90" s="6"/>
      <c r="C90" s="6"/>
      <c r="D90" s="6"/>
      <c r="E90" s="6"/>
      <c r="F90" s="6"/>
      <c r="G90" s="6"/>
      <c r="H90" s="6"/>
      <c r="J90" s="6"/>
      <c r="K90" s="6"/>
      <c r="O90" s="14"/>
      <c r="P90" s="14"/>
    </row>
    <row r="91" spans="2:16">
      <c r="B91" s="6"/>
      <c r="C91" s="6"/>
      <c r="D91" s="6"/>
      <c r="E91" s="6"/>
      <c r="F91" s="6"/>
      <c r="G91" s="6"/>
      <c r="H91" s="6"/>
      <c r="J91" s="6"/>
      <c r="K91" s="6"/>
      <c r="O91" s="14"/>
      <c r="P91" s="14"/>
    </row>
    <row r="92" spans="2:16">
      <c r="B92" s="6"/>
      <c r="C92" s="6"/>
      <c r="D92" s="6"/>
      <c r="E92" s="6"/>
      <c r="F92" s="6"/>
      <c r="G92" s="6"/>
      <c r="H92" s="6"/>
      <c r="J92" s="6"/>
      <c r="K92" s="6"/>
      <c r="O92" s="14"/>
      <c r="P92" s="14"/>
    </row>
    <row r="93" spans="2:16">
      <c r="B93" s="6"/>
      <c r="C93" s="6"/>
      <c r="D93" s="6"/>
      <c r="E93" s="6"/>
      <c r="F93" s="6"/>
      <c r="G93" s="6"/>
      <c r="H93" s="6"/>
      <c r="J93" s="6"/>
      <c r="K93" s="6"/>
      <c r="O93" s="14"/>
      <c r="P93" s="14"/>
    </row>
    <row r="94" spans="2:16">
      <c r="B94" s="6"/>
      <c r="C94" s="6"/>
      <c r="D94" s="6"/>
      <c r="E94" s="6"/>
      <c r="F94" s="6"/>
      <c r="G94" s="6"/>
      <c r="H94" s="6"/>
      <c r="J94" s="6"/>
      <c r="K94" s="6"/>
      <c r="O94" s="14"/>
      <c r="P94" s="14"/>
    </row>
    <row r="95" spans="2:16">
      <c r="B95" s="6"/>
      <c r="C95" s="6"/>
      <c r="D95" s="6"/>
      <c r="E95" s="6"/>
      <c r="F95" s="6"/>
      <c r="G95" s="6"/>
      <c r="H95" s="6"/>
      <c r="J95" s="6"/>
      <c r="K95" s="6"/>
      <c r="O95" s="14"/>
      <c r="P95" s="14"/>
    </row>
    <row r="96" spans="2:16">
      <c r="B96" s="6"/>
      <c r="C96" s="6"/>
      <c r="D96" s="6"/>
      <c r="E96" s="6"/>
      <c r="F96" s="6"/>
      <c r="G96" s="6"/>
      <c r="H96" s="6"/>
      <c r="J96" s="6"/>
      <c r="K96" s="6"/>
      <c r="O96" s="14"/>
      <c r="P96" s="14"/>
    </row>
    <row r="97" spans="2:16">
      <c r="B97" s="6"/>
      <c r="C97" s="6"/>
      <c r="D97" s="6"/>
      <c r="E97" s="6"/>
      <c r="F97" s="6"/>
      <c r="G97" s="6"/>
      <c r="H97" s="6"/>
      <c r="J97" s="6"/>
      <c r="K97" s="6"/>
      <c r="O97" s="14"/>
      <c r="P97" s="14"/>
    </row>
    <row r="98" spans="2:16">
      <c r="B98" s="6"/>
      <c r="C98" s="6"/>
      <c r="D98" s="6"/>
      <c r="E98" s="6"/>
      <c r="F98" s="6"/>
      <c r="G98" s="6"/>
      <c r="H98" s="6"/>
      <c r="J98" s="6"/>
      <c r="K98" s="6"/>
      <c r="O98" s="14"/>
      <c r="P98" s="14"/>
    </row>
    <row r="99" spans="2:16">
      <c r="B99" s="6"/>
      <c r="C99" s="6"/>
      <c r="D99" s="6"/>
      <c r="E99" s="6"/>
      <c r="F99" s="6"/>
      <c r="G99" s="6"/>
      <c r="H99" s="6"/>
      <c r="J99" s="6"/>
      <c r="K99" s="6"/>
      <c r="O99" s="14"/>
      <c r="P99" s="14"/>
    </row>
    <row r="100" spans="2:16">
      <c r="B100" s="6"/>
      <c r="C100" s="6"/>
      <c r="D100" s="6"/>
      <c r="E100" s="6"/>
      <c r="F100" s="6"/>
      <c r="G100" s="6"/>
      <c r="H100" s="6"/>
      <c r="J100" s="6"/>
      <c r="K100" s="6"/>
      <c r="O100" s="14"/>
      <c r="P100" s="14"/>
    </row>
    <row r="101" spans="2:16">
      <c r="B101" s="6"/>
      <c r="C101" s="6"/>
      <c r="D101" s="6"/>
      <c r="E101" s="6"/>
      <c r="F101" s="6"/>
      <c r="G101" s="6"/>
      <c r="H101" s="6"/>
      <c r="J101" s="6"/>
      <c r="K101" s="6"/>
      <c r="O101" s="14"/>
      <c r="P101" s="14"/>
    </row>
    <row r="102" spans="2:16">
      <c r="B102" s="6"/>
      <c r="C102" s="6"/>
      <c r="D102" s="6"/>
      <c r="E102" s="6"/>
      <c r="F102" s="6"/>
      <c r="G102" s="6"/>
      <c r="H102" s="6"/>
      <c r="J102" s="6"/>
      <c r="K102" s="6"/>
      <c r="O102" s="14"/>
      <c r="P102" s="14"/>
    </row>
    <row r="103" spans="2:16">
      <c r="B103" s="6"/>
      <c r="C103" s="6"/>
      <c r="D103" s="6"/>
      <c r="E103" s="6"/>
      <c r="F103" s="6"/>
      <c r="G103" s="6"/>
      <c r="H103" s="6"/>
      <c r="J103" s="6"/>
      <c r="K103" s="6"/>
      <c r="O103" s="14"/>
      <c r="P103" s="14"/>
    </row>
    <row r="104" spans="2:16">
      <c r="B104" s="6"/>
      <c r="C104" s="6"/>
      <c r="D104" s="6"/>
      <c r="E104" s="6"/>
      <c r="F104" s="6"/>
      <c r="G104" s="6"/>
      <c r="H104" s="6"/>
      <c r="J104" s="6"/>
      <c r="K104" s="6"/>
      <c r="O104" s="14"/>
      <c r="P104" s="14"/>
    </row>
    <row r="105" spans="2:16">
      <c r="B105" s="6"/>
      <c r="C105" s="6"/>
      <c r="D105" s="6"/>
      <c r="E105" s="6"/>
      <c r="F105" s="6"/>
      <c r="G105" s="6"/>
      <c r="H105" s="6"/>
      <c r="J105" s="6"/>
      <c r="K105" s="6"/>
      <c r="O105" s="14"/>
      <c r="P105" s="14"/>
    </row>
    <row r="106" spans="2:16">
      <c r="B106" s="6"/>
      <c r="C106" s="6"/>
      <c r="D106" s="6"/>
      <c r="E106" s="6"/>
      <c r="F106" s="6"/>
      <c r="G106" s="6"/>
      <c r="H106" s="6"/>
      <c r="J106" s="6"/>
      <c r="K106" s="6"/>
      <c r="O106" s="14"/>
      <c r="P106" s="14"/>
    </row>
    <row r="107" spans="2:16">
      <c r="B107" s="6"/>
      <c r="C107" s="6"/>
      <c r="D107" s="6"/>
      <c r="E107" s="6"/>
      <c r="F107" s="6"/>
      <c r="G107" s="6"/>
      <c r="H107" s="6"/>
      <c r="J107" s="6"/>
      <c r="K107" s="6"/>
      <c r="O107" s="14"/>
      <c r="P107" s="14"/>
    </row>
    <row r="108" spans="2:16">
      <c r="B108" s="6"/>
      <c r="C108" s="6"/>
      <c r="D108" s="6"/>
      <c r="E108" s="6"/>
      <c r="F108" s="6"/>
      <c r="G108" s="6"/>
      <c r="H108" s="6"/>
      <c r="J108" s="6"/>
      <c r="K108" s="6"/>
      <c r="O108" s="14"/>
      <c r="P108" s="14"/>
    </row>
    <row r="109" spans="2:16">
      <c r="B109" s="6"/>
      <c r="C109" s="6"/>
      <c r="D109" s="6"/>
      <c r="E109" s="6"/>
      <c r="F109" s="6"/>
      <c r="G109" s="6"/>
      <c r="H109" s="6"/>
      <c r="J109" s="6"/>
      <c r="K109" s="6"/>
      <c r="O109" s="14"/>
      <c r="P109" s="14"/>
    </row>
    <row r="110" spans="2:16">
      <c r="B110" s="6"/>
      <c r="C110" s="6"/>
      <c r="D110" s="6"/>
      <c r="E110" s="6"/>
      <c r="F110" s="6"/>
      <c r="G110" s="6"/>
      <c r="H110" s="6"/>
      <c r="J110" s="6"/>
      <c r="K110" s="6"/>
      <c r="O110" s="14"/>
      <c r="P110" s="14"/>
    </row>
    <row r="111" spans="2:16">
      <c r="B111" s="6"/>
      <c r="C111" s="6"/>
      <c r="D111" s="6"/>
      <c r="E111" s="6"/>
      <c r="F111" s="6"/>
      <c r="G111" s="6"/>
      <c r="H111" s="6"/>
      <c r="J111" s="6"/>
      <c r="K111" s="6"/>
      <c r="O111" s="14"/>
      <c r="P111" s="14"/>
    </row>
    <row r="112" spans="2:16">
      <c r="B112" s="6"/>
      <c r="C112" s="6"/>
      <c r="D112" s="6"/>
      <c r="E112" s="6"/>
      <c r="F112" s="6"/>
      <c r="G112" s="6"/>
      <c r="H112" s="6"/>
      <c r="J112" s="6"/>
      <c r="K112" s="6"/>
      <c r="O112" s="14"/>
      <c r="P112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217A-21EC-4C31-9DEC-B332C84910FD}">
  <dimension ref="C2:J7"/>
  <sheetViews>
    <sheetView zoomScale="85" zoomScaleNormal="85" workbookViewId="0">
      <selection activeCell="D6" sqref="D6:J6"/>
    </sheetView>
  </sheetViews>
  <sheetFormatPr defaultRowHeight="16.5"/>
  <sheetData>
    <row r="2" spans="3:10">
      <c r="C2" s="7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>
      <c r="C3" s="7"/>
      <c r="D3" s="7"/>
      <c r="E3" s="7"/>
      <c r="F3" s="7"/>
      <c r="G3" s="7"/>
      <c r="H3" s="7"/>
      <c r="I3" s="7"/>
      <c r="J3" s="7"/>
    </row>
    <row r="4" spans="3:10">
      <c r="C4" s="1" t="s">
        <v>21</v>
      </c>
      <c r="D4" s="7">
        <v>7</v>
      </c>
      <c r="E4" s="7">
        <v>9</v>
      </c>
      <c r="F4" s="7">
        <v>10</v>
      </c>
      <c r="G4" s="7">
        <v>8</v>
      </c>
      <c r="H4" s="7">
        <v>4</v>
      </c>
      <c r="I4" s="7">
        <v>4</v>
      </c>
      <c r="J4" s="7">
        <v>3</v>
      </c>
    </row>
    <row r="5" spans="3:10">
      <c r="C5" s="5" t="s">
        <v>22</v>
      </c>
      <c r="D5" s="8">
        <v>2.0499999999999998</v>
      </c>
      <c r="E5" s="7">
        <v>2</v>
      </c>
      <c r="F5" s="7">
        <v>1.97</v>
      </c>
      <c r="G5" s="7">
        <v>2.04</v>
      </c>
      <c r="H5" s="7">
        <v>2.1</v>
      </c>
      <c r="I5" s="7">
        <v>2.11</v>
      </c>
      <c r="J5" s="7">
        <v>1.84</v>
      </c>
    </row>
    <row r="6" spans="3:10">
      <c r="C6" s="5" t="s">
        <v>23</v>
      </c>
      <c r="D6" s="7">
        <v>1.29</v>
      </c>
      <c r="E6" s="7">
        <v>1.18</v>
      </c>
      <c r="F6" s="7">
        <v>1.17</v>
      </c>
      <c r="G6" s="7">
        <v>1.24</v>
      </c>
      <c r="H6" s="7">
        <v>1.1399999999999999</v>
      </c>
      <c r="I6" s="7">
        <v>1.2</v>
      </c>
      <c r="J6" s="7">
        <v>1.24</v>
      </c>
    </row>
    <row r="7" spans="3:10">
      <c r="C7" s="9" t="s">
        <v>24</v>
      </c>
      <c r="D7" s="7">
        <v>1.55</v>
      </c>
      <c r="E7" s="7">
        <v>1.88</v>
      </c>
      <c r="F7" s="7">
        <v>1.91</v>
      </c>
      <c r="G7" s="7">
        <v>1.83</v>
      </c>
      <c r="H7" s="7">
        <v>1.9</v>
      </c>
      <c r="I7" s="7">
        <v>2.0099999999999998</v>
      </c>
      <c r="J7" s="7">
        <v>1.61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9B4-E4EC-440D-885D-D4EFF06B09C9}">
  <dimension ref="A1:P113"/>
  <sheetViews>
    <sheetView workbookViewId="0">
      <selection activeCell="K3" sqref="K3"/>
    </sheetView>
  </sheetViews>
  <sheetFormatPr defaultRowHeight="16.5"/>
  <cols>
    <col min="1" max="1" width="9.875" bestFit="1" customWidth="1"/>
    <col min="2" max="8" width="9.875" customWidth="1"/>
    <col min="9" max="9" width="13.625" customWidth="1"/>
    <col min="10" max="10" width="13.25" customWidth="1"/>
    <col min="11" max="11" width="22.125" customWidth="1"/>
    <col min="13" max="13" width="18.25" customWidth="1"/>
    <col min="14" max="14" width="24.5" customWidth="1"/>
    <col min="15" max="15" width="12.375" customWidth="1"/>
    <col min="16" max="16" width="15" customWidth="1"/>
  </cols>
  <sheetData>
    <row r="1" spans="1:16">
      <c r="A1" t="s">
        <v>0</v>
      </c>
    </row>
    <row r="2" spans="1:16">
      <c r="A2" s="4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18</v>
      </c>
      <c r="K2" s="3" t="s">
        <v>19</v>
      </c>
      <c r="L2" s="3" t="s">
        <v>29</v>
      </c>
      <c r="M2" s="1" t="s">
        <v>25</v>
      </c>
      <c r="N2" s="1" t="s">
        <v>26</v>
      </c>
      <c r="O2" s="10" t="s">
        <v>27</v>
      </c>
      <c r="P2" s="10" t="s">
        <v>28</v>
      </c>
    </row>
    <row r="3" spans="1:16">
      <c r="A3" s="6">
        <v>2</v>
      </c>
      <c r="B3" s="6">
        <v>0.33333333333333337</v>
      </c>
      <c r="C3" s="6">
        <v>0.33333333333333337</v>
      </c>
      <c r="D3" s="6">
        <v>0</v>
      </c>
      <c r="E3" s="6">
        <v>0</v>
      </c>
      <c r="F3" s="6">
        <v>0</v>
      </c>
      <c r="G3" s="6">
        <v>0.33333333333333337</v>
      </c>
      <c r="H3" s="6">
        <v>0</v>
      </c>
      <c r="I3" s="6">
        <v>6.6666666666666679</v>
      </c>
      <c r="J3" s="6">
        <v>1.8133333333333335</v>
      </c>
      <c r="M3" s="2"/>
      <c r="N3" s="2">
        <v>0.01</v>
      </c>
      <c r="O3" s="11"/>
      <c r="P3" s="11"/>
    </row>
    <row r="4" spans="1:16">
      <c r="A4" s="6">
        <v>1.7397260273972603</v>
      </c>
      <c r="B4" s="6">
        <v>0.34</v>
      </c>
      <c r="C4" s="6">
        <v>0.29499999999999998</v>
      </c>
      <c r="D4" s="6">
        <v>0</v>
      </c>
      <c r="E4" s="6">
        <v>0</v>
      </c>
      <c r="F4" s="6">
        <v>1.4999999999999999E-2</v>
      </c>
      <c r="G4" s="6">
        <v>0.35</v>
      </c>
      <c r="H4" s="6">
        <v>0</v>
      </c>
      <c r="I4" s="6">
        <v>6.4949999999999992</v>
      </c>
      <c r="J4" s="6">
        <v>1.8135999999999997</v>
      </c>
      <c r="M4" s="2">
        <v>274</v>
      </c>
      <c r="N4" s="2"/>
      <c r="O4" s="11"/>
      <c r="P4" s="11"/>
    </row>
    <row r="5" spans="1:16">
      <c r="A5" s="6">
        <v>1.7397260273972603</v>
      </c>
      <c r="B5" s="6">
        <v>0.35499999999999998</v>
      </c>
      <c r="C5" s="6">
        <v>0.28000000000000003</v>
      </c>
      <c r="D5" s="6">
        <v>0</v>
      </c>
      <c r="E5" s="6">
        <v>0</v>
      </c>
      <c r="F5" s="6">
        <v>1.4999999999999999E-2</v>
      </c>
      <c r="G5" s="6">
        <v>0.35</v>
      </c>
      <c r="H5" s="6">
        <v>0</v>
      </c>
      <c r="I5" s="6">
        <v>6.4649999999999999</v>
      </c>
      <c r="J5" s="6">
        <v>1.8086499999999996</v>
      </c>
      <c r="M5" s="2">
        <v>266.5</v>
      </c>
      <c r="N5" s="2"/>
      <c r="O5" s="11"/>
      <c r="P5" s="11"/>
    </row>
    <row r="6" spans="1:16">
      <c r="A6" s="6">
        <v>1.7397260273972603</v>
      </c>
      <c r="B6" s="6">
        <v>0.37</v>
      </c>
      <c r="C6" s="6">
        <v>0.26500000000000001</v>
      </c>
      <c r="D6" s="6">
        <v>0</v>
      </c>
      <c r="E6" s="6">
        <v>0</v>
      </c>
      <c r="F6" s="6">
        <v>1.4999999999999999E-2</v>
      </c>
      <c r="G6" s="6">
        <v>0.35</v>
      </c>
      <c r="H6" s="6">
        <v>0</v>
      </c>
      <c r="I6" s="6">
        <v>6.4349999999999987</v>
      </c>
      <c r="J6" s="6">
        <v>1.8036999999999996</v>
      </c>
      <c r="M6" s="2">
        <v>261</v>
      </c>
      <c r="N6" s="2"/>
      <c r="O6" s="11"/>
      <c r="P6" s="11"/>
    </row>
    <row r="7" spans="1:16">
      <c r="A7" s="6">
        <v>1.6666666666666667</v>
      </c>
      <c r="B7" s="6">
        <v>0.625</v>
      </c>
      <c r="C7" s="6">
        <v>0</v>
      </c>
      <c r="D7" s="6">
        <v>0</v>
      </c>
      <c r="E7" s="6">
        <v>0</v>
      </c>
      <c r="F7" s="6">
        <v>0</v>
      </c>
      <c r="G7" s="6">
        <v>0.375</v>
      </c>
      <c r="H7" s="6">
        <v>0</v>
      </c>
      <c r="I7" s="6">
        <v>5.875</v>
      </c>
      <c r="J7" s="6">
        <v>1.7224999999999999</v>
      </c>
      <c r="M7" s="2"/>
      <c r="N7" s="2">
        <v>2</v>
      </c>
      <c r="O7" s="11">
        <v>294</v>
      </c>
      <c r="P7" s="11">
        <v>3.67</v>
      </c>
    </row>
    <row r="8" spans="1:16">
      <c r="A8" s="6">
        <v>1.6666666666666667</v>
      </c>
      <c r="B8" s="6">
        <v>0.62187499999999996</v>
      </c>
      <c r="C8" s="6">
        <v>0</v>
      </c>
      <c r="D8" s="6">
        <v>3.1250000000000002E-3</v>
      </c>
      <c r="E8" s="6">
        <v>0</v>
      </c>
      <c r="F8" s="6">
        <v>0</v>
      </c>
      <c r="G8" s="6">
        <v>0.375</v>
      </c>
      <c r="H8" s="6">
        <v>0</v>
      </c>
      <c r="I8" s="6">
        <v>5.8843749999999995</v>
      </c>
      <c r="J8" s="6">
        <v>1.7236249999999997</v>
      </c>
      <c r="M8" s="2"/>
      <c r="N8" s="2">
        <v>2</v>
      </c>
      <c r="O8" s="11">
        <v>290</v>
      </c>
      <c r="P8" s="12">
        <v>3.6</v>
      </c>
    </row>
    <row r="9" spans="1:16">
      <c r="A9" s="6">
        <v>1.6666666666666667</v>
      </c>
      <c r="B9" s="6">
        <v>0.61875000000000002</v>
      </c>
      <c r="C9" s="6">
        <v>0</v>
      </c>
      <c r="D9" s="6">
        <v>6.2500000000000003E-3</v>
      </c>
      <c r="E9" s="6">
        <v>0</v>
      </c>
      <c r="F9" s="6">
        <v>0</v>
      </c>
      <c r="G9" s="6">
        <v>0.375</v>
      </c>
      <c r="H9" s="6">
        <v>0</v>
      </c>
      <c r="I9" s="6">
        <v>5.8937499999999998</v>
      </c>
      <c r="J9" s="6">
        <v>1.72475</v>
      </c>
      <c r="M9" s="2"/>
      <c r="N9" s="2">
        <v>2</v>
      </c>
      <c r="O9" s="11">
        <v>286</v>
      </c>
      <c r="P9" s="11">
        <v>3.55</v>
      </c>
    </row>
    <row r="10" spans="1:16">
      <c r="A10" s="6">
        <v>1.6633333333333333</v>
      </c>
      <c r="B10" s="6">
        <v>0.61576971214017517</v>
      </c>
      <c r="C10" s="6">
        <v>0</v>
      </c>
      <c r="D10" s="6">
        <v>8.7609511889862341E-3</v>
      </c>
      <c r="E10" s="6">
        <v>0</v>
      </c>
      <c r="F10" s="6">
        <v>0</v>
      </c>
      <c r="G10" s="6">
        <v>0.37546933667083854</v>
      </c>
      <c r="H10" s="6">
        <v>0</v>
      </c>
      <c r="I10" s="6">
        <v>5.8998748435544428</v>
      </c>
      <c r="J10" s="6">
        <v>1.7258698372966208</v>
      </c>
      <c r="M10" s="2"/>
      <c r="N10" s="2">
        <v>2</v>
      </c>
      <c r="O10" s="11">
        <v>282</v>
      </c>
      <c r="P10" s="12">
        <v>3.4</v>
      </c>
    </row>
    <row r="11" spans="1:16">
      <c r="A11" s="6">
        <v>1.666666666666667</v>
      </c>
      <c r="B11" s="6">
        <v>0.61250000000000004</v>
      </c>
      <c r="C11" s="6">
        <v>0</v>
      </c>
      <c r="D11" s="6">
        <v>1.2500000000000001E-2</v>
      </c>
      <c r="E11" s="6">
        <v>0</v>
      </c>
      <c r="F11" s="6">
        <v>0</v>
      </c>
      <c r="G11" s="6">
        <v>0.375</v>
      </c>
      <c r="H11" s="6">
        <v>0</v>
      </c>
      <c r="I11" s="6">
        <v>5.9125000000000005</v>
      </c>
      <c r="J11" s="6">
        <v>1.7269999999999999</v>
      </c>
      <c r="M11" s="2"/>
      <c r="N11" s="2">
        <v>2</v>
      </c>
      <c r="O11" s="11">
        <v>278</v>
      </c>
      <c r="P11" s="11">
        <v>3.21</v>
      </c>
    </row>
    <row r="12" spans="1:16">
      <c r="A12" s="6">
        <v>1.6666666666666667</v>
      </c>
      <c r="B12" s="6">
        <v>0.609375</v>
      </c>
      <c r="C12" s="6">
        <v>0</v>
      </c>
      <c r="D12" s="6">
        <v>1.5625E-2</v>
      </c>
      <c r="E12" s="6">
        <v>0</v>
      </c>
      <c r="F12" s="6">
        <v>0</v>
      </c>
      <c r="G12" s="6">
        <v>0.375</v>
      </c>
      <c r="H12" s="6">
        <v>0</v>
      </c>
      <c r="I12" s="6">
        <v>5.921875</v>
      </c>
      <c r="J12" s="6">
        <v>1.7281249999999999</v>
      </c>
      <c r="M12" s="2"/>
      <c r="N12" s="2">
        <v>2</v>
      </c>
      <c r="O12" s="11">
        <v>272</v>
      </c>
      <c r="P12" s="11">
        <v>3.13</v>
      </c>
    </row>
    <row r="13" spans="1:16">
      <c r="A13" s="6">
        <v>1.7777777777777779</v>
      </c>
      <c r="B13" s="6">
        <v>0.21333333333333335</v>
      </c>
      <c r="C13" s="6">
        <v>0</v>
      </c>
      <c r="D13" s="6">
        <v>0.21333333333333335</v>
      </c>
      <c r="E13" s="6">
        <v>0</v>
      </c>
      <c r="F13" s="6">
        <v>0</v>
      </c>
      <c r="G13" s="6">
        <v>0.24</v>
      </c>
      <c r="H13" s="6">
        <v>0</v>
      </c>
      <c r="I13" s="6">
        <v>4.5866666666666669</v>
      </c>
      <c r="J13" s="6">
        <v>1.2205333333333335</v>
      </c>
      <c r="M13" s="2"/>
      <c r="N13" s="2">
        <v>2</v>
      </c>
      <c r="O13" s="11">
        <v>266</v>
      </c>
      <c r="P13" s="11">
        <v>2.93</v>
      </c>
    </row>
    <row r="14" spans="1:16">
      <c r="A14" s="6">
        <v>1.7027027027027026</v>
      </c>
      <c r="B14" s="6">
        <v>0.21</v>
      </c>
      <c r="C14" s="6">
        <v>0</v>
      </c>
      <c r="D14" s="6">
        <v>0.21</v>
      </c>
      <c r="E14" s="6">
        <v>0</v>
      </c>
      <c r="F14" s="6">
        <v>0</v>
      </c>
      <c r="G14" s="6">
        <v>0.24666666666666667</v>
      </c>
      <c r="H14" s="6">
        <v>0</v>
      </c>
      <c r="I14" s="6">
        <v>4.5566666666666666</v>
      </c>
      <c r="J14" s="6">
        <v>1.2223999999999999</v>
      </c>
      <c r="M14" s="2"/>
      <c r="N14" s="2">
        <v>2</v>
      </c>
      <c r="O14" s="11">
        <v>264</v>
      </c>
      <c r="P14" s="11">
        <v>2.83</v>
      </c>
    </row>
    <row r="15" spans="1:16">
      <c r="A15" s="6">
        <v>1.631578947368421</v>
      </c>
      <c r="B15" s="6">
        <v>0.20666666666666667</v>
      </c>
      <c r="C15" s="6">
        <v>0</v>
      </c>
      <c r="D15" s="6">
        <v>0.20666666666666667</v>
      </c>
      <c r="E15" s="6">
        <v>0</v>
      </c>
      <c r="F15" s="6">
        <v>0</v>
      </c>
      <c r="G15" s="6">
        <v>0.25333333333333335</v>
      </c>
      <c r="H15" s="6">
        <v>0</v>
      </c>
      <c r="I15" s="6">
        <v>4.5266666666666664</v>
      </c>
      <c r="J15" s="6">
        <v>1.2242666666666668</v>
      </c>
      <c r="M15" s="2"/>
      <c r="N15" s="2">
        <v>2</v>
      </c>
      <c r="O15" s="11">
        <v>262</v>
      </c>
      <c r="P15" s="11">
        <v>2.68</v>
      </c>
    </row>
    <row r="16" spans="1:16">
      <c r="A16" s="6">
        <v>1.5641025641025641</v>
      </c>
      <c r="B16" s="6">
        <v>0.20333333333333331</v>
      </c>
      <c r="C16" s="6">
        <v>0</v>
      </c>
      <c r="D16" s="6">
        <v>0.20333333333333331</v>
      </c>
      <c r="E16" s="6">
        <v>0</v>
      </c>
      <c r="F16" s="6">
        <v>0</v>
      </c>
      <c r="G16" s="6">
        <v>0.26</v>
      </c>
      <c r="H16" s="6">
        <v>0</v>
      </c>
      <c r="I16" s="6">
        <v>4.4966666666666661</v>
      </c>
      <c r="J16" s="6">
        <v>1.2261333333333333</v>
      </c>
      <c r="M16" s="2"/>
      <c r="N16" s="2">
        <v>2</v>
      </c>
      <c r="O16" s="11">
        <v>262</v>
      </c>
      <c r="P16" s="11">
        <v>2.41</v>
      </c>
    </row>
    <row r="17" spans="1:16">
      <c r="A17" s="6">
        <v>2</v>
      </c>
      <c r="B17" s="6">
        <v>0.33333333333333337</v>
      </c>
      <c r="C17" s="6">
        <v>0.33333333333333337</v>
      </c>
      <c r="D17" s="6">
        <v>0</v>
      </c>
      <c r="E17" s="6">
        <v>0</v>
      </c>
      <c r="F17" s="6">
        <v>0</v>
      </c>
      <c r="G17" s="6">
        <v>0.33333333333333337</v>
      </c>
      <c r="H17" s="6">
        <v>0</v>
      </c>
      <c r="I17" s="6">
        <v>6.6666666666666679</v>
      </c>
      <c r="J17" s="6">
        <v>1.8133333333333335</v>
      </c>
      <c r="M17" s="2">
        <v>340</v>
      </c>
      <c r="N17" s="2">
        <v>2</v>
      </c>
      <c r="O17" s="11">
        <v>343</v>
      </c>
      <c r="P17" s="11">
        <v>3.1</v>
      </c>
    </row>
    <row r="18" spans="1:16">
      <c r="A18" s="6">
        <v>2</v>
      </c>
      <c r="B18" s="6">
        <v>0.33333333333333337</v>
      </c>
      <c r="C18" s="6">
        <v>0.33333333333333337</v>
      </c>
      <c r="D18" s="6">
        <v>0</v>
      </c>
      <c r="E18" s="6">
        <v>0</v>
      </c>
      <c r="F18" s="6">
        <v>3.3333333333333333E-2</v>
      </c>
      <c r="G18" s="6">
        <v>0.3</v>
      </c>
      <c r="H18" s="6">
        <v>0</v>
      </c>
      <c r="I18" s="6">
        <v>6.6666666666666679</v>
      </c>
      <c r="J18" s="6">
        <v>1.8096666666666668</v>
      </c>
      <c r="M18" s="2">
        <v>359</v>
      </c>
      <c r="N18" s="2">
        <v>2</v>
      </c>
      <c r="O18" s="11">
        <v>350</v>
      </c>
      <c r="P18" s="11">
        <v>2.9</v>
      </c>
    </row>
    <row r="19" spans="1:16">
      <c r="A19" s="6">
        <v>2.0000000000000004</v>
      </c>
      <c r="B19" s="6">
        <v>0.33333333333333337</v>
      </c>
      <c r="C19" s="6">
        <v>0.33333333333333337</v>
      </c>
      <c r="D19" s="6">
        <v>0</v>
      </c>
      <c r="E19" s="6">
        <v>0</v>
      </c>
      <c r="F19" s="6">
        <v>0.1</v>
      </c>
      <c r="G19" s="6">
        <v>0.23333333333333331</v>
      </c>
      <c r="H19" s="6">
        <v>0</v>
      </c>
      <c r="I19" s="6">
        <v>6.6666666666666679</v>
      </c>
      <c r="J19" s="6">
        <v>1.8023333333333333</v>
      </c>
      <c r="M19" s="2">
        <v>363</v>
      </c>
      <c r="N19" s="2">
        <v>2</v>
      </c>
      <c r="O19" s="11">
        <v>365</v>
      </c>
      <c r="P19" s="11">
        <v>2.5</v>
      </c>
    </row>
    <row r="20" spans="1:16">
      <c r="A20" s="6">
        <v>2.0000000000000004</v>
      </c>
      <c r="B20" s="6">
        <v>0.33333333333333337</v>
      </c>
      <c r="C20" s="6">
        <v>0.33333333333333337</v>
      </c>
      <c r="D20" s="6">
        <v>0</v>
      </c>
      <c r="E20" s="6">
        <v>0</v>
      </c>
      <c r="F20" s="6">
        <v>0.16666666666666663</v>
      </c>
      <c r="G20" s="6">
        <v>0.16666666666666663</v>
      </c>
      <c r="H20" s="6">
        <v>0</v>
      </c>
      <c r="I20" s="6">
        <v>6.6666666666666661</v>
      </c>
      <c r="J20" s="6">
        <v>1.7950000000000002</v>
      </c>
      <c r="M20" s="2">
        <v>374</v>
      </c>
      <c r="N20" s="2">
        <v>2</v>
      </c>
      <c r="O20" s="11">
        <v>373</v>
      </c>
      <c r="P20" s="11">
        <v>2.1</v>
      </c>
    </row>
    <row r="21" spans="1:16">
      <c r="A21" s="6">
        <v>2</v>
      </c>
      <c r="B21" s="6">
        <v>0.33333333333333337</v>
      </c>
      <c r="C21" s="6">
        <v>0.33333333333333337</v>
      </c>
      <c r="D21" s="6">
        <v>0</v>
      </c>
      <c r="E21" s="6">
        <v>0</v>
      </c>
      <c r="F21" s="6">
        <v>0</v>
      </c>
      <c r="G21" s="6">
        <v>0.33333333333333337</v>
      </c>
      <c r="H21" s="6">
        <v>0</v>
      </c>
      <c r="I21" s="6">
        <v>6.6666666666666679</v>
      </c>
      <c r="J21" s="6">
        <v>1.8133333333333335</v>
      </c>
      <c r="M21" s="2">
        <v>340</v>
      </c>
      <c r="N21" s="2">
        <v>5</v>
      </c>
      <c r="O21" s="11">
        <v>343</v>
      </c>
      <c r="P21" s="11">
        <v>4.4000000000000004</v>
      </c>
    </row>
    <row r="22" spans="1:16">
      <c r="A22" s="6">
        <v>2</v>
      </c>
      <c r="B22" s="6">
        <v>0.33333333333333337</v>
      </c>
      <c r="C22" s="6">
        <v>0.33333333333333337</v>
      </c>
      <c r="D22" s="6">
        <v>0</v>
      </c>
      <c r="E22" s="6">
        <v>0</v>
      </c>
      <c r="F22" s="6">
        <v>3.3333333333333333E-2</v>
      </c>
      <c r="G22" s="6">
        <v>0.3</v>
      </c>
      <c r="H22" s="6">
        <v>0</v>
      </c>
      <c r="I22" s="6">
        <v>6.6666666666666679</v>
      </c>
      <c r="J22" s="6">
        <v>1.8096666666666668</v>
      </c>
      <c r="M22" s="2">
        <v>359</v>
      </c>
      <c r="N22" s="2">
        <v>5</v>
      </c>
      <c r="O22" s="11">
        <v>350</v>
      </c>
      <c r="P22" s="11">
        <v>4.7</v>
      </c>
    </row>
    <row r="23" spans="1:16">
      <c r="A23" s="6">
        <v>2.0000000000000004</v>
      </c>
      <c r="B23" s="6">
        <v>0.33333333333333337</v>
      </c>
      <c r="C23" s="6">
        <v>0.33333333333333337</v>
      </c>
      <c r="D23" s="6">
        <v>0</v>
      </c>
      <c r="E23" s="6">
        <v>0</v>
      </c>
      <c r="F23" s="6">
        <v>0.1</v>
      </c>
      <c r="G23" s="6">
        <v>0.23333333333333331</v>
      </c>
      <c r="H23" s="6">
        <v>0</v>
      </c>
      <c r="I23" s="6">
        <v>6.6666666666666679</v>
      </c>
      <c r="J23" s="6">
        <v>1.8023333333333333</v>
      </c>
      <c r="M23" s="2">
        <v>363</v>
      </c>
      <c r="N23" s="2">
        <v>5</v>
      </c>
      <c r="O23" s="11">
        <v>365</v>
      </c>
      <c r="P23" s="11">
        <v>5.4</v>
      </c>
    </row>
    <row r="24" spans="1:16">
      <c r="A24" s="6">
        <v>2.0000000000000004</v>
      </c>
      <c r="B24" s="6">
        <v>0.33333333333333337</v>
      </c>
      <c r="C24" s="6">
        <v>0.33333333333333337</v>
      </c>
      <c r="D24" s="6">
        <v>0</v>
      </c>
      <c r="E24" s="6">
        <v>0</v>
      </c>
      <c r="F24" s="6">
        <v>0.16666666666666663</v>
      </c>
      <c r="G24" s="6">
        <v>0.16666666666666663</v>
      </c>
      <c r="H24" s="6">
        <v>0</v>
      </c>
      <c r="I24" s="6">
        <v>6.6666666666666661</v>
      </c>
      <c r="J24" s="6">
        <v>1.7950000000000002</v>
      </c>
      <c r="M24" s="2">
        <v>374</v>
      </c>
      <c r="N24" s="2">
        <v>5</v>
      </c>
      <c r="O24" s="11">
        <v>373</v>
      </c>
      <c r="P24" s="11">
        <v>5.8</v>
      </c>
    </row>
    <row r="25" spans="1:16">
      <c r="A25" s="6">
        <v>2</v>
      </c>
      <c r="B25" s="6">
        <v>0.33333333333333337</v>
      </c>
      <c r="C25" s="6">
        <v>0</v>
      </c>
      <c r="D25" s="6">
        <v>0</v>
      </c>
      <c r="E25" s="6">
        <v>0.33333333333333337</v>
      </c>
      <c r="F25" s="6">
        <v>0</v>
      </c>
      <c r="G25" s="6">
        <v>0.33333333333333337</v>
      </c>
      <c r="H25" s="6">
        <v>0</v>
      </c>
      <c r="I25" s="6">
        <v>6.3333333333333339</v>
      </c>
      <c r="J25" s="6">
        <v>1.7966666666666669</v>
      </c>
      <c r="M25" s="2">
        <v>159</v>
      </c>
      <c r="N25" s="2">
        <v>5</v>
      </c>
      <c r="O25" s="11"/>
      <c r="P25" s="11">
        <v>0.8</v>
      </c>
    </row>
    <row r="26" spans="1:16">
      <c r="A26" s="6">
        <v>2</v>
      </c>
      <c r="B26" s="6">
        <v>0.33333333333333337</v>
      </c>
      <c r="C26" s="6">
        <v>3.3333333333333333E-2</v>
      </c>
      <c r="D26" s="6">
        <v>0</v>
      </c>
      <c r="E26" s="6">
        <v>0.3</v>
      </c>
      <c r="F26" s="6">
        <v>0</v>
      </c>
      <c r="G26" s="6">
        <v>0.33333333333333337</v>
      </c>
      <c r="H26" s="6">
        <v>0</v>
      </c>
      <c r="I26" s="6">
        <v>6.3666666666666671</v>
      </c>
      <c r="J26" s="6">
        <v>1.7983333333333333</v>
      </c>
      <c r="M26" s="2">
        <v>173</v>
      </c>
      <c r="N26" s="2">
        <v>5</v>
      </c>
      <c r="O26" s="11"/>
      <c r="P26" s="11">
        <v>1.5</v>
      </c>
    </row>
    <row r="27" spans="1:16">
      <c r="A27" s="6">
        <v>2</v>
      </c>
      <c r="B27" s="6">
        <v>0.33333333333333337</v>
      </c>
      <c r="C27" s="6">
        <v>6.6666666666666666E-2</v>
      </c>
      <c r="D27" s="6">
        <v>0</v>
      </c>
      <c r="E27" s="6">
        <v>0.26666666666666666</v>
      </c>
      <c r="F27" s="6">
        <v>0</v>
      </c>
      <c r="G27" s="6">
        <v>0.33333333333333337</v>
      </c>
      <c r="H27" s="6">
        <v>0</v>
      </c>
      <c r="I27" s="6">
        <v>6.4</v>
      </c>
      <c r="J27" s="6">
        <v>1.7999999999999998</v>
      </c>
      <c r="M27" s="2">
        <v>209</v>
      </c>
      <c r="N27" s="2">
        <v>5</v>
      </c>
      <c r="O27" s="11"/>
      <c r="P27" s="11">
        <v>1.7</v>
      </c>
    </row>
    <row r="28" spans="1:16">
      <c r="A28" s="6">
        <v>2</v>
      </c>
      <c r="B28" s="6">
        <v>0.33333333333333337</v>
      </c>
      <c r="C28" s="6">
        <v>0.1</v>
      </c>
      <c r="D28" s="6">
        <v>0</v>
      </c>
      <c r="E28" s="6">
        <v>0.23333333333333331</v>
      </c>
      <c r="F28" s="6">
        <v>0</v>
      </c>
      <c r="G28" s="6">
        <v>0.33333333333333337</v>
      </c>
      <c r="H28" s="6">
        <v>0</v>
      </c>
      <c r="I28" s="6">
        <v>6.4333333333333336</v>
      </c>
      <c r="J28" s="6">
        <v>1.8016666666666667</v>
      </c>
      <c r="M28" s="2">
        <v>220</v>
      </c>
      <c r="N28" s="2">
        <v>5</v>
      </c>
      <c r="O28" s="11"/>
      <c r="P28" s="11">
        <v>2.5</v>
      </c>
    </row>
    <row r="29" spans="1:16">
      <c r="A29" s="6">
        <v>2</v>
      </c>
      <c r="B29" s="6">
        <v>0.33333333333333337</v>
      </c>
      <c r="C29" s="6">
        <v>0.13333333333333333</v>
      </c>
      <c r="D29" s="6">
        <v>0</v>
      </c>
      <c r="E29" s="6">
        <v>0.2</v>
      </c>
      <c r="F29" s="6">
        <v>0</v>
      </c>
      <c r="G29" s="6">
        <v>0.33333333333333337</v>
      </c>
      <c r="H29" s="6">
        <v>0</v>
      </c>
      <c r="I29" s="6">
        <v>6.4666666666666668</v>
      </c>
      <c r="J29" s="6">
        <v>1.8033333333333337</v>
      </c>
      <c r="M29" s="2">
        <v>223</v>
      </c>
      <c r="N29" s="2">
        <v>5</v>
      </c>
      <c r="O29" s="11"/>
      <c r="P29" s="11">
        <v>3.2</v>
      </c>
    </row>
    <row r="30" spans="1:16">
      <c r="A30" s="6">
        <v>1.9999999999999996</v>
      </c>
      <c r="B30" s="6">
        <v>0.33333333333333337</v>
      </c>
      <c r="C30" s="6">
        <v>0.16666666666666663</v>
      </c>
      <c r="D30" s="6">
        <v>0</v>
      </c>
      <c r="E30" s="6">
        <v>0.16666666666666663</v>
      </c>
      <c r="F30" s="6">
        <v>0</v>
      </c>
      <c r="G30" s="6">
        <v>0.33333333333333337</v>
      </c>
      <c r="H30" s="6">
        <v>0</v>
      </c>
      <c r="I30" s="6">
        <v>6.5</v>
      </c>
      <c r="J30" s="6">
        <v>1.8049999999999997</v>
      </c>
      <c r="M30" s="2">
        <v>228</v>
      </c>
      <c r="N30" s="2">
        <v>5</v>
      </c>
      <c r="O30" s="11"/>
      <c r="P30" s="11">
        <v>2.9</v>
      </c>
    </row>
    <row r="31" spans="1:16">
      <c r="A31" s="6">
        <v>2</v>
      </c>
      <c r="B31" s="6">
        <v>0.33333333333333337</v>
      </c>
      <c r="C31" s="6">
        <v>0.2</v>
      </c>
      <c r="D31" s="6">
        <v>0</v>
      </c>
      <c r="E31" s="6">
        <v>0.13333333333333333</v>
      </c>
      <c r="F31" s="6">
        <v>0</v>
      </c>
      <c r="G31" s="6">
        <v>0.33333333333333337</v>
      </c>
      <c r="H31" s="6">
        <v>0</v>
      </c>
      <c r="I31" s="6">
        <v>6.5333333333333332</v>
      </c>
      <c r="J31" s="6">
        <v>1.8066666666666666</v>
      </c>
      <c r="M31" s="2">
        <v>242</v>
      </c>
      <c r="N31" s="2">
        <v>5</v>
      </c>
      <c r="O31" s="11"/>
      <c r="P31" s="11">
        <v>4</v>
      </c>
    </row>
    <row r="32" spans="1:16">
      <c r="A32" s="6">
        <v>2</v>
      </c>
      <c r="B32" s="6">
        <v>0.33333333333333337</v>
      </c>
      <c r="C32" s="6">
        <v>0.23333333333333331</v>
      </c>
      <c r="D32" s="6">
        <v>0</v>
      </c>
      <c r="E32" s="6">
        <v>0.1</v>
      </c>
      <c r="F32" s="6">
        <v>0</v>
      </c>
      <c r="G32" s="6">
        <v>0.33333333333333337</v>
      </c>
      <c r="H32" s="6">
        <v>0</v>
      </c>
      <c r="I32" s="6">
        <v>6.5666666666666664</v>
      </c>
      <c r="J32" s="6">
        <v>1.8083333333333336</v>
      </c>
      <c r="M32" s="2">
        <v>249</v>
      </c>
      <c r="N32" s="2">
        <v>5</v>
      </c>
      <c r="O32" s="11"/>
      <c r="P32" s="11">
        <v>3</v>
      </c>
    </row>
    <row r="33" spans="1:16">
      <c r="A33" s="6">
        <v>2</v>
      </c>
      <c r="B33" s="6">
        <v>0.33333333333333337</v>
      </c>
      <c r="C33" s="6">
        <v>0.26666666666666666</v>
      </c>
      <c r="D33" s="6">
        <v>0</v>
      </c>
      <c r="E33" s="6">
        <v>6.6666666666666666E-2</v>
      </c>
      <c r="F33" s="6">
        <v>0</v>
      </c>
      <c r="G33" s="6">
        <v>0.33333333333333337</v>
      </c>
      <c r="H33" s="6">
        <v>0</v>
      </c>
      <c r="I33" s="6">
        <v>6.6</v>
      </c>
      <c r="J33" s="6">
        <v>1.81</v>
      </c>
      <c r="M33" s="2">
        <v>289</v>
      </c>
      <c r="N33" s="2">
        <v>5</v>
      </c>
      <c r="O33" s="11">
        <v>289</v>
      </c>
      <c r="P33" s="11">
        <v>9</v>
      </c>
    </row>
    <row r="34" spans="1:16">
      <c r="A34" s="6">
        <v>3</v>
      </c>
      <c r="B34" s="6">
        <v>0.33333333333333337</v>
      </c>
      <c r="C34" s="6">
        <v>0.61666666666666659</v>
      </c>
      <c r="D34" s="6">
        <v>0</v>
      </c>
      <c r="E34" s="6">
        <v>0.05</v>
      </c>
      <c r="F34" s="6">
        <v>0</v>
      </c>
      <c r="G34" s="6">
        <v>0.33333333333333337</v>
      </c>
      <c r="H34" s="6">
        <v>0</v>
      </c>
      <c r="I34" s="6">
        <v>9.6166666666666671</v>
      </c>
      <c r="J34" s="6">
        <v>2.4374999999999996</v>
      </c>
      <c r="M34" s="2">
        <v>306</v>
      </c>
      <c r="N34" s="2">
        <v>5</v>
      </c>
      <c r="O34" s="11"/>
      <c r="P34" s="11">
        <v>5</v>
      </c>
    </row>
    <row r="35" spans="1:16">
      <c r="A35" s="6">
        <v>2</v>
      </c>
      <c r="B35" s="6">
        <v>0.33333333333333337</v>
      </c>
      <c r="C35" s="6">
        <v>0.3</v>
      </c>
      <c r="D35" s="6">
        <v>0</v>
      </c>
      <c r="E35" s="6">
        <v>3.3333333333333333E-2</v>
      </c>
      <c r="F35" s="6">
        <v>0</v>
      </c>
      <c r="G35" s="6">
        <v>0.33333333333333337</v>
      </c>
      <c r="H35" s="6">
        <v>0</v>
      </c>
      <c r="I35" s="6">
        <v>6.6333333333333329</v>
      </c>
      <c r="J35" s="6">
        <v>1.8116666666666665</v>
      </c>
      <c r="M35" s="2">
        <v>340</v>
      </c>
      <c r="N35" s="2">
        <v>5</v>
      </c>
      <c r="O35" s="11"/>
      <c r="P35" s="11">
        <v>5.8</v>
      </c>
    </row>
    <row r="36" spans="1:16">
      <c r="A36" s="6">
        <v>2</v>
      </c>
      <c r="B36" s="6">
        <v>0.33333333333333337</v>
      </c>
      <c r="C36" s="6">
        <v>0.33333333333333337</v>
      </c>
      <c r="D36" s="6">
        <v>0</v>
      </c>
      <c r="E36" s="6">
        <v>0</v>
      </c>
      <c r="F36" s="6">
        <v>0</v>
      </c>
      <c r="G36" s="6">
        <v>0.33333333333333337</v>
      </c>
      <c r="H36" s="6">
        <v>0</v>
      </c>
      <c r="I36" s="6">
        <v>6.6666666666666679</v>
      </c>
      <c r="J36" s="6">
        <v>1.8133333333333335</v>
      </c>
      <c r="M36" s="2">
        <v>345</v>
      </c>
      <c r="N36" s="2">
        <v>5</v>
      </c>
      <c r="O36" s="11"/>
      <c r="P36" s="11">
        <v>6</v>
      </c>
    </row>
    <row r="37" spans="1:16">
      <c r="A37" s="6">
        <v>2.225806451612903</v>
      </c>
      <c r="B37" s="6">
        <v>0.16666666666666663</v>
      </c>
      <c r="C37" s="6">
        <v>0</v>
      </c>
      <c r="D37" s="6">
        <v>0.33333333333333326</v>
      </c>
      <c r="E37" s="6">
        <v>0.16666666666666663</v>
      </c>
      <c r="F37" s="6">
        <v>0.31</v>
      </c>
      <c r="G37" s="6">
        <v>0</v>
      </c>
      <c r="H37" s="6">
        <v>2.3333333333333334E-2</v>
      </c>
      <c r="I37" s="6">
        <v>7.1433333333333326</v>
      </c>
      <c r="J37" s="6">
        <v>1.8265666666666664</v>
      </c>
      <c r="M37" s="2"/>
      <c r="N37" s="2">
        <v>2</v>
      </c>
      <c r="O37" s="11">
        <v>200</v>
      </c>
      <c r="P37" s="11">
        <v>23</v>
      </c>
    </row>
    <row r="38" spans="1:16">
      <c r="A38" s="6">
        <v>2.2085561497326194</v>
      </c>
      <c r="B38" s="6">
        <v>0.16666666666666663</v>
      </c>
      <c r="C38" s="6">
        <v>0</v>
      </c>
      <c r="D38" s="6">
        <v>0.33333333333333326</v>
      </c>
      <c r="E38" s="6">
        <v>0.16666666666666663</v>
      </c>
      <c r="F38" s="6">
        <v>0.3116666666666667</v>
      </c>
      <c r="G38" s="6">
        <v>0</v>
      </c>
      <c r="H38" s="6">
        <v>2.1666666666666671E-2</v>
      </c>
      <c r="I38" s="6">
        <v>7.1449999999999996</v>
      </c>
      <c r="J38" s="6">
        <v>1.8270499999999998</v>
      </c>
      <c r="M38" s="2"/>
      <c r="N38" s="2">
        <v>2</v>
      </c>
      <c r="O38" s="11">
        <v>242</v>
      </c>
      <c r="P38" s="11">
        <v>22.5</v>
      </c>
    </row>
    <row r="39" spans="1:16">
      <c r="A39" s="6">
        <v>2.1914893617021276</v>
      </c>
      <c r="B39" s="6">
        <v>0.16666666666666663</v>
      </c>
      <c r="C39" s="6">
        <v>0</v>
      </c>
      <c r="D39" s="6">
        <v>0.33333333333333326</v>
      </c>
      <c r="E39" s="6">
        <v>0.16666666666666663</v>
      </c>
      <c r="F39" s="6">
        <v>0.3133333333333333</v>
      </c>
      <c r="G39" s="6">
        <v>0</v>
      </c>
      <c r="H39" s="6">
        <v>0.02</v>
      </c>
      <c r="I39" s="6">
        <v>7.1466666666666647</v>
      </c>
      <c r="J39" s="6">
        <v>1.827533333333333</v>
      </c>
      <c r="M39" s="2"/>
      <c r="N39" s="2">
        <v>2</v>
      </c>
      <c r="O39" s="11">
        <v>268</v>
      </c>
      <c r="P39" s="11">
        <v>21</v>
      </c>
    </row>
    <row r="40" spans="1:16">
      <c r="A40" s="6">
        <v>2.1746031746031744</v>
      </c>
      <c r="B40" s="6">
        <v>0.16666666666666663</v>
      </c>
      <c r="C40" s="6">
        <v>0</v>
      </c>
      <c r="D40" s="6">
        <v>0.33333333333333326</v>
      </c>
      <c r="E40" s="6">
        <v>0.16666666666666663</v>
      </c>
      <c r="F40" s="6">
        <v>0.315</v>
      </c>
      <c r="G40" s="6">
        <v>0</v>
      </c>
      <c r="H40" s="6">
        <v>1.8333333333333333E-2</v>
      </c>
      <c r="I40" s="6">
        <v>7.1483333333333317</v>
      </c>
      <c r="J40" s="6">
        <v>1.8280166666666664</v>
      </c>
      <c r="M40" s="2"/>
      <c r="N40" s="2">
        <v>2</v>
      </c>
      <c r="O40" s="11">
        <v>288</v>
      </c>
      <c r="P40" s="11">
        <v>20</v>
      </c>
    </row>
    <row r="41" spans="1:16">
      <c r="A41" s="6">
        <v>2.1578947368421049</v>
      </c>
      <c r="B41" s="6">
        <v>0.16666666666666663</v>
      </c>
      <c r="C41" s="6">
        <v>0</v>
      </c>
      <c r="D41" s="6">
        <v>0.33333333333333326</v>
      </c>
      <c r="E41" s="6">
        <v>0.16666666666666663</v>
      </c>
      <c r="F41" s="6">
        <v>0.31666666666666665</v>
      </c>
      <c r="G41" s="6">
        <v>0</v>
      </c>
      <c r="H41" s="6">
        <v>1.6666666666666666E-2</v>
      </c>
      <c r="I41" s="6">
        <v>7.1499999999999986</v>
      </c>
      <c r="J41" s="6">
        <v>1.8284999999999996</v>
      </c>
      <c r="M41" s="2"/>
      <c r="N41" s="2">
        <v>2</v>
      </c>
      <c r="O41" s="11">
        <v>310</v>
      </c>
      <c r="P41" s="11">
        <v>15</v>
      </c>
    </row>
    <row r="42" spans="1:16">
      <c r="A42" s="6">
        <v>1.9999999999999996</v>
      </c>
      <c r="B42" s="6">
        <v>0.20666666666666667</v>
      </c>
      <c r="C42" s="6">
        <v>0.12666666666666668</v>
      </c>
      <c r="D42" s="6">
        <v>0.33333333333333326</v>
      </c>
      <c r="E42" s="6">
        <v>0</v>
      </c>
      <c r="F42" s="6">
        <v>0.20666666666666667</v>
      </c>
      <c r="G42" s="6">
        <v>0.12666666666666668</v>
      </c>
      <c r="H42" s="6">
        <v>0</v>
      </c>
      <c r="I42" s="6">
        <v>7.253333333333333</v>
      </c>
      <c r="J42" s="6">
        <v>1.8423999999999998</v>
      </c>
      <c r="M42" s="2"/>
      <c r="N42" s="2">
        <v>5</v>
      </c>
      <c r="O42" s="11">
        <v>295</v>
      </c>
      <c r="P42" s="11">
        <v>40.299999999999997</v>
      </c>
    </row>
    <row r="43" spans="1:16">
      <c r="A43" s="6">
        <v>2</v>
      </c>
      <c r="B43" s="6">
        <v>0.20333333333333331</v>
      </c>
      <c r="C43" s="6">
        <v>0.13</v>
      </c>
      <c r="D43" s="6">
        <v>0.33333333333333326</v>
      </c>
      <c r="E43" s="6">
        <v>0</v>
      </c>
      <c r="F43" s="6">
        <v>0.20333333333333331</v>
      </c>
      <c r="G43" s="6">
        <v>0.13</v>
      </c>
      <c r="H43" s="6">
        <v>0</v>
      </c>
      <c r="I43" s="6">
        <v>7.26</v>
      </c>
      <c r="J43" s="6">
        <v>1.8438666666666665</v>
      </c>
      <c r="M43" s="2"/>
      <c r="N43" s="2">
        <v>5</v>
      </c>
      <c r="O43" s="11">
        <v>245</v>
      </c>
      <c r="P43" s="11">
        <v>31.7</v>
      </c>
    </row>
    <row r="44" spans="1:16">
      <c r="A44" s="6">
        <v>1.9999999999999996</v>
      </c>
      <c r="B44" s="6">
        <v>0.2</v>
      </c>
      <c r="C44" s="6">
        <v>0.13333333333333333</v>
      </c>
      <c r="D44" s="6">
        <v>0.33333333333333326</v>
      </c>
      <c r="E44" s="6">
        <v>0</v>
      </c>
      <c r="F44" s="6">
        <v>0.2</v>
      </c>
      <c r="G44" s="6">
        <v>0.13333333333333333</v>
      </c>
      <c r="H44" s="6">
        <v>0</v>
      </c>
      <c r="I44" s="6">
        <v>7.2666666666666657</v>
      </c>
      <c r="J44" s="6">
        <v>1.8453333333333333</v>
      </c>
      <c r="M44" s="2"/>
      <c r="N44" s="2">
        <v>5</v>
      </c>
      <c r="O44" s="11">
        <v>270</v>
      </c>
      <c r="P44" s="11">
        <v>30.5</v>
      </c>
    </row>
    <row r="45" spans="1:16">
      <c r="A45" s="6">
        <v>2</v>
      </c>
      <c r="B45" s="6">
        <v>0.22666666666666668</v>
      </c>
      <c r="C45" s="6">
        <v>0</v>
      </c>
      <c r="D45" s="6">
        <v>0.22666666666666668</v>
      </c>
      <c r="E45" s="6">
        <v>0.21333333333333335</v>
      </c>
      <c r="F45" s="6">
        <v>0.22666666666666668</v>
      </c>
      <c r="G45" s="6">
        <v>0.10666666666666667</v>
      </c>
      <c r="H45" s="6">
        <v>0</v>
      </c>
      <c r="I45" s="6">
        <v>6.8933333333333335</v>
      </c>
      <c r="J45" s="6">
        <v>1.8197333333333334</v>
      </c>
      <c r="M45" s="2">
        <v>200</v>
      </c>
      <c r="N45" s="2">
        <v>5</v>
      </c>
      <c r="O45" s="13">
        <v>352</v>
      </c>
      <c r="P45" s="11">
        <v>47.3</v>
      </c>
    </row>
    <row r="46" spans="1:16">
      <c r="A46" s="6">
        <v>2</v>
      </c>
      <c r="B46" s="6">
        <v>0.22333333333333336</v>
      </c>
      <c r="C46" s="6">
        <v>0</v>
      </c>
      <c r="D46" s="6">
        <v>0.22333333333333336</v>
      </c>
      <c r="E46" s="6">
        <v>0.22</v>
      </c>
      <c r="F46" s="6">
        <v>0.22333333333333336</v>
      </c>
      <c r="G46" s="6">
        <v>0.11</v>
      </c>
      <c r="H46" s="6">
        <v>0</v>
      </c>
      <c r="I46" s="6">
        <v>6.8900000000000006</v>
      </c>
      <c r="J46" s="6">
        <v>1.8207666666666669</v>
      </c>
      <c r="M46" s="2">
        <v>238</v>
      </c>
      <c r="N46" s="2">
        <v>5</v>
      </c>
      <c r="O46" s="13">
        <v>313</v>
      </c>
      <c r="P46" s="11">
        <v>54.1</v>
      </c>
    </row>
    <row r="47" spans="1:16">
      <c r="A47" s="6">
        <v>2</v>
      </c>
      <c r="B47" s="6">
        <v>0.22</v>
      </c>
      <c r="C47" s="6">
        <v>0</v>
      </c>
      <c r="D47" s="6">
        <v>0.22</v>
      </c>
      <c r="E47" s="6">
        <v>0.22666666666666668</v>
      </c>
      <c r="F47" s="6">
        <v>0.22</v>
      </c>
      <c r="G47" s="6">
        <v>0.11333333333333334</v>
      </c>
      <c r="H47" s="6">
        <v>0</v>
      </c>
      <c r="I47" s="6">
        <v>6.8866666666666667</v>
      </c>
      <c r="J47" s="6">
        <v>1.8218000000000001</v>
      </c>
      <c r="M47" s="2">
        <v>276</v>
      </c>
      <c r="N47" s="2">
        <v>5</v>
      </c>
      <c r="O47" s="13">
        <v>285</v>
      </c>
      <c r="P47" s="11">
        <v>57.6</v>
      </c>
    </row>
    <row r="48" spans="1:16">
      <c r="A48" s="6">
        <v>2</v>
      </c>
      <c r="B48" s="6">
        <v>0.21666666666666667</v>
      </c>
      <c r="C48" s="6">
        <v>0</v>
      </c>
      <c r="D48" s="6">
        <v>0.21666666666666667</v>
      </c>
      <c r="E48" s="6">
        <v>0.23333333333333331</v>
      </c>
      <c r="F48" s="6">
        <v>0.21666666666666667</v>
      </c>
      <c r="G48" s="6">
        <v>0.11666666666666665</v>
      </c>
      <c r="H48" s="6">
        <v>0</v>
      </c>
      <c r="I48" s="6">
        <v>6.8833333333333329</v>
      </c>
      <c r="J48" s="6">
        <v>1.8228333333333333</v>
      </c>
      <c r="M48" s="2">
        <v>315</v>
      </c>
      <c r="N48" s="2">
        <v>5</v>
      </c>
      <c r="O48" s="13">
        <v>237</v>
      </c>
      <c r="P48" s="11">
        <v>55.2</v>
      </c>
    </row>
    <row r="49" spans="1:16">
      <c r="A49" s="6">
        <v>2</v>
      </c>
      <c r="B49" s="6">
        <v>0.21333333333333335</v>
      </c>
      <c r="C49" s="6">
        <v>0</v>
      </c>
      <c r="D49" s="6">
        <v>0.21333333333333335</v>
      </c>
      <c r="E49" s="6">
        <v>0.24</v>
      </c>
      <c r="F49" s="6">
        <v>0.21333333333333335</v>
      </c>
      <c r="G49" s="6">
        <v>0.12</v>
      </c>
      <c r="H49" s="6">
        <v>0</v>
      </c>
      <c r="I49" s="6">
        <v>6.8800000000000008</v>
      </c>
      <c r="J49" s="6">
        <v>1.8238666666666665</v>
      </c>
      <c r="M49" s="2">
        <v>350</v>
      </c>
      <c r="N49" s="2">
        <v>5</v>
      </c>
      <c r="O49" s="13">
        <v>199</v>
      </c>
      <c r="P49" s="11">
        <v>53.5</v>
      </c>
    </row>
    <row r="50" spans="1:16"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6"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6"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6"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6"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6"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6"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6"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6"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6"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1:16"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6"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6"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6"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6"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2:10"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2:10"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2:10"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2:10"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2:10"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2:10"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2:10"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2:10"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2:10"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2:10"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2:10"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2:10"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</row>
    <row r="84" spans="2:10"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</row>
    <row r="85" spans="2:10"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</row>
    <row r="86" spans="2:10"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</row>
    <row r="87" spans="2:10"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</row>
    <row r="88" spans="2:10"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</row>
    <row r="89" spans="2:10"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</row>
    <row r="90" spans="2:10"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</row>
    <row r="91" spans="2:10"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</row>
    <row r="92" spans="2:10"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</row>
    <row r="93" spans="2:10"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</row>
    <row r="94" spans="2:10"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</row>
    <row r="95" spans="2:10"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</row>
    <row r="96" spans="2:10"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</row>
    <row r="97" spans="2:10"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</row>
    <row r="98" spans="2:10"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</row>
    <row r="99" spans="2:10"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</row>
    <row r="100" spans="2:10"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</row>
    <row r="101" spans="2:10"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</row>
    <row r="102" spans="2:10"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</row>
    <row r="103" spans="2:10"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</row>
    <row r="104" spans="2:10"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</row>
    <row r="105" spans="2:10"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</row>
    <row r="106" spans="2:10"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</row>
    <row r="107" spans="2:10"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</row>
    <row r="108" spans="2:10"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</row>
    <row r="109" spans="2:10"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</row>
    <row r="110" spans="2:10"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</row>
    <row r="111" spans="2:10"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</row>
    <row r="112" spans="2:10"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</row>
    <row r="113" spans="2:10"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 Lee</dc:creator>
  <cp:lastModifiedBy>Jinsu Lee</cp:lastModifiedBy>
  <dcterms:created xsi:type="dcterms:W3CDTF">2021-11-07T07:05:17Z</dcterms:created>
  <dcterms:modified xsi:type="dcterms:W3CDTF">2021-11-10T13:02:56Z</dcterms:modified>
</cp:coreProperties>
</file>