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B4D61E4F-1A08-4225-B9D3-E42F4DD4EDD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<sst xmlns="http://schemas.openxmlformats.org/spreadsheetml/2006/main" count="1882" uniqueCount="167">
  <si>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</si>
  <si>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</si>
  <si>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</si>
  <si>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</si>
  <si>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</si>
  <si>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</si>
  <si>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</si>
  <si>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</si>
  <si>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</si>
  <si>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</si>
  <si>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</si>
  <si>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</si>
  <si>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</si>
  <si>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</si>
  <si>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</si>
  <si>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</si>
  <si>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</si>
  <si>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</si>
  <si>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</si>
  <si>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</si>
  <si>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</si>
  <si>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</si>
  <si>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</si>
  <si>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</si>
  <si>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</si>
  <si>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</si>
  <si>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</si>
  <si>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</si>
  <si>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</si>
  <si>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</si>
  <si>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</si>
  <si>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</si>
  <si>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</si>
  <si>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</si>
  <si>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</si>
  <si>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</si>
  <si>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</si>
  <si>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</si>
  <si>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</si>
  <si>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</si>
  <si>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</si>
  <si>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</si>
  <si>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</si>
  <si>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</si>
  <si>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</si>
  <si>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</si>
  <si>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</si>
  <si>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</si>
  <si>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</si>
  <si>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</si>
  <si>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</si>
  <si>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</si>
  <si>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</si>
  <si>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</si>
  <si>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</si>
  <si>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</si>
  <si>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</si>
  <si>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</si>
  <si>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</si>
  <si>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</si>
  <si>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</si>
  <si>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</si>
  <si>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</si>
  <si>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</si>
  <si>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</si>
  <si>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</si>
  <si>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</si>
  <si>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</si>
  <si>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</si>
  <si>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</si>
  <si>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</si>
  <si>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</si>
  <si>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</si>
  <si>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</si>
  <si>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</si>
  <si>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</si>
  <si>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</si>
  <si>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</si>
  <si>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</si>
  <si>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</si>
  <si>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</si>
  <si>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</si>
  <si>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</si>
  <si>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</si>
  <si>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</si>
  <si>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</si>
  <si>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</si>
  <si>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</si>
  <si>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</si>
  <si>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</si>
  <si>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</si>
  <si>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</si>
  <si>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</si>
  <si>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</si>
  <si>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</si>
  <si>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</si>
  <si>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</si>
  <si>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</si>
  <si>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</si>
  <si>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</si>
  <si>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</si>
  <si>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</si>
  <si>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</si>
  <si>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</si>
  <si>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</si>
  <si>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</si>
  <si>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</si>
  <si>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</si>
  <si>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</si>
  <si>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</si>
  <si>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</si>
  <si>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</si>
  <si>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</si>
  <si>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</si>
  <si>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</si>
  <si>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</si>
  <si>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</si>
  <si>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</si>
  <si>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</si>
  <si>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</si>
  <si>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</si>
  <si>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</si>
  <si>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</si>
  <si>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</si>
  <si>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</si>
  <si>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</si>
  <si>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</si>
  <si>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</si>
  <si>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</si>
  <si>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</si>
  <si>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</si>
  <si>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</si>
  <si>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</si>
  <si>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</si>
  <si>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</si>
  <si>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</si>
  <si>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</si>
  <si>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</si>
  <si>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</si>
  <si>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</si>
  <si>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</si>
  <si>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</si>
  <si>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</si>
  <si>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</si>
  <si>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</si>
  <si>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</si>
  <si>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</si>
  <si>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</si>
  <si>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</si>
  <si>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</si>
  <si>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</si>
  <si>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</si>
  <si>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</si>
  <si>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</si>
  <si>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</si>
  <si>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</si>
  <si>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</si>
  <si>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</si>
  <si>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</si>
  <si>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</si>
  <si>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</si>
  <si>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</si>
  <si>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</si>
  <si>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</si>
  <si>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</si>
  <si>
    <t>BING7</t>
  </si>
  <si>
    <t>PAI11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</si>
</sst>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78"/>
  <sheetViews>
    <sheetView tabSelected="1" zoomScale="55" zoomScaleNormal="55" workbookViewId="0">
      <pane xSplit="2" ySplit="3" topLeftCell="AL4" activePane="bottomRight" state="frozen"/>
      <selection pane="topRight" activeCell="C1" sqref="C1"/>
      <selection pane="bottomLeft" activeCell="A4" sqref="A4"/>
      <selection pane="bottomRight" activeCell="BD15" sqref="BD15:BJ15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9" width="9.44140625" style="1" bestFit="1" customWidth="1"/>
    <col min="60" max="60" width="9.77734375" style="1" bestFit="1" customWidth="1"/>
    <col min="61" max="61" width="9.44140625" style="1" bestFit="1" customWidth="1"/>
    <col min="62" max="62" width="11.21875" style="1" bestFit="1" customWidth="1"/>
    <col min="63" max="16384" width="8.88671875" style="1"/>
  </cols>
  <sheetData>
    <row r="1" spans="1:62" ht="18" x14ac:dyDescent="0.3">
      <c r="A1" s="52" t="s">
        <v>0</v>
      </c>
      <c r="B1" s="52" t="s">
        <v>1</v>
      </c>
      <c r="C1" s="51" t="s">
        <v>55</v>
      </c>
      <c r="D1" s="51"/>
      <c r="E1" s="51"/>
      <c r="F1" s="51"/>
      <c r="G1" s="51"/>
      <c r="H1" s="46" t="s">
        <v>56</v>
      </c>
      <c r="I1" s="46"/>
      <c r="J1" s="46"/>
      <c r="K1" s="46"/>
      <c r="L1" s="46"/>
      <c r="M1" s="46"/>
      <c r="N1" s="46"/>
      <c r="O1" s="46"/>
      <c r="P1" s="50" t="s">
        <v>57</v>
      </c>
      <c r="Q1" s="50"/>
      <c r="R1" s="50"/>
      <c r="S1" s="50"/>
      <c r="T1" s="50"/>
      <c r="U1" s="50"/>
      <c r="V1" s="50"/>
      <c r="W1" s="55" t="s">
        <v>117</v>
      </c>
      <c r="X1" s="55"/>
      <c r="Y1" s="55"/>
      <c r="Z1" s="51" t="s">
        <v>121</v>
      </c>
      <c r="AA1" s="51"/>
      <c r="AB1" s="51"/>
      <c r="AC1" s="51"/>
      <c r="AD1" s="51"/>
      <c r="AE1" s="51"/>
      <c r="AF1" s="51"/>
      <c r="AG1" s="51"/>
      <c r="AH1" s="46" t="s">
        <v>130</v>
      </c>
      <c r="AI1" s="46"/>
      <c r="AJ1" s="46"/>
      <c r="AK1" s="46"/>
      <c r="AL1" s="46"/>
      <c r="AM1" s="50" t="s">
        <v>136</v>
      </c>
      <c r="AN1" s="50"/>
      <c r="AO1" s="50"/>
      <c r="AP1" s="55" t="s">
        <v>141</v>
      </c>
      <c r="AQ1" s="55"/>
      <c r="AR1" s="55"/>
      <c r="AS1" s="55"/>
      <c r="AT1" s="55"/>
      <c r="AU1" s="51" t="s">
        <v>150</v>
      </c>
      <c r="AV1" s="51"/>
      <c r="AW1" s="51"/>
      <c r="AX1" s="51"/>
      <c r="AY1" s="51"/>
      <c r="AZ1" s="51"/>
      <c r="BA1" s="46" t="s">
        <v>156</v>
      </c>
      <c r="BB1" s="46"/>
      <c r="BC1" s="46"/>
      <c r="BD1" s="46"/>
      <c r="BE1" s="46"/>
      <c r="BF1" s="46"/>
      <c r="BG1" s="47" t="s">
        <v>162</v>
      </c>
      <c r="BH1" s="48"/>
      <c r="BI1" s="48"/>
      <c r="BJ1" s="48"/>
    </row>
    <row r="2" spans="1:62" ht="18" x14ac:dyDescent="0.3">
      <c r="A2" s="52"/>
      <c r="B2" s="52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  <c r="BH2" s="44" t="s">
        <v>3</v>
      </c>
      <c r="BI2" s="45" t="s">
        <v>4</v>
      </c>
      <c r="BJ2" s="45" t="s">
        <v>5</v>
      </c>
    </row>
    <row r="3" spans="1:62" ht="18" x14ac:dyDescent="0.3">
      <c r="A3" s="52"/>
      <c r="B3" s="52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  <c r="BI3" s="10" t="s">
        <v>165</v>
      </c>
      <c r="BJ3" s="10" t="s">
        <v>166</v>
      </c>
    </row>
    <row r="4" spans="1:62" ht="18" x14ac:dyDescent="0.3">
      <c r="A4" s="2">
        <v>1</v>
      </c>
      <c r="B4" s="4" t="str">
        <f>IF(I44 &lt;= K45, D44, B44)</f>
        <v>Abu Abdirrahman Zenky,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  <c r="BH4" s="19"/>
      <c r="BI4" s="10"/>
      <c r="BJ4" s="19"/>
    </row>
    <row r="5" spans="1:62" ht="18" x14ac:dyDescent="0.3">
      <c r="A5" s="2">
        <v>2</v>
      </c>
      <c r="B5" s="4" t="str">
        <f>IF(I45 &lt;= K45, D45, B45)</f>
        <v>Alief Faza Rizqi Adi Jaya,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0"/>
      <c r="BD5" s="23" t="s">
        <v>12</v>
      </c>
      <c r="BE5" s="20"/>
      <c r="BF5" s="23" t="s">
        <v>12</v>
      </c>
      <c r="BG5" s="10"/>
      <c r="BH5" s="19"/>
      <c r="BI5" s="10"/>
      <c r="BJ5" s="19"/>
    </row>
    <row r="6" spans="1:62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1" t="s">
        <v>12</v>
      </c>
      <c r="BD6" s="23" t="s">
        <v>12</v>
      </c>
      <c r="BE6" s="20"/>
      <c r="BF6" s="23" t="s">
        <v>12</v>
      </c>
      <c r="BG6" s="10"/>
      <c r="BH6" s="19"/>
      <c r="BI6" s="10"/>
      <c r="BJ6" s="19"/>
    </row>
    <row r="7" spans="1:62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  <c r="BI7" s="10"/>
      <c r="BJ7" s="19"/>
    </row>
    <row r="8" spans="1:62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0"/>
      <c r="BH8" s="19"/>
      <c r="BI8" s="10"/>
      <c r="BJ8" s="19"/>
    </row>
    <row r="9" spans="1:62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  <c r="BI9" s="10"/>
      <c r="BJ9" s="19"/>
    </row>
    <row r="10" spans="1:62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0"/>
      <c r="BH10" s="19"/>
      <c r="BI10" s="10"/>
      <c r="BJ10" s="19"/>
    </row>
    <row r="11" spans="1:62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  <c r="BI11" s="10"/>
      <c r="BJ11" s="19"/>
    </row>
    <row r="12" spans="1:62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0"/>
      <c r="BF12" s="23" t="s">
        <v>12</v>
      </c>
      <c r="BG12" s="11" t="s">
        <v>12</v>
      </c>
      <c r="BH12" s="19"/>
      <c r="BI12" s="10"/>
      <c r="BJ12" s="19"/>
    </row>
    <row r="13" spans="1:62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  <c r="BI13" s="10"/>
      <c r="BJ13" s="19"/>
    </row>
    <row r="14" spans="1:62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0"/>
      <c r="BH14" s="19"/>
      <c r="BI14" s="10"/>
      <c r="BJ14" s="19"/>
    </row>
    <row r="15" spans="1:62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0"/>
      <c r="BH15" s="19"/>
      <c r="BI15" s="10"/>
      <c r="BJ15" s="19" t="s">
        <v>138</v>
      </c>
    </row>
    <row r="16" spans="1:62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  <c r="BI16" s="10"/>
      <c r="BJ16" s="19"/>
    </row>
    <row r="17" spans="1:62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  <c r="BI17" s="10"/>
      <c r="BJ17" s="19"/>
    </row>
    <row r="18" spans="1:62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  <c r="BI18" s="10"/>
      <c r="BJ18" s="19"/>
    </row>
    <row r="19" spans="1:62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0"/>
      <c r="BD19" s="23" t="s">
        <v>12</v>
      </c>
      <c r="BE19" s="20"/>
      <c r="BF19" s="23" t="s">
        <v>12</v>
      </c>
      <c r="BG19" s="11" t="s">
        <v>12</v>
      </c>
      <c r="BH19" s="19"/>
      <c r="BI19" s="10"/>
      <c r="BJ19" s="18" t="s">
        <v>12</v>
      </c>
    </row>
    <row r="20" spans="1:62" ht="18" x14ac:dyDescent="0.3">
      <c r="A20" s="2">
        <v>17</v>
      </c>
      <c r="B20" s="4" t="str">
        <f>IF(I60 &lt;= K45, D60, B60)</f>
        <v>Muhammad Farhan,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0"/>
      <c r="BD20" s="26"/>
      <c r="BE20" s="20"/>
      <c r="BF20" s="23" t="s">
        <v>12</v>
      </c>
      <c r="BG20" s="10"/>
      <c r="BH20" s="19"/>
      <c r="BI20" s="10"/>
      <c r="BJ20" s="19"/>
    </row>
    <row r="21" spans="1:62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  <c r="BI21" s="10"/>
      <c r="BJ21" s="19"/>
    </row>
    <row r="22" spans="1:62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6"/>
      <c r="BG22" s="10"/>
      <c r="BH22" s="19"/>
      <c r="BI22" s="10"/>
      <c r="BJ22" s="19"/>
    </row>
    <row r="23" spans="1:62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  <c r="BI23" s="10"/>
      <c r="BJ23" s="19"/>
    </row>
    <row r="24" spans="1:62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  <c r="BI24" s="10"/>
      <c r="BJ24" s="19"/>
    </row>
    <row r="25" spans="1:62" ht="18" x14ac:dyDescent="0.3">
      <c r="A25" s="2">
        <v>22</v>
      </c>
      <c r="B25" s="4" t="str">
        <f>IF(I65 &lt;= K45, D65, B65)</f>
        <v>Nasywa Mawaddah,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0"/>
      <c r="BH25" s="19"/>
      <c r="BI25" s="10"/>
      <c r="BJ25" s="19"/>
    </row>
    <row r="26" spans="1:62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8" t="s">
        <v>12</v>
      </c>
      <c r="BI26" s="10"/>
      <c r="BJ26" s="19"/>
    </row>
    <row r="27" spans="1:62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  <c r="BH27" s="19"/>
      <c r="BI27" s="10"/>
      <c r="BJ27" s="19" t="s">
        <v>138</v>
      </c>
    </row>
    <row r="28" spans="1:62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  <c r="BI28" s="10"/>
      <c r="BJ28" s="19"/>
    </row>
    <row r="29" spans="1:62" ht="18" x14ac:dyDescent="0.3">
      <c r="A29" s="2">
        <v>26</v>
      </c>
      <c r="B29" s="4" t="str">
        <f>IF(I69 &lt;= K45, D69, B69)</f>
        <v>O'neil Kerry Laurent,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  <c r="BG29" s="10"/>
      <c r="BH29" s="19"/>
      <c r="BI29" s="10"/>
      <c r="BJ29" s="19" t="s">
        <v>138</v>
      </c>
    </row>
    <row r="30" spans="1:62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  <c r="BI30" s="10"/>
      <c r="BJ30" s="18" t="s">
        <v>12</v>
      </c>
    </row>
    <row r="31" spans="1:62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  <c r="BI31" s="10"/>
      <c r="BJ31" s="19"/>
    </row>
    <row r="32" spans="1:62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1" t="s">
        <v>12</v>
      </c>
      <c r="BH32" s="18" t="s">
        <v>12</v>
      </c>
      <c r="BI32" s="10"/>
      <c r="BJ32" s="18" t="s">
        <v>12</v>
      </c>
    </row>
    <row r="33" spans="1:62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1" t="s">
        <v>12</v>
      </c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  <c r="BI33" s="10"/>
      <c r="BJ33" s="19"/>
    </row>
    <row r="34" spans="1:62" ht="18" x14ac:dyDescent="0.3">
      <c r="A34" s="2">
        <v>31</v>
      </c>
      <c r="B34" s="4" t="str">
        <f>IF(I74 &lt;= K45, D74, B74)</f>
        <v>Shabrina Cahyani,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  <c r="BH34" s="19"/>
      <c r="BI34" s="10"/>
      <c r="BJ34" s="19"/>
    </row>
    <row r="35" spans="1:62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  <c r="BI35" s="10"/>
      <c r="BJ35" s="19"/>
    </row>
    <row r="36" spans="1:62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1" t="s">
        <v>12</v>
      </c>
      <c r="BF36" s="23" t="s">
        <v>12</v>
      </c>
      <c r="BG36" s="11" t="s">
        <v>12</v>
      </c>
      <c r="BH36" s="18" t="s">
        <v>12</v>
      </c>
      <c r="BI36" s="10"/>
      <c r="BJ36" s="19"/>
    </row>
    <row r="37" spans="1:62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  <c r="BI37" s="10"/>
      <c r="BJ37" s="19"/>
    </row>
    <row r="38" spans="1:62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  <c r="BI38" s="10"/>
      <c r="BJ38" s="19" t="s">
        <v>138</v>
      </c>
    </row>
    <row r="40" spans="1:62" ht="18" customHeight="1" x14ac:dyDescent="0.3">
      <c r="A40" s="56" t="s">
        <v>58</v>
      </c>
      <c r="B40" s="56"/>
      <c r="D40" s="52" t="s">
        <v>78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3" t="s">
        <v>79</v>
      </c>
    </row>
    <row r="41" spans="1:62" ht="18" customHeight="1" x14ac:dyDescent="0.3">
      <c r="A41" s="56"/>
      <c r="B41" s="56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4"/>
    </row>
    <row r="42" spans="1:62" ht="14.4" customHeight="1" x14ac:dyDescent="0.3">
      <c r="A42" s="49">
        <f>TRUNC(M46,1)</f>
        <v>79.2</v>
      </c>
      <c r="B42" s="49"/>
      <c r="D42" s="2">
        <v>11</v>
      </c>
      <c r="E42" s="2">
        <v>2</v>
      </c>
      <c r="F42" s="2">
        <v>3</v>
      </c>
      <c r="G42" s="2">
        <v>11</v>
      </c>
      <c r="H42" s="2">
        <v>5</v>
      </c>
      <c r="I42" s="2">
        <v>5</v>
      </c>
      <c r="J42" s="2">
        <v>6</v>
      </c>
      <c r="K42" s="2">
        <v>3</v>
      </c>
      <c r="L42" s="2">
        <v>7</v>
      </c>
      <c r="M42" s="2">
        <v>6</v>
      </c>
      <c r="N42" s="2">
        <v>1</v>
      </c>
      <c r="O42" s="2">
        <f>SUM(D42:N42)</f>
        <v>60</v>
      </c>
    </row>
    <row r="43" spans="1:62" ht="14.4" customHeight="1" x14ac:dyDescent="0.3"/>
    <row r="44" spans="1:62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COUNTA(C4:BJ4)</f>
        <v>54</v>
      </c>
      <c r="K44" s="1">
        <f>COUNTA(C3:BJ3)</f>
        <v>60</v>
      </c>
      <c r="M44" s="39">
        <f>COUNTA(C4:BJ38)</f>
        <v>1665</v>
      </c>
    </row>
    <row r="45" spans="1:62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COUNTA(C5:BJ5)</f>
        <v>54</v>
      </c>
      <c r="K45" s="1">
        <f>K44-6</f>
        <v>54</v>
      </c>
      <c r="M45" s="39">
        <f>K44 * 35</f>
        <v>2100</v>
      </c>
    </row>
    <row r="46" spans="1:62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55</v>
      </c>
      <c r="M46" s="39">
        <f>100 * M44 / M45</f>
        <v>79.285714285714292</v>
      </c>
    </row>
    <row r="47" spans="1:62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62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55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55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56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33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55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56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42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55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53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52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51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37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54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57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55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48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54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18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58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38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54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52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58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55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48</v>
      </c>
    </row>
  </sheetData>
  <mergeCells count="17">
    <mergeCell ref="AM1:AO1"/>
    <mergeCell ref="AH1:AL1"/>
    <mergeCell ref="BG1:BJ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  <mergeCell ref="AU1:AZ1"/>
    <mergeCell ref="BA1:BF1"/>
    <mergeCell ref="A40:B41"/>
    <mergeCell ref="AP1:AT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2021-10-07T08:18:43Z</dcterms:modified>
</cp:coreProperties>
</file>