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8C08C603-0EC3-48D3-854A-569636A69D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<sst xmlns="http://schemas.openxmlformats.org/spreadsheetml/2006/main" count="1715" uniqueCount="159">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</sst>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8"/>
  <sheetViews>
    <sheetView tabSelected="1" zoomScale="55" zoomScaleNormal="55" workbookViewId="0">
      <pane xSplit="2" ySplit="3" topLeftCell="AP7" activePane="bottomRight" state="frozen"/>
      <selection pane="topRight" activeCell="C1" sqref="C1"/>
      <selection pane="bottomLeft" activeCell="A4" sqref="A4"/>
      <selection pane="bottomRight" activeCell="AU32" sqref="AU32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5" width="9.44140625" style="1" bestFit="1" customWidth="1"/>
    <col min="56" max="16384" width="8.88671875" style="1"/>
  </cols>
  <sheetData>
    <row r="1" spans="1:55" ht="18" x14ac:dyDescent="0.3">
      <c r="A1" s="51" t="s">
        <v>0</v>
      </c>
      <c r="B1" s="51" t="s">
        <v>1</v>
      </c>
      <c r="C1" s="50" t="s">
        <v>55</v>
      </c>
      <c r="D1" s="50"/>
      <c r="E1" s="50"/>
      <c r="F1" s="50"/>
      <c r="G1" s="50"/>
      <c r="H1" s="52" t="s">
        <v>56</v>
      </c>
      <c r="I1" s="52"/>
      <c r="J1" s="52"/>
      <c r="K1" s="52"/>
      <c r="L1" s="52"/>
      <c r="M1" s="52"/>
      <c r="N1" s="52"/>
      <c r="O1" s="52"/>
      <c r="P1" s="49" t="s">
        <v>57</v>
      </c>
      <c r="Q1" s="49"/>
      <c r="R1" s="49"/>
      <c r="S1" s="49"/>
      <c r="T1" s="49"/>
      <c r="U1" s="49"/>
      <c r="V1" s="49"/>
      <c r="W1" s="55" t="s">
        <v>117</v>
      </c>
      <c r="X1" s="55"/>
      <c r="Y1" s="55"/>
      <c r="Z1" s="50" t="s">
        <v>121</v>
      </c>
      <c r="AA1" s="50"/>
      <c r="AB1" s="50"/>
      <c r="AC1" s="50"/>
      <c r="AD1" s="50"/>
      <c r="AE1" s="50"/>
      <c r="AF1" s="50"/>
      <c r="AG1" s="50"/>
      <c r="AH1" s="52" t="s">
        <v>130</v>
      </c>
      <c r="AI1" s="52"/>
      <c r="AJ1" s="52"/>
      <c r="AK1" s="52"/>
      <c r="AL1" s="52"/>
      <c r="AM1" s="49" t="s">
        <v>136</v>
      </c>
      <c r="AN1" s="49"/>
      <c r="AO1" s="49"/>
      <c r="AP1" s="55" t="s">
        <v>141</v>
      </c>
      <c r="AQ1" s="55"/>
      <c r="AR1" s="55"/>
      <c r="AS1" s="55"/>
      <c r="AT1" s="55"/>
      <c r="AU1" s="50" t="s">
        <v>150</v>
      </c>
      <c r="AV1" s="50"/>
      <c r="AW1" s="50"/>
      <c r="AX1" s="50"/>
      <c r="AY1" s="50"/>
      <c r="AZ1" s="50"/>
      <c r="BA1" s="45" t="s">
        <v>156</v>
      </c>
      <c r="BB1" s="46"/>
      <c r="BC1" s="46"/>
    </row>
    <row r="2" spans="1:55" ht="18" x14ac:dyDescent="0.3">
      <c r="A2" s="51"/>
      <c r="B2" s="51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9" t="s">
        <v>2</v>
      </c>
      <c r="Q2" s="39" t="s">
        <v>3</v>
      </c>
      <c r="R2" s="39" t="s">
        <v>4</v>
      </c>
      <c r="S2" s="39" t="s">
        <v>5</v>
      </c>
      <c r="T2" s="39" t="s">
        <v>6</v>
      </c>
      <c r="U2" s="39" t="s">
        <v>47</v>
      </c>
      <c r="V2" s="39" t="s">
        <v>48</v>
      </c>
      <c r="W2" s="42" t="s">
        <v>2</v>
      </c>
      <c r="X2" s="42" t="s">
        <v>3</v>
      </c>
      <c r="Y2" s="42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9" t="s">
        <v>2</v>
      </c>
      <c r="AN2" s="39" t="s">
        <v>3</v>
      </c>
      <c r="AO2" s="39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0" t="s">
        <v>2</v>
      </c>
      <c r="AV2" s="40" t="s">
        <v>3</v>
      </c>
      <c r="AW2" s="40" t="s">
        <v>4</v>
      </c>
      <c r="AX2" s="40" t="s">
        <v>5</v>
      </c>
      <c r="AY2" s="40" t="s">
        <v>6</v>
      </c>
      <c r="AZ2" s="40" t="s">
        <v>47</v>
      </c>
      <c r="BA2" s="41" t="s">
        <v>2</v>
      </c>
      <c r="BB2" s="44" t="s">
        <v>3</v>
      </c>
      <c r="BC2" s="44" t="s">
        <v>4</v>
      </c>
    </row>
    <row r="3" spans="1:55" ht="18" x14ac:dyDescent="0.3">
      <c r="A3" s="51"/>
      <c r="B3" s="51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</row>
    <row r="4" spans="1:55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3"/>
      <c r="AW4" s="29" t="s">
        <v>12</v>
      </c>
      <c r="AX4" s="31" t="s">
        <v>12</v>
      </c>
      <c r="AY4" s="29" t="s">
        <v>12</v>
      </c>
      <c r="AZ4" s="31" t="s">
        <v>12</v>
      </c>
      <c r="BA4" s="20"/>
      <c r="BB4" s="26"/>
      <c r="BC4" s="20"/>
    </row>
    <row r="5" spans="1:55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3"/>
      <c r="AW5" s="29" t="s">
        <v>12</v>
      </c>
      <c r="AX5" s="31" t="s">
        <v>12</v>
      </c>
      <c r="AY5" s="29" t="s">
        <v>12</v>
      </c>
      <c r="AZ5" s="31" t="s">
        <v>12</v>
      </c>
      <c r="BA5" s="20"/>
      <c r="BB5" s="26"/>
      <c r="BC5" s="20"/>
    </row>
    <row r="6" spans="1:55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3"/>
      <c r="AW6" s="29" t="s">
        <v>12</v>
      </c>
      <c r="AX6" s="31" t="s">
        <v>12</v>
      </c>
      <c r="AY6" s="29" t="s">
        <v>12</v>
      </c>
      <c r="AZ6" s="31" t="s">
        <v>12</v>
      </c>
      <c r="BA6" s="20"/>
      <c r="BB6" s="26"/>
      <c r="BC6" s="20"/>
    </row>
    <row r="7" spans="1:55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6"/>
      <c r="BC7" s="20"/>
    </row>
    <row r="8" spans="1:55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3"/>
      <c r="AW8" s="29" t="s">
        <v>12</v>
      </c>
      <c r="AX8" s="31" t="s">
        <v>12</v>
      </c>
      <c r="AY8" s="29" t="s">
        <v>12</v>
      </c>
      <c r="AZ8" s="31" t="s">
        <v>12</v>
      </c>
      <c r="BA8" s="20"/>
      <c r="BB8" s="26"/>
      <c r="BC8" s="20"/>
    </row>
    <row r="9" spans="1:55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3"/>
      <c r="AW9" s="30"/>
      <c r="AX9" s="33"/>
      <c r="AY9" s="30"/>
      <c r="AZ9" s="33"/>
      <c r="BA9" s="20"/>
      <c r="BB9" s="26"/>
      <c r="BC9" s="20"/>
    </row>
    <row r="10" spans="1:55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3"/>
      <c r="AW10" s="29" t="s">
        <v>12</v>
      </c>
      <c r="AX10" s="31" t="s">
        <v>12</v>
      </c>
      <c r="AY10" s="29" t="s">
        <v>12</v>
      </c>
      <c r="AZ10" s="31" t="s">
        <v>12</v>
      </c>
      <c r="BA10" s="20"/>
      <c r="BB10" s="26"/>
      <c r="BC10" s="20"/>
    </row>
    <row r="11" spans="1:55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6"/>
      <c r="BC11" s="20"/>
    </row>
    <row r="12" spans="1:55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3"/>
      <c r="AW12" s="29" t="s">
        <v>12</v>
      </c>
      <c r="AX12" s="31" t="s">
        <v>12</v>
      </c>
      <c r="AY12" s="29" t="s">
        <v>12</v>
      </c>
      <c r="AZ12" s="31" t="s">
        <v>12</v>
      </c>
      <c r="BA12" s="20"/>
      <c r="BB12" s="26"/>
      <c r="BC12" s="20"/>
    </row>
    <row r="13" spans="1:55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</row>
    <row r="14" spans="1:55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3"/>
      <c r="AW14" s="29" t="s">
        <v>12</v>
      </c>
      <c r="AX14" s="31" t="s">
        <v>12</v>
      </c>
      <c r="AY14" s="29" t="s">
        <v>12</v>
      </c>
      <c r="AZ14" s="31" t="s">
        <v>12</v>
      </c>
      <c r="BA14" s="20"/>
      <c r="BB14" s="26"/>
      <c r="BC14" s="20"/>
    </row>
    <row r="15" spans="1:55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3"/>
      <c r="AW15" s="29" t="s">
        <v>12</v>
      </c>
      <c r="AX15" s="33" t="s">
        <v>138</v>
      </c>
      <c r="AY15" s="29" t="s">
        <v>12</v>
      </c>
      <c r="AZ15" s="31" t="s">
        <v>12</v>
      </c>
      <c r="BA15" s="20"/>
      <c r="BB15" s="26"/>
      <c r="BC15" s="20"/>
    </row>
    <row r="16" spans="1:55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3"/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6"/>
      <c r="BC16" s="20"/>
    </row>
    <row r="17" spans="1:55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</row>
    <row r="18" spans="1:55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30"/>
      <c r="AX18" s="31" t="s">
        <v>12</v>
      </c>
      <c r="AY18" s="30"/>
      <c r="AZ18" s="33"/>
      <c r="BA18" s="20"/>
      <c r="BB18" s="26"/>
      <c r="BC18" s="20"/>
    </row>
    <row r="19" spans="1:55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3"/>
      <c r="AW19" s="29" t="s">
        <v>12</v>
      </c>
      <c r="AX19" s="31" t="s">
        <v>12</v>
      </c>
      <c r="AY19" s="29" t="s">
        <v>12</v>
      </c>
      <c r="AZ19" s="31" t="s">
        <v>12</v>
      </c>
      <c r="BA19" s="20"/>
      <c r="BB19" s="26"/>
      <c r="BC19" s="20"/>
    </row>
    <row r="20" spans="1:55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3"/>
      <c r="AW20" s="29" t="s">
        <v>12</v>
      </c>
      <c r="AX20" s="31" t="s">
        <v>12</v>
      </c>
      <c r="AY20" s="29" t="s">
        <v>12</v>
      </c>
      <c r="AZ20" s="31" t="s">
        <v>12</v>
      </c>
      <c r="BA20" s="20"/>
      <c r="BB20" s="26"/>
      <c r="BC20" s="20"/>
    </row>
    <row r="21" spans="1:55" ht="18" x14ac:dyDescent="0.3">
      <c r="A21" s="2">
        <v>18</v>
      </c>
      <c r="B21" s="4" t="str">
        <f>IF(I61 &lt;= K45, D61, B61)</f>
        <v>Muhammad Ilham Dzaki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3"/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0"/>
    </row>
    <row r="22" spans="1:55" ht="18" x14ac:dyDescent="0.3">
      <c r="A22" s="2">
        <v>19</v>
      </c>
      <c r="B22" s="4" t="str">
        <f>IF(I62 &lt;= K45, D62, B62)</f>
        <v>Muhammad Ridwan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0"/>
      <c r="BB22" s="26"/>
      <c r="BC22" s="20"/>
    </row>
    <row r="23" spans="1:55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3"/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6"/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</row>
    <row r="24" spans="1:55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6"/>
      <c r="BC24" s="20"/>
    </row>
    <row r="25" spans="1:55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3"/>
      <c r="AW25" s="29" t="s">
        <v>12</v>
      </c>
      <c r="AX25" s="31" t="s">
        <v>12</v>
      </c>
      <c r="AY25" s="29" t="s">
        <v>12</v>
      </c>
      <c r="AZ25" s="31" t="s">
        <v>12</v>
      </c>
      <c r="BA25" s="20"/>
      <c r="BB25" s="26"/>
      <c r="BC25" s="20"/>
    </row>
    <row r="26" spans="1:55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3"/>
      <c r="AW26" s="29" t="s">
        <v>12</v>
      </c>
      <c r="AX26" s="31" t="s">
        <v>12</v>
      </c>
      <c r="AY26" s="29" t="s">
        <v>12</v>
      </c>
      <c r="AZ26" s="31" t="s">
        <v>12</v>
      </c>
      <c r="BA26" s="20"/>
      <c r="BB26" s="26"/>
      <c r="BC26" s="21" t="s">
        <v>12</v>
      </c>
    </row>
    <row r="27" spans="1:55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3"/>
      <c r="AW27" s="29" t="s">
        <v>12</v>
      </c>
      <c r="AX27" s="33" t="s">
        <v>138</v>
      </c>
      <c r="AY27" s="29" t="s">
        <v>12</v>
      </c>
      <c r="AZ27" s="31" t="s">
        <v>12</v>
      </c>
      <c r="BA27" s="20"/>
      <c r="BB27" s="26"/>
      <c r="BC27" s="20"/>
    </row>
    <row r="28" spans="1:55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</row>
    <row r="29" spans="1:55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30"/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6"/>
      <c r="BC29" s="20"/>
    </row>
    <row r="30" spans="1:55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</row>
    <row r="31" spans="1:55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</row>
    <row r="32" spans="1:55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3"/>
      <c r="AW32" s="29" t="s">
        <v>12</v>
      </c>
      <c r="AX32" s="31" t="s">
        <v>12</v>
      </c>
      <c r="AY32" s="29" t="s">
        <v>12</v>
      </c>
      <c r="AZ32" s="31" t="s">
        <v>12</v>
      </c>
      <c r="BA32" s="20"/>
      <c r="BB32" s="26"/>
      <c r="BC32" s="20"/>
    </row>
    <row r="33" spans="1:55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</row>
    <row r="34" spans="1:55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3"/>
      <c r="AW34" s="29" t="s">
        <v>12</v>
      </c>
      <c r="AX34" s="31" t="s">
        <v>12</v>
      </c>
      <c r="AY34" s="29" t="s">
        <v>12</v>
      </c>
      <c r="AZ34" s="31" t="s">
        <v>12</v>
      </c>
      <c r="BA34" s="20"/>
      <c r="BB34" s="26"/>
      <c r="BC34" s="20"/>
    </row>
    <row r="35" spans="1:55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30"/>
      <c r="AV35" s="33"/>
      <c r="AW35" s="29" t="s">
        <v>12</v>
      </c>
      <c r="AX35" s="31" t="s">
        <v>12</v>
      </c>
      <c r="AY35" s="30"/>
      <c r="AZ35" s="31" t="s">
        <v>12</v>
      </c>
      <c r="BA35" s="20"/>
      <c r="BB35" s="26"/>
      <c r="BC35" s="20"/>
    </row>
    <row r="36" spans="1:55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3"/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6"/>
      <c r="BC36" s="20"/>
    </row>
    <row r="37" spans="1:55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3"/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</row>
    <row r="38" spans="1:55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6"/>
      <c r="BC38" s="20"/>
    </row>
    <row r="40" spans="1:55" ht="18" customHeight="1" x14ac:dyDescent="0.3">
      <c r="A40" s="47" t="s">
        <v>58</v>
      </c>
      <c r="B40" s="47"/>
      <c r="D40" s="51" t="s">
        <v>78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3" t="s">
        <v>79</v>
      </c>
    </row>
    <row r="41" spans="1:55" ht="18" customHeight="1" x14ac:dyDescent="0.3">
      <c r="A41" s="47"/>
      <c r="B41" s="47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4"/>
    </row>
    <row r="42" spans="1:55" ht="14.4" customHeight="1" x14ac:dyDescent="0.3">
      <c r="A42" s="48">
        <f>TRUNC(M46,1)</f>
        <v>81.5</v>
      </c>
      <c r="B42" s="48"/>
      <c r="D42" s="2">
        <v>10</v>
      </c>
      <c r="E42" s="2">
        <v>2</v>
      </c>
      <c r="F42" s="2">
        <v>3</v>
      </c>
      <c r="G42" s="2">
        <v>9</v>
      </c>
      <c r="H42" s="2">
        <v>5</v>
      </c>
      <c r="I42" s="2">
        <v>4</v>
      </c>
      <c r="J42" s="2">
        <v>6</v>
      </c>
      <c r="K42" s="2">
        <v>2</v>
      </c>
      <c r="L42" s="2">
        <v>6</v>
      </c>
      <c r="M42" s="2">
        <v>5</v>
      </c>
      <c r="N42" s="2">
        <v>1</v>
      </c>
      <c r="O42" s="2">
        <f>SUM(D42:N42)</f>
        <v>53</v>
      </c>
    </row>
    <row r="43" spans="1:55" ht="14.4" customHeight="1" x14ac:dyDescent="0.3"/>
    <row r="44" spans="1:55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COUNTA(C4:BC4)</f>
        <v>49</v>
      </c>
      <c r="K44" s="1">
        <f>COUNTA(C3:BC3)</f>
        <v>53</v>
      </c>
      <c r="M44" s="43">
        <f>COUNTA(C4:BC38)</f>
        <v>1513</v>
      </c>
    </row>
    <row r="45" spans="1:55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COUNTA(C5:BC5)</f>
        <v>49</v>
      </c>
      <c r="K45" s="1">
        <f>K44-6</f>
        <v>47</v>
      </c>
      <c r="M45" s="43">
        <f>K44 * 35</f>
        <v>1855</v>
      </c>
    </row>
    <row r="46" spans="1:55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49</v>
      </c>
      <c r="M46" s="43">
        <f>100 * M44 / M45</f>
        <v>81.563342318059298</v>
      </c>
    </row>
    <row r="47" spans="1:55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37</v>
      </c>
    </row>
    <row r="48" spans="1:55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49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31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49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49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49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49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47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39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34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48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49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48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48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34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33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49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50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49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49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49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48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47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50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46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44</v>
      </c>
    </row>
  </sheetData>
  <mergeCells count="16">
    <mergeCell ref="BA1:BC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2021-09-29T04:57:54Z</dcterms:modified>
</cp:coreProperties>
</file>