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Kelas\Excel\"/>
    </mc:Choice>
  </mc:AlternateContent>
  <xr:revisionPtr revIDLastSave="0" documentId="13_ncr:1_{DF37C874-7352-4EA9-8E7A-CE49D71C41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B14" i="1" s="1"/>
  <c r="B38" i="1" l="1"/>
  <c r="B31" i="1"/>
  <c r="B35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A42" i="1" l="1"/>
  <c r="B42" i="1" s="1"/>
</calcChain>
</file>

<file path=xl/sharedStrings.xml><?xml version="1.0" encoding="utf-8"?>
<sst xmlns="http://schemas.openxmlformats.org/spreadsheetml/2006/main" count="1295" uniqueCount="139">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</sst>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6" fillId="15" borderId="0" xfId="0" applyFont="1" applyFill="1"/>
    <xf numFmtId="0" fontId="11" fillId="1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D5" sqref="A1:AM38"/>
    </sheetView>
  </sheetViews>
  <sheetFormatPr defaultRowHeight="14.4" x14ac:dyDescent="0.3"/>
  <cols>
    <col min="1" max="1" width="4.6640625" style="5" bestFit="1" customWidth="1"/>
    <col min="2" max="2" width="40.109375" style="5" bestFit="1" customWidth="1"/>
    <col min="3" max="4" width="8.88671875" style="5" bestFit="1" customWidth="1"/>
    <col min="5" max="5" width="9.5546875" style="5" bestFit="1" customWidth="1"/>
    <col min="6" max="10" width="8.88671875" style="5" bestFit="1" customWidth="1"/>
    <col min="11" max="11" width="9.33203125" style="5" bestFit="1" customWidth="1"/>
    <col min="12" max="12" width="9.44140625" style="5" bestFit="1" customWidth="1"/>
    <col min="13" max="13" width="9.5546875" style="5" bestFit="1" customWidth="1"/>
    <col min="14" max="18" width="8.88671875" style="5" bestFit="1" customWidth="1"/>
    <col min="19" max="19" width="9.5546875" style="5" bestFit="1" customWidth="1"/>
    <col min="20" max="24" width="8.88671875" style="5" bestFit="1" customWidth="1"/>
    <col min="25" max="25" width="10.33203125" style="5" bestFit="1" customWidth="1"/>
    <col min="26" max="27" width="8.88671875" style="5" bestFit="1" customWidth="1"/>
    <col min="28" max="29" width="9.33203125" style="5" bestFit="1" customWidth="1"/>
    <col min="30" max="30" width="10.33203125" style="5" bestFit="1" customWidth="1"/>
    <col min="31" max="31" width="8.88671875" style="5" bestFit="1" customWidth="1"/>
    <col min="32" max="32" width="9.44140625" style="5" bestFit="1" customWidth="1"/>
    <col min="33" max="35" width="8.88671875" style="5" bestFit="1" customWidth="1"/>
    <col min="36" max="36" width="10.33203125" style="5" bestFit="1" customWidth="1"/>
    <col min="37" max="38" width="8.88671875" style="5"/>
    <col min="39" max="39" width="14.5546875" style="5" bestFit="1" customWidth="1"/>
    <col min="40" max="16384" width="8.88671875" style="5"/>
  </cols>
  <sheetData>
    <row r="1" spans="1:40" ht="18" x14ac:dyDescent="0.3">
      <c r="A1" s="58" t="s">
        <v>0</v>
      </c>
      <c r="B1" s="58" t="s">
        <v>1</v>
      </c>
      <c r="C1" s="59" t="s">
        <v>55</v>
      </c>
      <c r="D1" s="59"/>
      <c r="E1" s="59"/>
      <c r="F1" s="59"/>
      <c r="G1" s="59"/>
      <c r="H1" s="60" t="s">
        <v>56</v>
      </c>
      <c r="I1" s="60"/>
      <c r="J1" s="60"/>
      <c r="K1" s="60"/>
      <c r="L1" s="60"/>
      <c r="M1" s="60"/>
      <c r="N1" s="60"/>
      <c r="O1" s="60"/>
      <c r="P1" s="62" t="s">
        <v>57</v>
      </c>
      <c r="Q1" s="62"/>
      <c r="R1" s="62"/>
      <c r="S1" s="62"/>
      <c r="T1" s="62"/>
      <c r="U1" s="62"/>
      <c r="V1" s="62"/>
      <c r="W1" s="61" t="s">
        <v>117</v>
      </c>
      <c r="X1" s="61"/>
      <c r="Y1" s="61"/>
      <c r="Z1" s="65" t="s">
        <v>121</v>
      </c>
      <c r="AA1" s="65"/>
      <c r="AB1" s="65"/>
      <c r="AC1" s="65"/>
      <c r="AD1" s="65"/>
      <c r="AE1" s="65"/>
      <c r="AF1" s="65"/>
      <c r="AG1" s="65"/>
      <c r="AH1" s="55" t="s">
        <v>130</v>
      </c>
      <c r="AI1" s="55"/>
      <c r="AJ1" s="55"/>
      <c r="AK1" s="55"/>
      <c r="AL1" s="55"/>
      <c r="AM1" s="51" t="s">
        <v>136</v>
      </c>
    </row>
    <row r="2" spans="1:40" ht="18" x14ac:dyDescent="0.3">
      <c r="A2" s="58"/>
      <c r="B2" s="58"/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0" t="s">
        <v>2</v>
      </c>
      <c r="I2" s="50" t="s">
        <v>3</v>
      </c>
      <c r="J2" s="50" t="s">
        <v>4</v>
      </c>
      <c r="K2" s="50" t="s">
        <v>5</v>
      </c>
      <c r="L2" s="50" t="s">
        <v>6</v>
      </c>
      <c r="M2" s="50" t="s">
        <v>47</v>
      </c>
      <c r="N2" s="50" t="s">
        <v>48</v>
      </c>
      <c r="O2" s="50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51" t="s">
        <v>2</v>
      </c>
    </row>
    <row r="3" spans="1:40" ht="18" x14ac:dyDescent="0.3">
      <c r="A3" s="58"/>
      <c r="B3" s="58"/>
      <c r="C3" s="9" t="s">
        <v>59</v>
      </c>
      <c r="D3" s="9" t="s">
        <v>60</v>
      </c>
      <c r="E3" s="9" t="s">
        <v>61</v>
      </c>
      <c r="F3" s="9" t="s">
        <v>62</v>
      </c>
      <c r="G3" s="9" t="s">
        <v>63</v>
      </c>
      <c r="H3" s="10" t="s">
        <v>64</v>
      </c>
      <c r="I3" s="10" t="s">
        <v>65</v>
      </c>
      <c r="J3" s="10" t="s">
        <v>66</v>
      </c>
      <c r="K3" s="10" t="s">
        <v>77</v>
      </c>
      <c r="L3" s="10" t="s">
        <v>74</v>
      </c>
      <c r="M3" s="10" t="s">
        <v>68</v>
      </c>
      <c r="N3" s="10" t="s">
        <v>70</v>
      </c>
      <c r="O3" s="10" t="s">
        <v>75</v>
      </c>
      <c r="P3" s="11" t="s">
        <v>67</v>
      </c>
      <c r="Q3" s="11" t="s">
        <v>73</v>
      </c>
      <c r="R3" s="11" t="s">
        <v>72</v>
      </c>
      <c r="S3" s="11" t="s">
        <v>69</v>
      </c>
      <c r="T3" s="11" t="s">
        <v>71</v>
      </c>
      <c r="U3" s="11" t="s">
        <v>76</v>
      </c>
      <c r="V3" s="11" t="s">
        <v>80</v>
      </c>
      <c r="W3" s="12" t="s">
        <v>118</v>
      </c>
      <c r="X3" s="12" t="s">
        <v>119</v>
      </c>
      <c r="Y3" s="12" t="s">
        <v>120</v>
      </c>
      <c r="Z3" s="13" t="s">
        <v>122</v>
      </c>
      <c r="AA3" s="13" t="s">
        <v>123</v>
      </c>
      <c r="AB3" s="13" t="s">
        <v>124</v>
      </c>
      <c r="AC3" s="13" t="s">
        <v>125</v>
      </c>
      <c r="AD3" s="13" t="s">
        <v>126</v>
      </c>
      <c r="AE3" s="13" t="s">
        <v>127</v>
      </c>
      <c r="AF3" s="13" t="s">
        <v>128</v>
      </c>
      <c r="AG3" s="13" t="s">
        <v>129</v>
      </c>
      <c r="AH3" s="41" t="s">
        <v>131</v>
      </c>
      <c r="AI3" s="41" t="s">
        <v>132</v>
      </c>
      <c r="AJ3" s="41" t="s">
        <v>133</v>
      </c>
      <c r="AK3" s="41" t="s">
        <v>134</v>
      </c>
      <c r="AL3" s="41" t="s">
        <v>135</v>
      </c>
      <c r="AM3" s="52" t="s">
        <v>137</v>
      </c>
    </row>
    <row r="4" spans="1:40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3" t="s">
        <v>12</v>
      </c>
      <c r="AJ4" s="42" t="s">
        <v>12</v>
      </c>
      <c r="AK4" s="43" t="s">
        <v>12</v>
      </c>
      <c r="AL4" s="39"/>
      <c r="AM4" s="52"/>
      <c r="AN4" s="53"/>
    </row>
    <row r="5" spans="1:40" ht="18" x14ac:dyDescent="0.3">
      <c r="A5" s="7">
        <v>2</v>
      </c>
      <c r="B5" s="14" t="str">
        <f>IF(I45 &lt;= P41, D45, B45)</f>
        <v>Alief Faza Rizqi Adi Jaya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3" t="s">
        <v>12</v>
      </c>
      <c r="AG5" s="24" t="s">
        <v>12</v>
      </c>
      <c r="AH5" s="39"/>
      <c r="AI5" s="43" t="s">
        <v>12</v>
      </c>
      <c r="AJ5" s="42" t="s">
        <v>12</v>
      </c>
      <c r="AK5" s="43" t="s">
        <v>12</v>
      </c>
      <c r="AL5" s="39"/>
      <c r="AM5" s="52"/>
    </row>
    <row r="6" spans="1:40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42" t="s">
        <v>12</v>
      </c>
      <c r="AI6" s="43" t="s">
        <v>12</v>
      </c>
      <c r="AJ6" s="42" t="s">
        <v>12</v>
      </c>
      <c r="AK6" s="43" t="s">
        <v>12</v>
      </c>
      <c r="AL6" s="39"/>
      <c r="AM6" s="52"/>
    </row>
    <row r="7" spans="1:40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3" t="s">
        <v>12</v>
      </c>
      <c r="AJ7" s="42" t="s">
        <v>12</v>
      </c>
      <c r="AK7" s="43" t="s">
        <v>12</v>
      </c>
      <c r="AL7" s="39"/>
      <c r="AM7" s="52"/>
    </row>
    <row r="8" spans="1:40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42" t="s">
        <v>12</v>
      </c>
      <c r="AI8" s="43" t="s">
        <v>12</v>
      </c>
      <c r="AJ8" s="42" t="s">
        <v>12</v>
      </c>
      <c r="AK8" s="43" t="s">
        <v>12</v>
      </c>
      <c r="AL8" s="39"/>
      <c r="AM8" s="52"/>
    </row>
    <row r="9" spans="1:40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  <c r="AL9" s="39"/>
      <c r="AM9" s="52"/>
    </row>
    <row r="10" spans="1:40" ht="17.399999999999999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3" t="s">
        <v>12</v>
      </c>
      <c r="AJ10" s="42" t="s">
        <v>12</v>
      </c>
      <c r="AK10" s="43" t="s">
        <v>12</v>
      </c>
      <c r="AL10" s="42" t="s">
        <v>12</v>
      </c>
      <c r="AM10" s="54" t="s">
        <v>12</v>
      </c>
    </row>
    <row r="11" spans="1:40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  <c r="AL11" s="39"/>
      <c r="AM11" s="52"/>
    </row>
    <row r="12" spans="1:40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3" t="s">
        <v>12</v>
      </c>
      <c r="AL12" s="39"/>
      <c r="AM12" s="54" t="s">
        <v>12</v>
      </c>
    </row>
    <row r="13" spans="1:40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20" t="s">
        <v>12</v>
      </c>
      <c r="T13" s="19" t="s">
        <v>12</v>
      </c>
      <c r="U13" s="30"/>
      <c r="V13" s="29"/>
      <c r="W13" s="21" t="s">
        <v>12</v>
      </c>
      <c r="X13" s="22" t="s">
        <v>12</v>
      </c>
      <c r="Y13" s="21" t="s">
        <v>12</v>
      </c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3" t="s">
        <v>12</v>
      </c>
      <c r="AG13" s="26"/>
      <c r="AH13" s="39"/>
      <c r="AI13" s="41"/>
      <c r="AJ13" s="42" t="s">
        <v>12</v>
      </c>
      <c r="AK13" s="41"/>
      <c r="AL13" s="39"/>
      <c r="AM13" s="52"/>
    </row>
    <row r="14" spans="1:40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3" t="s">
        <v>12</v>
      </c>
      <c r="AJ14" s="39"/>
      <c r="AK14" s="43" t="s">
        <v>12</v>
      </c>
      <c r="AL14" s="39"/>
      <c r="AM14" s="52"/>
    </row>
    <row r="15" spans="1:40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138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138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138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138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138</v>
      </c>
      <c r="AE15" s="24" t="s">
        <v>12</v>
      </c>
      <c r="AF15" s="23" t="s">
        <v>12</v>
      </c>
      <c r="AG15" s="24" t="s">
        <v>12</v>
      </c>
      <c r="AH15" s="42" t="s">
        <v>12</v>
      </c>
      <c r="AI15" s="43" t="s">
        <v>12</v>
      </c>
      <c r="AJ15" s="47" t="s">
        <v>138</v>
      </c>
      <c r="AK15" s="43" t="s">
        <v>12</v>
      </c>
      <c r="AL15" s="39"/>
      <c r="AM15" s="54" t="s">
        <v>12</v>
      </c>
    </row>
    <row r="16" spans="1:40" ht="17.399999999999999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42" t="s">
        <v>12</v>
      </c>
      <c r="AI16" s="43" t="s">
        <v>12</v>
      </c>
      <c r="AJ16" s="42" t="s">
        <v>12</v>
      </c>
      <c r="AK16" s="43" t="s">
        <v>12</v>
      </c>
      <c r="AL16" s="42" t="s">
        <v>12</v>
      </c>
      <c r="AM16" s="54" t="s">
        <v>12</v>
      </c>
    </row>
    <row r="17" spans="1:39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4" t="s">
        <v>12</v>
      </c>
      <c r="AH17" s="39"/>
      <c r="AI17" s="41"/>
      <c r="AJ17" s="39"/>
      <c r="AK17" s="41"/>
      <c r="AL17" s="39"/>
      <c r="AM17" s="52"/>
    </row>
    <row r="18" spans="1:39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42" t="s">
        <v>12</v>
      </c>
      <c r="AK18" s="43" t="s">
        <v>12</v>
      </c>
      <c r="AL18" s="39"/>
      <c r="AM18" s="52"/>
    </row>
    <row r="19" spans="1:39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42" t="s">
        <v>12</v>
      </c>
      <c r="AI19" s="43" t="s">
        <v>12</v>
      </c>
      <c r="AJ19" s="42" t="s">
        <v>12</v>
      </c>
      <c r="AK19" s="41"/>
      <c r="AL19" s="39"/>
      <c r="AM19" s="52"/>
    </row>
    <row r="20" spans="1:39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42" t="s">
        <v>12</v>
      </c>
      <c r="AI20" s="41"/>
      <c r="AJ20" s="42" t="s">
        <v>12</v>
      </c>
      <c r="AK20" s="41"/>
      <c r="AL20" s="39"/>
      <c r="AM20" s="52"/>
    </row>
    <row r="21" spans="1:39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42" t="s">
        <v>12</v>
      </c>
      <c r="AK21" s="43" t="s">
        <v>12</v>
      </c>
      <c r="AL21" s="39"/>
      <c r="AM21" s="54" t="s">
        <v>12</v>
      </c>
    </row>
    <row r="22" spans="1:39" ht="17.399999999999999" x14ac:dyDescent="0.3">
      <c r="A22" s="7">
        <v>19</v>
      </c>
      <c r="B22" s="14" t="str">
        <f>IF(I62 &lt;= P41, D62, B62)</f>
        <v>Muhammad Ridwan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4" t="s">
        <v>12</v>
      </c>
      <c r="AD22" s="23" t="s">
        <v>12</v>
      </c>
      <c r="AE22" s="24" t="s">
        <v>12</v>
      </c>
      <c r="AF22" s="23" t="s">
        <v>12</v>
      </c>
      <c r="AG22" s="24" t="s">
        <v>12</v>
      </c>
      <c r="AH22" s="42" t="s">
        <v>12</v>
      </c>
      <c r="AI22" s="43" t="s">
        <v>12</v>
      </c>
      <c r="AJ22" s="42" t="s">
        <v>12</v>
      </c>
      <c r="AK22" s="43" t="s">
        <v>12</v>
      </c>
      <c r="AL22" s="42" t="s">
        <v>12</v>
      </c>
      <c r="AM22" s="54" t="s">
        <v>12</v>
      </c>
    </row>
    <row r="23" spans="1:39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21" t="s">
        <v>12</v>
      </c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3" t="s">
        <v>12</v>
      </c>
      <c r="AJ23" s="42" t="s">
        <v>12</v>
      </c>
      <c r="AK23" s="41"/>
      <c r="AL23" s="39"/>
      <c r="AM23" s="52"/>
    </row>
    <row r="24" spans="1:39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4" t="s">
        <v>12</v>
      </c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4" t="s">
        <v>12</v>
      </c>
      <c r="AH24" s="42" t="s">
        <v>12</v>
      </c>
      <c r="AI24" s="41"/>
      <c r="AJ24" s="42" t="s">
        <v>12</v>
      </c>
      <c r="AK24" s="43" t="s">
        <v>12</v>
      </c>
      <c r="AL24" s="39"/>
      <c r="AM24" s="52"/>
    </row>
    <row r="25" spans="1:39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42" t="s">
        <v>12</v>
      </c>
      <c r="AI25" s="43" t="s">
        <v>12</v>
      </c>
      <c r="AJ25" s="42" t="s">
        <v>12</v>
      </c>
      <c r="AK25" s="43" t="s">
        <v>12</v>
      </c>
      <c r="AL25" s="39"/>
      <c r="AM25" s="52"/>
    </row>
    <row r="26" spans="1:39" ht="17.399999999999999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  <c r="AL26" s="42" t="s">
        <v>12</v>
      </c>
      <c r="AM26" s="54" t="s">
        <v>12</v>
      </c>
    </row>
    <row r="27" spans="1:39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138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138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138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138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138</v>
      </c>
      <c r="AE27" s="24" t="s">
        <v>12</v>
      </c>
      <c r="AF27" s="23" t="s">
        <v>12</v>
      </c>
      <c r="AG27" s="24" t="s">
        <v>12</v>
      </c>
      <c r="AH27" s="42" t="s">
        <v>12</v>
      </c>
      <c r="AI27" s="43" t="s">
        <v>12</v>
      </c>
      <c r="AJ27" s="47" t="s">
        <v>138</v>
      </c>
      <c r="AK27" s="43" t="s">
        <v>12</v>
      </c>
      <c r="AL27" s="39"/>
      <c r="AM27" s="52"/>
    </row>
    <row r="28" spans="1:39" ht="18" x14ac:dyDescent="0.3">
      <c r="A28" s="7">
        <v>25</v>
      </c>
      <c r="B28" s="14" t="str">
        <f>IF(I68 &lt;= P41, D68, B68)</f>
        <v>Nouridza Juniansah Ridhan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3" t="s">
        <v>12</v>
      </c>
      <c r="AJ28" s="42" t="s">
        <v>12</v>
      </c>
      <c r="AK28" s="43" t="s">
        <v>12</v>
      </c>
      <c r="AL28" s="39"/>
      <c r="AM28" s="52"/>
    </row>
    <row r="29" spans="1:39" ht="17.399999999999999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138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138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138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138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138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3" t="s">
        <v>12</v>
      </c>
      <c r="AJ29" s="47" t="s">
        <v>138</v>
      </c>
      <c r="AK29" s="43" t="s">
        <v>12</v>
      </c>
      <c r="AL29" s="42" t="s">
        <v>12</v>
      </c>
      <c r="AM29" s="54"/>
    </row>
    <row r="30" spans="1:39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  <c r="AL30" s="39"/>
      <c r="AM30" s="52"/>
    </row>
    <row r="31" spans="1:39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21" t="s">
        <v>12</v>
      </c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42" t="s">
        <v>12</v>
      </c>
      <c r="AI31" s="41"/>
      <c r="AJ31" s="42" t="s">
        <v>12</v>
      </c>
      <c r="AK31" s="43" t="s">
        <v>12</v>
      </c>
      <c r="AL31" s="39"/>
      <c r="AM31" s="54" t="s">
        <v>12</v>
      </c>
    </row>
    <row r="32" spans="1:39" ht="18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  <c r="AL32" s="39"/>
      <c r="AM32" s="52"/>
    </row>
    <row r="33" spans="1:39" ht="18" x14ac:dyDescent="0.3">
      <c r="A33" s="7">
        <v>30</v>
      </c>
      <c r="B33" s="14" t="str">
        <f>IF(I73 &lt;= P41, D73, B73)</f>
        <v>Salsabila Nur Fairuz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3" t="s">
        <v>12</v>
      </c>
      <c r="AG33" s="24" t="s">
        <v>12</v>
      </c>
      <c r="AH33" s="39"/>
      <c r="AI33" s="43" t="s">
        <v>12</v>
      </c>
      <c r="AJ33" s="42" t="s">
        <v>12</v>
      </c>
      <c r="AK33" s="41"/>
      <c r="AL33" s="39"/>
      <c r="AM33" s="52"/>
    </row>
    <row r="34" spans="1:39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3" t="s">
        <v>12</v>
      </c>
      <c r="AL34" s="39"/>
      <c r="AM34" s="52"/>
    </row>
    <row r="35" spans="1:39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3" t="s">
        <v>12</v>
      </c>
      <c r="AG35" s="24" t="s">
        <v>12</v>
      </c>
      <c r="AH35" s="39"/>
      <c r="AI35" s="43" t="s">
        <v>12</v>
      </c>
      <c r="AJ35" s="42" t="s">
        <v>12</v>
      </c>
      <c r="AK35" s="43" t="s">
        <v>12</v>
      </c>
      <c r="AL35" s="39"/>
      <c r="AM35" s="52"/>
    </row>
    <row r="36" spans="1:39" ht="17.399999999999999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  <c r="AL36" s="42" t="s">
        <v>12</v>
      </c>
      <c r="AM36" s="54" t="s">
        <v>12</v>
      </c>
    </row>
    <row r="37" spans="1:39" ht="18" x14ac:dyDescent="0.3">
      <c r="A37" s="7">
        <v>34</v>
      </c>
      <c r="B37" s="14" t="str">
        <f>IF(I77 &lt;= P41, D77, B77)</f>
        <v>Usama Fadlillah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4" t="s">
        <v>12</v>
      </c>
      <c r="AH37" s="42" t="s">
        <v>12</v>
      </c>
      <c r="AI37" s="43" t="s">
        <v>12</v>
      </c>
      <c r="AJ37" s="42" t="s">
        <v>12</v>
      </c>
      <c r="AK37" s="43" t="s">
        <v>12</v>
      </c>
      <c r="AL37" s="39"/>
      <c r="AM37" s="52"/>
    </row>
    <row r="38" spans="1:39" ht="18" x14ac:dyDescent="0.3">
      <c r="A38" s="7">
        <v>35</v>
      </c>
      <c r="B38" s="14" t="str">
        <f>IF(I78 &lt;= P41, D78, B78)</f>
        <v>Yehezkiel Dio Sinolungan</v>
      </c>
      <c r="C38" s="15" t="s">
        <v>12</v>
      </c>
      <c r="D38" s="16" t="s">
        <v>12</v>
      </c>
      <c r="E38" s="32" t="s">
        <v>138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138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138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138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138</v>
      </c>
      <c r="AE38" s="24" t="s">
        <v>12</v>
      </c>
      <c r="AF38" s="23" t="s">
        <v>12</v>
      </c>
      <c r="AG38" s="26"/>
      <c r="AH38" s="42" t="s">
        <v>12</v>
      </c>
      <c r="AI38" s="43" t="s">
        <v>12</v>
      </c>
      <c r="AJ38" s="47" t="s">
        <v>138</v>
      </c>
      <c r="AK38" s="43" t="s">
        <v>12</v>
      </c>
      <c r="AL38" s="39"/>
      <c r="AM38" s="52"/>
    </row>
    <row r="40" spans="1:39" ht="18" customHeight="1" x14ac:dyDescent="0.3">
      <c r="A40" s="4">
        <f>COUNTA(C4:AM38)</f>
        <v>1129</v>
      </c>
      <c r="B40" s="56" t="s">
        <v>58</v>
      </c>
      <c r="D40" s="58" t="s">
        <v>78</v>
      </c>
      <c r="E40" s="58"/>
      <c r="F40" s="58"/>
      <c r="G40" s="58"/>
      <c r="H40" s="58"/>
      <c r="I40" s="58"/>
      <c r="J40" s="58"/>
      <c r="K40" s="58"/>
      <c r="L40" s="58"/>
      <c r="M40" s="58"/>
      <c r="N40" s="63" t="s">
        <v>79</v>
      </c>
      <c r="P40" s="1">
        <f>COUNTA(C3:AM3)</f>
        <v>37</v>
      </c>
    </row>
    <row r="41" spans="1:39" ht="18" customHeight="1" x14ac:dyDescent="0.3">
      <c r="A41" s="4">
        <f>P40 * 35</f>
        <v>1295</v>
      </c>
      <c r="B41" s="57"/>
      <c r="D41" s="48" t="s">
        <v>7</v>
      </c>
      <c r="E41" s="48" t="s">
        <v>8</v>
      </c>
      <c r="F41" s="48" t="s">
        <v>50</v>
      </c>
      <c r="G41" s="48" t="s">
        <v>9</v>
      </c>
      <c r="H41" s="48" t="s">
        <v>53</v>
      </c>
      <c r="I41" s="48" t="s">
        <v>10</v>
      </c>
      <c r="J41" s="48" t="s">
        <v>51</v>
      </c>
      <c r="K41" s="48" t="s">
        <v>52</v>
      </c>
      <c r="L41" s="48" t="s">
        <v>54</v>
      </c>
      <c r="M41" s="48" t="s">
        <v>81</v>
      </c>
      <c r="N41" s="64"/>
      <c r="P41" s="1">
        <f>P40-6</f>
        <v>31</v>
      </c>
    </row>
    <row r="42" spans="1:39" ht="14.4" customHeight="1" x14ac:dyDescent="0.3">
      <c r="A42" s="4">
        <f>100 * A40 / A41</f>
        <v>87.181467181467184</v>
      </c>
      <c r="B42" s="6">
        <f>TRUNC(A42,1)</f>
        <v>87.1</v>
      </c>
      <c r="D42" s="7">
        <v>7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3</v>
      </c>
      <c r="N42" s="7">
        <f>SUM(D42:M42)</f>
        <v>37</v>
      </c>
    </row>
    <row r="43" spans="1:39" ht="14.4" customHeight="1" x14ac:dyDescent="0.3"/>
    <row r="44" spans="1:39" ht="18" customHeight="1" x14ac:dyDescent="0.3">
      <c r="B44" s="2" t="s">
        <v>11</v>
      </c>
      <c r="C44" s="8"/>
      <c r="D44" s="2" t="s">
        <v>83</v>
      </c>
      <c r="E44" s="8"/>
      <c r="F44" s="8"/>
      <c r="G44" s="8"/>
      <c r="H44" s="8"/>
      <c r="I44" s="3">
        <f>COUNTA(C4:AM4)</f>
        <v>35</v>
      </c>
    </row>
    <row r="45" spans="1:39" ht="18" customHeight="1" x14ac:dyDescent="0.3">
      <c r="B45" s="2" t="s">
        <v>13</v>
      </c>
      <c r="C45" s="8"/>
      <c r="D45" s="2" t="s">
        <v>84</v>
      </c>
      <c r="E45" s="8"/>
      <c r="F45" s="8"/>
      <c r="G45" s="8"/>
      <c r="H45" s="8"/>
      <c r="I45" s="3">
        <f t="shared" ref="I45:I78" si="0">COUNTA(C5:AM5)</f>
        <v>34</v>
      </c>
    </row>
    <row r="46" spans="1:39" ht="15.6" x14ac:dyDescent="0.3">
      <c r="B46" s="2" t="s">
        <v>14</v>
      </c>
      <c r="C46" s="8"/>
      <c r="D46" s="2" t="s">
        <v>85</v>
      </c>
      <c r="E46" s="8"/>
      <c r="F46" s="8"/>
      <c r="G46" s="8"/>
      <c r="H46" s="8"/>
      <c r="I46" s="3">
        <f t="shared" si="0"/>
        <v>35</v>
      </c>
    </row>
    <row r="47" spans="1:39" ht="15.6" x14ac:dyDescent="0.3">
      <c r="B47" s="2" t="s">
        <v>15</v>
      </c>
      <c r="C47" s="8"/>
      <c r="D47" s="2" t="s">
        <v>86</v>
      </c>
      <c r="E47" s="8"/>
      <c r="F47" s="8"/>
      <c r="G47" s="8"/>
      <c r="H47" s="8"/>
      <c r="I47" s="3">
        <f t="shared" si="0"/>
        <v>30</v>
      </c>
    </row>
    <row r="48" spans="1:39" ht="15.6" x14ac:dyDescent="0.3">
      <c r="B48" s="2" t="s">
        <v>16</v>
      </c>
      <c r="C48" s="8"/>
      <c r="D48" s="2" t="s">
        <v>87</v>
      </c>
      <c r="E48" s="8"/>
      <c r="F48" s="8"/>
      <c r="G48" s="8"/>
      <c r="H48" s="8"/>
      <c r="I48" s="3">
        <f t="shared" si="0"/>
        <v>35</v>
      </c>
    </row>
    <row r="49" spans="2:9" ht="15.6" x14ac:dyDescent="0.3">
      <c r="B49" s="2" t="s">
        <v>17</v>
      </c>
      <c r="C49" s="8"/>
      <c r="D49" s="2" t="s">
        <v>88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89</v>
      </c>
      <c r="E50" s="8"/>
      <c r="F50" s="8"/>
      <c r="G50" s="8"/>
      <c r="H50" s="8"/>
      <c r="I50" s="3">
        <f t="shared" si="0"/>
        <v>37</v>
      </c>
    </row>
    <row r="51" spans="2:9" ht="15.6" x14ac:dyDescent="0.3">
      <c r="B51" s="2" t="s">
        <v>19</v>
      </c>
      <c r="C51" s="8"/>
      <c r="D51" s="2" t="s">
        <v>90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91</v>
      </c>
      <c r="E52" s="8"/>
      <c r="F52" s="8"/>
      <c r="G52" s="8"/>
      <c r="H52" s="8"/>
      <c r="I52" s="3">
        <f t="shared" si="0"/>
        <v>36</v>
      </c>
    </row>
    <row r="53" spans="2:9" ht="15.6" x14ac:dyDescent="0.3">
      <c r="B53" s="2" t="s">
        <v>21</v>
      </c>
      <c r="C53" s="8"/>
      <c r="D53" s="2" t="s">
        <v>92</v>
      </c>
      <c r="E53" s="8"/>
      <c r="F53" s="8"/>
      <c r="G53" s="8"/>
      <c r="H53" s="8"/>
      <c r="I53" s="3">
        <f t="shared" si="0"/>
        <v>26</v>
      </c>
    </row>
    <row r="54" spans="2:9" ht="15.6" x14ac:dyDescent="0.3">
      <c r="B54" s="2" t="s">
        <v>22</v>
      </c>
      <c r="C54" s="8"/>
      <c r="D54" s="2" t="s">
        <v>93</v>
      </c>
      <c r="E54" s="8"/>
      <c r="F54" s="8"/>
      <c r="G54" s="8"/>
      <c r="H54" s="8"/>
      <c r="I54" s="3">
        <f t="shared" si="0"/>
        <v>34</v>
      </c>
    </row>
    <row r="55" spans="2:9" ht="15.6" x14ac:dyDescent="0.3">
      <c r="B55" s="2" t="s">
        <v>23</v>
      </c>
      <c r="C55" s="8"/>
      <c r="D55" s="2" t="s">
        <v>94</v>
      </c>
      <c r="E55" s="8"/>
      <c r="F55" s="8"/>
      <c r="G55" s="8"/>
      <c r="H55" s="8"/>
      <c r="I55" s="3">
        <f t="shared" si="0"/>
        <v>36</v>
      </c>
    </row>
    <row r="56" spans="2:9" ht="15.6" x14ac:dyDescent="0.3">
      <c r="B56" s="2" t="s">
        <v>24</v>
      </c>
      <c r="C56" s="8"/>
      <c r="D56" s="2" t="s">
        <v>95</v>
      </c>
      <c r="E56" s="8"/>
      <c r="F56" s="8"/>
      <c r="G56" s="8"/>
      <c r="H56" s="8"/>
      <c r="I56" s="3">
        <f t="shared" si="0"/>
        <v>36</v>
      </c>
    </row>
    <row r="57" spans="2:9" ht="15.6" x14ac:dyDescent="0.3">
      <c r="B57" s="2" t="s">
        <v>25</v>
      </c>
      <c r="C57" s="8"/>
      <c r="D57" s="2" t="s">
        <v>96</v>
      </c>
      <c r="E57" s="8"/>
      <c r="F57" s="8"/>
      <c r="G57" s="8"/>
      <c r="H57" s="8"/>
      <c r="I57" s="3">
        <f t="shared" si="0"/>
        <v>30</v>
      </c>
    </row>
    <row r="58" spans="2:9" ht="15.6" x14ac:dyDescent="0.3">
      <c r="B58" s="2" t="s">
        <v>26</v>
      </c>
      <c r="C58" s="8"/>
      <c r="D58" s="2" t="s">
        <v>97</v>
      </c>
      <c r="E58" s="8"/>
      <c r="F58" s="8"/>
      <c r="G58" s="8"/>
      <c r="H58" s="8"/>
      <c r="I58" s="3">
        <f t="shared" si="0"/>
        <v>29</v>
      </c>
    </row>
    <row r="59" spans="2:9" ht="15.6" x14ac:dyDescent="0.3">
      <c r="B59" s="2" t="s">
        <v>27</v>
      </c>
      <c r="C59" s="8"/>
      <c r="D59" s="2" t="s">
        <v>98</v>
      </c>
      <c r="E59" s="8"/>
      <c r="F59" s="8"/>
      <c r="G59" s="8"/>
      <c r="H59" s="8"/>
      <c r="I59" s="3">
        <f t="shared" si="0"/>
        <v>33</v>
      </c>
    </row>
    <row r="60" spans="2:9" ht="15.6" x14ac:dyDescent="0.3">
      <c r="B60" s="2" t="s">
        <v>28</v>
      </c>
      <c r="C60" s="8"/>
      <c r="D60" s="2" t="s">
        <v>99</v>
      </c>
      <c r="E60" s="8"/>
      <c r="F60" s="8"/>
      <c r="G60" s="8"/>
      <c r="H60" s="8"/>
      <c r="I60" s="3">
        <f t="shared" si="0"/>
        <v>33</v>
      </c>
    </row>
    <row r="61" spans="2:9" ht="15.6" x14ac:dyDescent="0.3">
      <c r="B61" s="2" t="s">
        <v>29</v>
      </c>
      <c r="C61" s="8"/>
      <c r="D61" s="2" t="s">
        <v>100</v>
      </c>
      <c r="E61" s="8"/>
      <c r="F61" s="8"/>
      <c r="G61" s="8"/>
      <c r="H61" s="8"/>
      <c r="I61" s="3">
        <f t="shared" si="0"/>
        <v>35</v>
      </c>
    </row>
    <row r="62" spans="2:9" ht="15.6" x14ac:dyDescent="0.3">
      <c r="B62" s="2" t="s">
        <v>30</v>
      </c>
      <c r="C62" s="8"/>
      <c r="D62" s="2" t="s">
        <v>101</v>
      </c>
      <c r="E62" s="8"/>
      <c r="F62" s="8"/>
      <c r="G62" s="8"/>
      <c r="H62" s="8"/>
      <c r="I62" s="3">
        <f t="shared" si="0"/>
        <v>37</v>
      </c>
    </row>
    <row r="63" spans="2:9" ht="15.6" x14ac:dyDescent="0.3">
      <c r="B63" s="2" t="s">
        <v>31</v>
      </c>
      <c r="C63" s="8"/>
      <c r="D63" s="2" t="s">
        <v>102</v>
      </c>
      <c r="E63" s="8"/>
      <c r="F63" s="8"/>
      <c r="G63" s="8"/>
      <c r="H63" s="8"/>
      <c r="I63" s="3">
        <f t="shared" si="0"/>
        <v>29</v>
      </c>
    </row>
    <row r="64" spans="2:9" ht="15.6" x14ac:dyDescent="0.3">
      <c r="B64" s="2" t="s">
        <v>32</v>
      </c>
      <c r="C64" s="8"/>
      <c r="D64" s="2" t="s">
        <v>82</v>
      </c>
      <c r="E64" s="8"/>
      <c r="F64" s="8"/>
      <c r="G64" s="8"/>
      <c r="H64" s="8"/>
      <c r="I64" s="3">
        <f t="shared" si="0"/>
        <v>29</v>
      </c>
    </row>
    <row r="65" spans="2:9" ht="15.6" x14ac:dyDescent="0.3">
      <c r="B65" s="2" t="s">
        <v>33</v>
      </c>
      <c r="C65" s="8"/>
      <c r="D65" s="2" t="s">
        <v>116</v>
      </c>
      <c r="E65" s="8"/>
      <c r="F65" s="8"/>
      <c r="G65" s="8"/>
      <c r="H65" s="8"/>
      <c r="I65" s="3">
        <f t="shared" si="0"/>
        <v>35</v>
      </c>
    </row>
    <row r="66" spans="2:9" ht="15.6" x14ac:dyDescent="0.3">
      <c r="B66" s="2" t="s">
        <v>34</v>
      </c>
      <c r="C66" s="8"/>
      <c r="D66" s="2" t="s">
        <v>103</v>
      </c>
      <c r="E66" s="8"/>
      <c r="F66" s="8"/>
      <c r="G66" s="8"/>
      <c r="H66" s="8"/>
      <c r="I66" s="3">
        <f t="shared" si="0"/>
        <v>37</v>
      </c>
    </row>
    <row r="67" spans="2:9" ht="15.6" x14ac:dyDescent="0.3">
      <c r="B67" s="2" t="s">
        <v>35</v>
      </c>
      <c r="C67" s="8"/>
      <c r="D67" s="2" t="s">
        <v>104</v>
      </c>
      <c r="E67" s="8"/>
      <c r="F67" s="8"/>
      <c r="G67" s="8"/>
      <c r="H67" s="8"/>
      <c r="I67" s="3">
        <f t="shared" si="0"/>
        <v>35</v>
      </c>
    </row>
    <row r="68" spans="2:9" ht="15.6" x14ac:dyDescent="0.3">
      <c r="B68" s="2" t="s">
        <v>36</v>
      </c>
      <c r="C68" s="8"/>
      <c r="D68" s="2" t="s">
        <v>105</v>
      </c>
      <c r="E68" s="8"/>
      <c r="F68" s="8"/>
      <c r="G68" s="8"/>
      <c r="H68" s="8"/>
      <c r="I68" s="3">
        <f t="shared" si="0"/>
        <v>33</v>
      </c>
    </row>
    <row r="69" spans="2:9" ht="15.6" x14ac:dyDescent="0.3">
      <c r="B69" s="2" t="s">
        <v>37</v>
      </c>
      <c r="C69" s="8"/>
      <c r="D69" s="2" t="s">
        <v>106</v>
      </c>
      <c r="E69" s="8"/>
      <c r="F69" s="8"/>
      <c r="G69" s="8"/>
      <c r="H69" s="8"/>
      <c r="I69" s="3">
        <f t="shared" si="0"/>
        <v>36</v>
      </c>
    </row>
    <row r="70" spans="2:9" ht="15.6" x14ac:dyDescent="0.3">
      <c r="B70" s="2" t="s">
        <v>38</v>
      </c>
      <c r="C70" s="8"/>
      <c r="D70" s="2" t="s">
        <v>107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108</v>
      </c>
      <c r="E71" s="8"/>
      <c r="F71" s="8"/>
      <c r="G71" s="8"/>
      <c r="H71" s="8"/>
      <c r="I71" s="3">
        <f t="shared" si="0"/>
        <v>26</v>
      </c>
    </row>
    <row r="72" spans="2:9" ht="15.6" x14ac:dyDescent="0.3">
      <c r="B72" s="2" t="s">
        <v>40</v>
      </c>
      <c r="C72" s="8"/>
      <c r="D72" s="2" t="s">
        <v>109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110</v>
      </c>
      <c r="E73" s="8"/>
      <c r="F73" s="8"/>
      <c r="G73" s="8"/>
      <c r="H73" s="8"/>
      <c r="I73" s="3">
        <f t="shared" si="0"/>
        <v>32</v>
      </c>
    </row>
    <row r="74" spans="2:9" ht="15.6" x14ac:dyDescent="0.3">
      <c r="B74" s="2" t="s">
        <v>42</v>
      </c>
      <c r="C74" s="8"/>
      <c r="D74" s="2" t="s">
        <v>111</v>
      </c>
      <c r="E74" s="8"/>
      <c r="F74" s="8"/>
      <c r="G74" s="8"/>
      <c r="H74" s="8"/>
      <c r="I74" s="3">
        <f t="shared" si="0"/>
        <v>35</v>
      </c>
    </row>
    <row r="75" spans="2:9" ht="15.6" x14ac:dyDescent="0.3">
      <c r="B75" s="2" t="s">
        <v>43</v>
      </c>
      <c r="C75" s="8"/>
      <c r="D75" s="2" t="s">
        <v>112</v>
      </c>
      <c r="E75" s="8"/>
      <c r="F75" s="8"/>
      <c r="G75" s="8"/>
      <c r="H75" s="8"/>
      <c r="I75" s="3">
        <f t="shared" si="0"/>
        <v>34</v>
      </c>
    </row>
    <row r="76" spans="2:9" ht="15.6" x14ac:dyDescent="0.3">
      <c r="B76" s="2" t="s">
        <v>44</v>
      </c>
      <c r="C76" s="8"/>
      <c r="D76" s="2" t="s">
        <v>113</v>
      </c>
      <c r="E76" s="8"/>
      <c r="F76" s="8"/>
      <c r="G76" s="8"/>
      <c r="H76" s="8"/>
      <c r="I76" s="3">
        <f t="shared" si="0"/>
        <v>37</v>
      </c>
    </row>
    <row r="77" spans="2:9" ht="15.6" x14ac:dyDescent="0.3">
      <c r="B77" s="2" t="s">
        <v>45</v>
      </c>
      <c r="C77" s="8"/>
      <c r="D77" s="2" t="s">
        <v>115</v>
      </c>
      <c r="E77" s="8"/>
      <c r="F77" s="8"/>
      <c r="G77" s="8"/>
      <c r="H77" s="8"/>
      <c r="I77" s="3">
        <f t="shared" si="0"/>
        <v>35</v>
      </c>
    </row>
    <row r="78" spans="2:9" ht="15.6" x14ac:dyDescent="0.3">
      <c r="B78" s="2" t="s">
        <v>46</v>
      </c>
      <c r="C78" s="8"/>
      <c r="D78" s="2" t="s">
        <v>114</v>
      </c>
      <c r="E78" s="8"/>
      <c r="F78" s="8"/>
      <c r="G78" s="8"/>
      <c r="H78" s="8"/>
      <c r="I78" s="3">
        <f t="shared" si="0"/>
        <v>32</v>
      </c>
    </row>
  </sheetData>
  <mergeCells count="11"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2021-09-07T14:15:54Z</dcterms:modified>
</cp:coreProperties>
</file>