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520" yWindow="15" windowWidth="11490" windowHeight="10500"/>
  </bookViews>
  <sheets>
    <sheet name="Sheet1" sheetId="1" r:id="rId1"/>
  </sheets>
  <definedNames>
    <definedName name="_xlnm._FilterDatabase" localSheetId="0" hidden="1">Sheet1!$A$1:$R$38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M44" i="1"/>
  <c r="K44" i="1"/>
  <c r="K45" i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<sst xmlns="http://schemas.openxmlformats.org/spreadsheetml/2006/main" count="1913" uniqueCount="167">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</sst>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8"/>
  <sheetViews>
    <sheetView tabSelected="1" zoomScale="60" zoomScaleNormal="60" workbookViewId="0">
      <pane xSplit="2" ySplit="3" topLeftCell="BG7" activePane="bottomRight" state="frozen"/>
      <selection pane="topRight" activeCell="C1" sqref="C1"/>
      <selection pane="bottomLeft" activeCell="A4" sqref="A4"/>
      <selection pane="bottomRight" activeCell="BG8" sqref="BG8"/>
    </sheetView>
  </sheetViews>
  <sheetFormatPr defaultColWidth="8.85546875" defaultRowHeight="15" x14ac:dyDescent="0.25"/>
  <cols>
    <col min="1" max="1" width="5.140625" style="1" bestFit="1" customWidth="1"/>
    <col min="2" max="2" width="47" style="1" bestFit="1" customWidth="1"/>
    <col min="3" max="4" width="9.42578125" style="1" bestFit="1" customWidth="1"/>
    <col min="5" max="5" width="11.28515625" style="1" bestFit="1" customWidth="1"/>
    <col min="6" max="10" width="9.42578125" style="1" bestFit="1" customWidth="1"/>
    <col min="11" max="11" width="10" style="1" bestFit="1" customWidth="1"/>
    <col min="12" max="12" width="9.7109375" style="1" bestFit="1" customWidth="1"/>
    <col min="13" max="13" width="11.28515625" style="1" bestFit="1" customWidth="1"/>
    <col min="14" max="18" width="9.42578125" style="1" bestFit="1" customWidth="1"/>
    <col min="19" max="19" width="11.28515625" style="1" bestFit="1" customWidth="1"/>
    <col min="20" max="24" width="9.42578125" style="1" bestFit="1" customWidth="1"/>
    <col min="25" max="25" width="12.42578125" style="1" bestFit="1" customWidth="1"/>
    <col min="26" max="27" width="9.42578125" style="1" bestFit="1" customWidth="1"/>
    <col min="28" max="28" width="10" style="1" bestFit="1" customWidth="1"/>
    <col min="29" max="29" width="10" style="1" customWidth="1"/>
    <col min="30" max="30" width="12.42578125" style="1" bestFit="1" customWidth="1"/>
    <col min="31" max="31" width="9.42578125" style="1" bestFit="1" customWidth="1"/>
    <col min="32" max="32" width="9.7109375" style="1" bestFit="1" customWidth="1"/>
    <col min="33" max="35" width="9.42578125" style="1" bestFit="1" customWidth="1"/>
    <col min="36" max="36" width="12.42578125" style="1" bestFit="1" customWidth="1"/>
    <col min="37" max="39" width="9.42578125" style="1" bestFit="1" customWidth="1"/>
    <col min="40" max="40" width="10" style="1" bestFit="1" customWidth="1"/>
    <col min="41" max="41" width="12.28515625" style="1" bestFit="1" customWidth="1"/>
    <col min="42" max="43" width="9.42578125" style="1" bestFit="1" customWidth="1"/>
    <col min="44" max="44" width="11.28515625" style="1" bestFit="1" customWidth="1"/>
    <col min="45" max="49" width="9.42578125" style="1" bestFit="1" customWidth="1"/>
    <col min="50" max="50" width="12.42578125" style="1" bestFit="1" customWidth="1"/>
    <col min="51" max="53" width="9.42578125" style="1" bestFit="1" customWidth="1"/>
    <col min="54" max="55" width="10" style="1" bestFit="1" customWidth="1"/>
    <col min="56" max="56" width="12.42578125" style="1" bestFit="1" customWidth="1"/>
    <col min="57" max="59" width="9.42578125" style="1" bestFit="1" customWidth="1"/>
    <col min="60" max="60" width="9.7109375" style="1" bestFit="1" customWidth="1"/>
    <col min="61" max="61" width="9.42578125" style="1" bestFit="1" customWidth="1"/>
    <col min="62" max="62" width="11.28515625" style="1" bestFit="1" customWidth="1"/>
    <col min="63" max="16384" width="8.85546875" style="1"/>
  </cols>
  <sheetData>
    <row r="1" spans="1:62" ht="18.75" x14ac:dyDescent="0.25">
      <c r="A1" s="49" t="s">
        <v>0</v>
      </c>
      <c r="B1" s="49" t="s">
        <v>1</v>
      </c>
      <c r="C1" s="48" t="s">
        <v>55</v>
      </c>
      <c r="D1" s="48"/>
      <c r="E1" s="48"/>
      <c r="F1" s="48"/>
      <c r="G1" s="48"/>
      <c r="H1" s="50" t="s">
        <v>56</v>
      </c>
      <c r="I1" s="50"/>
      <c r="J1" s="50"/>
      <c r="K1" s="50"/>
      <c r="L1" s="50"/>
      <c r="M1" s="50"/>
      <c r="N1" s="50"/>
      <c r="O1" s="50"/>
      <c r="P1" s="47" t="s">
        <v>57</v>
      </c>
      <c r="Q1" s="47"/>
      <c r="R1" s="47"/>
      <c r="S1" s="47"/>
      <c r="T1" s="47"/>
      <c r="U1" s="47"/>
      <c r="V1" s="47"/>
      <c r="W1" s="53" t="s">
        <v>117</v>
      </c>
      <c r="X1" s="53"/>
      <c r="Y1" s="53"/>
      <c r="Z1" s="48" t="s">
        <v>121</v>
      </c>
      <c r="AA1" s="48"/>
      <c r="AB1" s="48"/>
      <c r="AC1" s="48"/>
      <c r="AD1" s="48"/>
      <c r="AE1" s="48"/>
      <c r="AF1" s="48"/>
      <c r="AG1" s="48"/>
      <c r="AH1" s="50" t="s">
        <v>130</v>
      </c>
      <c r="AI1" s="50"/>
      <c r="AJ1" s="50"/>
      <c r="AK1" s="50"/>
      <c r="AL1" s="50"/>
      <c r="AM1" s="47" t="s">
        <v>136</v>
      </c>
      <c r="AN1" s="47"/>
      <c r="AO1" s="47"/>
      <c r="AP1" s="53" t="s">
        <v>141</v>
      </c>
      <c r="AQ1" s="53"/>
      <c r="AR1" s="53"/>
      <c r="AS1" s="53"/>
      <c r="AT1" s="53"/>
      <c r="AU1" s="48" t="s">
        <v>150</v>
      </c>
      <c r="AV1" s="48"/>
      <c r="AW1" s="48"/>
      <c r="AX1" s="48"/>
      <c r="AY1" s="48"/>
      <c r="AZ1" s="48"/>
      <c r="BA1" s="50" t="s">
        <v>156</v>
      </c>
      <c r="BB1" s="50"/>
      <c r="BC1" s="50"/>
      <c r="BD1" s="50"/>
      <c r="BE1" s="50"/>
      <c r="BF1" s="50"/>
      <c r="BG1" s="55" t="s">
        <v>162</v>
      </c>
      <c r="BH1" s="56"/>
      <c r="BI1" s="56"/>
      <c r="BJ1" s="56"/>
    </row>
    <row r="2" spans="1:62" ht="18.75" x14ac:dyDescent="0.25">
      <c r="A2" s="49"/>
      <c r="B2" s="49"/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47</v>
      </c>
      <c r="N2" s="42" t="s">
        <v>48</v>
      </c>
      <c r="O2" s="42" t="s">
        <v>49</v>
      </c>
      <c r="P2" s="40" t="s">
        <v>2</v>
      </c>
      <c r="Q2" s="40" t="s">
        <v>3</v>
      </c>
      <c r="R2" s="40" t="s">
        <v>4</v>
      </c>
      <c r="S2" s="40" t="s">
        <v>5</v>
      </c>
      <c r="T2" s="40" t="s">
        <v>6</v>
      </c>
      <c r="U2" s="40" t="s">
        <v>47</v>
      </c>
      <c r="V2" s="40" t="s">
        <v>48</v>
      </c>
      <c r="W2" s="43" t="s">
        <v>2</v>
      </c>
      <c r="X2" s="43" t="s">
        <v>3</v>
      </c>
      <c r="Y2" s="43" t="s">
        <v>4</v>
      </c>
      <c r="Z2" s="41" t="s">
        <v>2</v>
      </c>
      <c r="AA2" s="41" t="s">
        <v>3</v>
      </c>
      <c r="AB2" s="41" t="s">
        <v>4</v>
      </c>
      <c r="AC2" s="41" t="s">
        <v>5</v>
      </c>
      <c r="AD2" s="41" t="s">
        <v>6</v>
      </c>
      <c r="AE2" s="41" t="s">
        <v>47</v>
      </c>
      <c r="AF2" s="41" t="s">
        <v>48</v>
      </c>
      <c r="AG2" s="41" t="s">
        <v>49</v>
      </c>
      <c r="AH2" s="42" t="s">
        <v>2</v>
      </c>
      <c r="AI2" s="42" t="s">
        <v>3</v>
      </c>
      <c r="AJ2" s="42" t="s">
        <v>4</v>
      </c>
      <c r="AK2" s="42" t="s">
        <v>5</v>
      </c>
      <c r="AL2" s="42" t="s">
        <v>6</v>
      </c>
      <c r="AM2" s="40" t="s">
        <v>2</v>
      </c>
      <c r="AN2" s="40" t="s">
        <v>3</v>
      </c>
      <c r="AO2" s="40" t="s">
        <v>4</v>
      </c>
      <c r="AP2" s="43" t="s">
        <v>2</v>
      </c>
      <c r="AQ2" s="43" t="s">
        <v>3</v>
      </c>
      <c r="AR2" s="43" t="s">
        <v>4</v>
      </c>
      <c r="AS2" s="43" t="s">
        <v>5</v>
      </c>
      <c r="AT2" s="43" t="s">
        <v>6</v>
      </c>
      <c r="AU2" s="41" t="s">
        <v>2</v>
      </c>
      <c r="AV2" s="41" t="s">
        <v>3</v>
      </c>
      <c r="AW2" s="41" t="s">
        <v>4</v>
      </c>
      <c r="AX2" s="41" t="s">
        <v>5</v>
      </c>
      <c r="AY2" s="41" t="s">
        <v>6</v>
      </c>
      <c r="AZ2" s="41" t="s">
        <v>47</v>
      </c>
      <c r="BA2" s="42" t="s">
        <v>2</v>
      </c>
      <c r="BB2" s="42" t="s">
        <v>3</v>
      </c>
      <c r="BC2" s="42" t="s">
        <v>4</v>
      </c>
      <c r="BD2" s="42" t="s">
        <v>5</v>
      </c>
      <c r="BE2" s="42" t="s">
        <v>6</v>
      </c>
      <c r="BF2" s="42" t="s">
        <v>47</v>
      </c>
      <c r="BG2" s="40" t="s">
        <v>2</v>
      </c>
      <c r="BH2" s="44" t="s">
        <v>3</v>
      </c>
      <c r="BI2" s="45" t="s">
        <v>4</v>
      </c>
      <c r="BJ2" s="45" t="s">
        <v>5</v>
      </c>
    </row>
    <row r="3" spans="1:62" ht="18.75" x14ac:dyDescent="0.25">
      <c r="A3" s="49"/>
      <c r="B3" s="49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  <c r="BG3" s="10" t="s">
        <v>163</v>
      </c>
      <c r="BH3" s="10" t="s">
        <v>164</v>
      </c>
      <c r="BI3" s="10" t="s">
        <v>165</v>
      </c>
      <c r="BJ3" s="10" t="s">
        <v>166</v>
      </c>
    </row>
    <row r="4" spans="1:62" ht="18.75" x14ac:dyDescent="0.25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1" t="s">
        <v>12</v>
      </c>
      <c r="BB4" s="23" t="s">
        <v>12</v>
      </c>
      <c r="BC4" s="21" t="s">
        <v>12</v>
      </c>
      <c r="BD4" s="26"/>
      <c r="BE4" s="20"/>
      <c r="BF4" s="23" t="s">
        <v>12</v>
      </c>
      <c r="BG4" s="10"/>
      <c r="BH4" s="19"/>
      <c r="BI4" s="10"/>
      <c r="BJ4" s="18" t="s">
        <v>12</v>
      </c>
    </row>
    <row r="5" spans="1:62" ht="18.75" x14ac:dyDescent="0.25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1" t="s">
        <v>12</v>
      </c>
      <c r="BB5" s="23" t="s">
        <v>12</v>
      </c>
      <c r="BC5" s="21" t="s">
        <v>12</v>
      </c>
      <c r="BD5" s="23" t="s">
        <v>12</v>
      </c>
      <c r="BE5" s="20"/>
      <c r="BF5" s="23" t="s">
        <v>12</v>
      </c>
      <c r="BG5" s="10"/>
      <c r="BH5" s="19"/>
      <c r="BI5" s="10"/>
      <c r="BJ5" s="18" t="s">
        <v>12</v>
      </c>
    </row>
    <row r="6" spans="1:62" ht="18.75" x14ac:dyDescent="0.25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1" t="s">
        <v>12</v>
      </c>
      <c r="BB6" s="23" t="s">
        <v>12</v>
      </c>
      <c r="BC6" s="21" t="s">
        <v>12</v>
      </c>
      <c r="BD6" s="23" t="s">
        <v>12</v>
      </c>
      <c r="BE6" s="20"/>
      <c r="BF6" s="23" t="s">
        <v>12</v>
      </c>
      <c r="BG6" s="10"/>
      <c r="BH6" s="19"/>
      <c r="BI6" s="10"/>
      <c r="BJ6" s="18" t="s">
        <v>12</v>
      </c>
    </row>
    <row r="7" spans="1:62" ht="18.75" x14ac:dyDescent="0.25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  <c r="BG7" s="10"/>
      <c r="BH7" s="19"/>
      <c r="BI7" s="10"/>
      <c r="BJ7" s="19"/>
    </row>
    <row r="8" spans="1:62" ht="18.75" x14ac:dyDescent="0.25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3" t="s">
        <v>12</v>
      </c>
      <c r="BC8" s="21" t="s">
        <v>12</v>
      </c>
      <c r="BD8" s="23" t="s">
        <v>12</v>
      </c>
      <c r="BE8" s="20"/>
      <c r="BF8" s="23" t="s">
        <v>12</v>
      </c>
      <c r="BG8" s="11" t="s">
        <v>12</v>
      </c>
      <c r="BH8" s="19"/>
      <c r="BI8" s="10"/>
      <c r="BJ8" s="18" t="s">
        <v>12</v>
      </c>
    </row>
    <row r="9" spans="1:62" ht="18.75" x14ac:dyDescent="0.25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  <c r="BG9" s="10"/>
      <c r="BH9" s="19"/>
      <c r="BI9" s="10"/>
      <c r="BJ9" s="19"/>
    </row>
    <row r="10" spans="1:62" ht="18.75" x14ac:dyDescent="0.25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1" t="s">
        <v>12</v>
      </c>
      <c r="BB10" s="23" t="s">
        <v>12</v>
      </c>
      <c r="BC10" s="21" t="s">
        <v>12</v>
      </c>
      <c r="BD10" s="23" t="s">
        <v>12</v>
      </c>
      <c r="BE10" s="20"/>
      <c r="BF10" s="23" t="s">
        <v>12</v>
      </c>
      <c r="BG10" s="10"/>
      <c r="BH10" s="19"/>
      <c r="BI10" s="10"/>
      <c r="BJ10" s="18" t="s">
        <v>12</v>
      </c>
    </row>
    <row r="11" spans="1:62" ht="18.75" x14ac:dyDescent="0.25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3" t="s">
        <v>12</v>
      </c>
      <c r="BC11" s="20"/>
      <c r="BD11" s="26"/>
      <c r="BE11" s="20"/>
      <c r="BF11" s="26"/>
      <c r="BG11" s="10"/>
      <c r="BH11" s="19"/>
      <c r="BI11" s="10"/>
      <c r="BJ11" s="19"/>
    </row>
    <row r="12" spans="1:62" ht="18.75" x14ac:dyDescent="0.25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3" t="s">
        <v>12</v>
      </c>
      <c r="BC12" s="21" t="s">
        <v>12</v>
      </c>
      <c r="BD12" s="23" t="s">
        <v>12</v>
      </c>
      <c r="BE12" s="20"/>
      <c r="BF12" s="23" t="s">
        <v>12</v>
      </c>
      <c r="BG12" s="11" t="s">
        <v>12</v>
      </c>
      <c r="BH12" s="19"/>
      <c r="BI12" s="11" t="s">
        <v>12</v>
      </c>
      <c r="BJ12" s="18" t="s">
        <v>12</v>
      </c>
    </row>
    <row r="13" spans="1:62" ht="18.75" x14ac:dyDescent="0.25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3" t="s">
        <v>12</v>
      </c>
      <c r="BC13" s="20"/>
      <c r="BD13" s="26"/>
      <c r="BE13" s="20"/>
      <c r="BF13" s="26"/>
      <c r="BG13" s="10"/>
      <c r="BH13" s="19"/>
      <c r="BI13" s="10"/>
      <c r="BJ13" s="19"/>
    </row>
    <row r="14" spans="1:62" ht="18.75" x14ac:dyDescent="0.25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  <c r="BG14" s="11" t="s">
        <v>12</v>
      </c>
      <c r="BH14" s="19"/>
      <c r="BI14" s="10"/>
      <c r="BJ14" s="18" t="s">
        <v>12</v>
      </c>
    </row>
    <row r="15" spans="1:62" ht="18.75" x14ac:dyDescent="0.25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3" t="s">
        <v>12</v>
      </c>
      <c r="BC15" s="21" t="s">
        <v>12</v>
      </c>
      <c r="BD15" s="27" t="s">
        <v>138</v>
      </c>
      <c r="BE15" s="20"/>
      <c r="BF15" s="23" t="s">
        <v>12</v>
      </c>
      <c r="BG15" s="11" t="s">
        <v>12</v>
      </c>
      <c r="BH15" s="19"/>
      <c r="BI15" s="10"/>
      <c r="BJ15" s="19" t="s">
        <v>138</v>
      </c>
    </row>
    <row r="16" spans="1:62" ht="18.75" x14ac:dyDescent="0.25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1" t="s">
        <v>12</v>
      </c>
      <c r="BD16" s="26"/>
      <c r="BE16" s="20"/>
      <c r="BF16" s="23" t="s">
        <v>12</v>
      </c>
      <c r="BG16" s="10"/>
      <c r="BH16" s="19"/>
      <c r="BI16" s="10"/>
      <c r="BJ16" s="18"/>
    </row>
    <row r="17" spans="1:62" ht="18.75" x14ac:dyDescent="0.25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35" t="s">
        <v>12</v>
      </c>
      <c r="AT17" s="9"/>
      <c r="AU17" s="30"/>
      <c r="AV17" s="33"/>
      <c r="AW17" s="30"/>
      <c r="AX17" s="31" t="s">
        <v>12</v>
      </c>
      <c r="AY17" s="30"/>
      <c r="AZ17" s="33"/>
      <c r="BA17" s="20"/>
      <c r="BB17" s="23" t="s">
        <v>12</v>
      </c>
      <c r="BC17" s="20"/>
      <c r="BD17" s="23" t="s">
        <v>12</v>
      </c>
      <c r="BE17" s="20"/>
      <c r="BF17" s="26"/>
      <c r="BG17" s="10"/>
      <c r="BH17" s="19"/>
      <c r="BI17" s="10"/>
      <c r="BJ17" s="19"/>
    </row>
    <row r="18" spans="1:62" ht="18.75" x14ac:dyDescent="0.25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3" t="s">
        <v>12</v>
      </c>
      <c r="BG18" s="10"/>
      <c r="BH18" s="19"/>
      <c r="BI18" s="10"/>
      <c r="BJ18" s="19"/>
    </row>
    <row r="19" spans="1:62" ht="18.75" x14ac:dyDescent="0.25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3" t="s">
        <v>12</v>
      </c>
      <c r="BC19" s="21" t="s">
        <v>12</v>
      </c>
      <c r="BD19" s="23" t="s">
        <v>12</v>
      </c>
      <c r="BE19" s="20"/>
      <c r="BF19" s="23" t="s">
        <v>12</v>
      </c>
      <c r="BG19" s="11" t="s">
        <v>12</v>
      </c>
      <c r="BH19" s="19"/>
      <c r="BI19" s="11" t="s">
        <v>12</v>
      </c>
      <c r="BJ19" s="18" t="s">
        <v>12</v>
      </c>
    </row>
    <row r="20" spans="1:62" ht="18.75" x14ac:dyDescent="0.25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3" t="s">
        <v>12</v>
      </c>
      <c r="BC20" s="21" t="s">
        <v>12</v>
      </c>
      <c r="BD20" s="26"/>
      <c r="BE20" s="20"/>
      <c r="BF20" s="23" t="s">
        <v>12</v>
      </c>
      <c r="BG20" s="11" t="s">
        <v>12</v>
      </c>
      <c r="BH20" s="19"/>
      <c r="BI20" s="10"/>
      <c r="BJ20" s="18" t="s">
        <v>12</v>
      </c>
    </row>
    <row r="21" spans="1:62" ht="18.75" x14ac:dyDescent="0.25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3" t="s">
        <v>12</v>
      </c>
      <c r="BC21" s="21" t="s">
        <v>12</v>
      </c>
      <c r="BD21" s="26"/>
      <c r="BE21" s="20"/>
      <c r="BF21" s="23" t="s">
        <v>12</v>
      </c>
      <c r="BG21" s="10"/>
      <c r="BH21" s="19"/>
      <c r="BI21" s="10"/>
      <c r="BJ21" s="18" t="s">
        <v>12</v>
      </c>
    </row>
    <row r="22" spans="1:62" ht="18.75" x14ac:dyDescent="0.25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1" t="s">
        <v>12</v>
      </c>
      <c r="BB22" s="23" t="s">
        <v>12</v>
      </c>
      <c r="BC22" s="21" t="s">
        <v>12</v>
      </c>
      <c r="BD22" s="26"/>
      <c r="BE22" s="20"/>
      <c r="BF22" s="23" t="s">
        <v>12</v>
      </c>
      <c r="BG22" s="10"/>
      <c r="BH22" s="19"/>
      <c r="BI22" s="10"/>
      <c r="BJ22" s="18" t="s">
        <v>12</v>
      </c>
    </row>
    <row r="23" spans="1:62" ht="18.75" x14ac:dyDescent="0.25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1" t="s">
        <v>12</v>
      </c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3" t="s">
        <v>12</v>
      </c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  <c r="BG23" s="10"/>
      <c r="BH23" s="19"/>
      <c r="BI23" s="10"/>
      <c r="BJ23" s="18" t="s">
        <v>12</v>
      </c>
    </row>
    <row r="24" spans="1:62" ht="18.75" x14ac:dyDescent="0.25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3" t="s">
        <v>12</v>
      </c>
      <c r="BC24" s="20"/>
      <c r="BD24" s="26"/>
      <c r="BE24" s="20"/>
      <c r="BF24" s="26"/>
      <c r="BG24" s="10"/>
      <c r="BH24" s="19"/>
      <c r="BI24" s="10"/>
      <c r="BJ24" s="19"/>
    </row>
    <row r="25" spans="1:62" ht="18.75" x14ac:dyDescent="0.25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3" t="s">
        <v>12</v>
      </c>
      <c r="BC25" s="21" t="s">
        <v>12</v>
      </c>
      <c r="BD25" s="26"/>
      <c r="BE25" s="20"/>
      <c r="BF25" s="23" t="s">
        <v>12</v>
      </c>
      <c r="BG25" s="10"/>
      <c r="BH25" s="19"/>
      <c r="BI25" s="10"/>
      <c r="BJ25" s="18" t="s">
        <v>12</v>
      </c>
    </row>
    <row r="26" spans="1:62" ht="18.75" x14ac:dyDescent="0.25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3" t="s">
        <v>12</v>
      </c>
      <c r="BC26" s="21" t="s">
        <v>12</v>
      </c>
      <c r="BD26" s="23" t="s">
        <v>12</v>
      </c>
      <c r="BE26" s="20"/>
      <c r="BF26" s="23" t="s">
        <v>12</v>
      </c>
      <c r="BG26" s="11" t="s">
        <v>12</v>
      </c>
      <c r="BH26" s="18" t="s">
        <v>12</v>
      </c>
      <c r="BI26" s="11" t="s">
        <v>12</v>
      </c>
      <c r="BJ26" s="18" t="s">
        <v>12</v>
      </c>
    </row>
    <row r="27" spans="1:62" ht="18.75" x14ac:dyDescent="0.25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1" t="s">
        <v>12</v>
      </c>
      <c r="BB27" s="23" t="s">
        <v>12</v>
      </c>
      <c r="BC27" s="20"/>
      <c r="BD27" s="27" t="s">
        <v>138</v>
      </c>
      <c r="BE27" s="20"/>
      <c r="BF27" s="23" t="s">
        <v>12</v>
      </c>
      <c r="BG27" s="10"/>
      <c r="BH27" s="19"/>
      <c r="BI27" s="10"/>
      <c r="BJ27" s="19" t="s">
        <v>138</v>
      </c>
    </row>
    <row r="28" spans="1:62" ht="18.75" x14ac:dyDescent="0.25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1" t="s">
        <v>12</v>
      </c>
      <c r="BB28" s="26"/>
      <c r="BC28" s="20"/>
      <c r="BD28" s="26"/>
      <c r="BE28" s="20"/>
      <c r="BF28" s="26"/>
      <c r="BG28" s="11" t="s">
        <v>12</v>
      </c>
      <c r="BH28" s="19"/>
      <c r="BI28" s="10"/>
      <c r="BJ28" s="18" t="s">
        <v>12</v>
      </c>
    </row>
    <row r="29" spans="1:62" ht="18.75" x14ac:dyDescent="0.25">
      <c r="A29" s="2">
        <v>26</v>
      </c>
      <c r="B29" s="4" t="str">
        <f>IF(I69 &lt;= K45, D69, B69)</f>
        <v>O'neil Kerry Laurent,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3" t="s">
        <v>12</v>
      </c>
      <c r="BC29" s="21" t="s">
        <v>12</v>
      </c>
      <c r="BD29" s="27" t="s">
        <v>138</v>
      </c>
      <c r="BE29" s="20"/>
      <c r="BF29" s="26"/>
      <c r="BG29" s="10"/>
      <c r="BH29" s="19"/>
      <c r="BI29" s="10"/>
      <c r="BJ29" s="19" t="s">
        <v>138</v>
      </c>
    </row>
    <row r="30" spans="1:62" ht="18.75" x14ac:dyDescent="0.25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  <c r="BG30" s="10"/>
      <c r="BH30" s="19"/>
      <c r="BI30" s="10"/>
      <c r="BJ30" s="18" t="s">
        <v>12</v>
      </c>
    </row>
    <row r="31" spans="1:62" ht="18.75" x14ac:dyDescent="0.25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  <c r="BG31" s="10"/>
      <c r="BH31" s="19"/>
      <c r="BI31" s="10"/>
      <c r="BJ31" s="19"/>
    </row>
    <row r="32" spans="1:62" ht="18.75" x14ac:dyDescent="0.25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3" t="s">
        <v>12</v>
      </c>
      <c r="BC32" s="21" t="s">
        <v>12</v>
      </c>
      <c r="BD32" s="23" t="s">
        <v>12</v>
      </c>
      <c r="BE32" s="20"/>
      <c r="BF32" s="23" t="s">
        <v>12</v>
      </c>
      <c r="BG32" s="11" t="s">
        <v>12</v>
      </c>
      <c r="BH32" s="18" t="s">
        <v>12</v>
      </c>
      <c r="BI32" s="11" t="s">
        <v>12</v>
      </c>
      <c r="BJ32" s="18" t="s">
        <v>12</v>
      </c>
    </row>
    <row r="33" spans="1:62" ht="18.75" x14ac:dyDescent="0.25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1" t="s">
        <v>12</v>
      </c>
      <c r="AW33" s="30"/>
      <c r="AX33" s="31" t="s">
        <v>12</v>
      </c>
      <c r="AY33" s="30"/>
      <c r="AZ33" s="33"/>
      <c r="BA33" s="20"/>
      <c r="BB33" s="23" t="s">
        <v>12</v>
      </c>
      <c r="BC33" s="20"/>
      <c r="BD33" s="26"/>
      <c r="BE33" s="20"/>
      <c r="BF33" s="26"/>
      <c r="BG33" s="10"/>
      <c r="BH33" s="19"/>
      <c r="BI33" s="10"/>
      <c r="BJ33" s="19"/>
    </row>
    <row r="34" spans="1:62" ht="18.75" x14ac:dyDescent="0.25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1" t="s">
        <v>12</v>
      </c>
      <c r="BB34" s="23" t="s">
        <v>12</v>
      </c>
      <c r="BC34" s="21" t="s">
        <v>12</v>
      </c>
      <c r="BD34" s="23" t="s">
        <v>12</v>
      </c>
      <c r="BE34" s="20"/>
      <c r="BF34" s="23" t="s">
        <v>12</v>
      </c>
      <c r="BG34" s="10"/>
      <c r="BH34" s="19"/>
      <c r="BI34" s="10"/>
      <c r="BJ34" s="18" t="s">
        <v>12</v>
      </c>
    </row>
    <row r="35" spans="1:62" ht="18.75" x14ac:dyDescent="0.25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29" t="s">
        <v>12</v>
      </c>
      <c r="AZ35" s="31" t="s">
        <v>12</v>
      </c>
      <c r="BA35" s="20"/>
      <c r="BB35" s="23" t="s">
        <v>12</v>
      </c>
      <c r="BC35" s="21" t="s">
        <v>12</v>
      </c>
      <c r="BD35" s="23"/>
      <c r="BE35" s="20"/>
      <c r="BF35" s="26"/>
      <c r="BG35" s="10"/>
      <c r="BH35" s="19"/>
      <c r="BI35" s="10"/>
      <c r="BJ35" s="18" t="s">
        <v>12</v>
      </c>
    </row>
    <row r="36" spans="1:62" ht="18.75" x14ac:dyDescent="0.25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1" t="s">
        <v>12</v>
      </c>
      <c r="BD36" s="23" t="s">
        <v>12</v>
      </c>
      <c r="BE36" s="21" t="s">
        <v>12</v>
      </c>
      <c r="BF36" s="23" t="s">
        <v>12</v>
      </c>
      <c r="BG36" s="11" t="s">
        <v>12</v>
      </c>
      <c r="BH36" s="18" t="s">
        <v>12</v>
      </c>
      <c r="BI36" s="10"/>
      <c r="BJ36" s="18" t="s">
        <v>12</v>
      </c>
    </row>
    <row r="37" spans="1:62" ht="18.75" x14ac:dyDescent="0.25">
      <c r="A37" s="2">
        <v>34</v>
      </c>
      <c r="B37" s="4" t="str">
        <f>IF(I77 &lt;= K45, D77, B77)</f>
        <v>Usama Fadlillah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35" t="s">
        <v>12</v>
      </c>
      <c r="AT37" s="34" t="s">
        <v>12</v>
      </c>
      <c r="AU37" s="29" t="s">
        <v>12</v>
      </c>
      <c r="AV37" s="31" t="s">
        <v>12</v>
      </c>
      <c r="AW37" s="29" t="s">
        <v>12</v>
      </c>
      <c r="AX37" s="31" t="s">
        <v>12</v>
      </c>
      <c r="AY37" s="29" t="s">
        <v>12</v>
      </c>
      <c r="AZ37" s="31" t="s">
        <v>12</v>
      </c>
      <c r="BA37" s="21" t="s">
        <v>12</v>
      </c>
      <c r="BB37" s="23" t="s">
        <v>12</v>
      </c>
      <c r="BC37" s="21" t="s">
        <v>12</v>
      </c>
      <c r="BD37" s="23" t="s">
        <v>12</v>
      </c>
      <c r="BE37" s="20"/>
      <c r="BF37" s="23" t="s">
        <v>12</v>
      </c>
      <c r="BG37" s="10"/>
      <c r="BH37" s="19"/>
      <c r="BI37" s="11" t="s">
        <v>12</v>
      </c>
      <c r="BJ37" s="18" t="s">
        <v>12</v>
      </c>
    </row>
    <row r="38" spans="1:62" ht="18.75" x14ac:dyDescent="0.25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3" t="s">
        <v>12</v>
      </c>
      <c r="BG38" s="10"/>
      <c r="BH38" s="19"/>
      <c r="BI38" s="10"/>
      <c r="BJ38" s="19" t="s">
        <v>138</v>
      </c>
    </row>
    <row r="40" spans="1:62" ht="18" customHeight="1" x14ac:dyDescent="0.25">
      <c r="A40" s="54" t="s">
        <v>58</v>
      </c>
      <c r="B40" s="54"/>
      <c r="D40" s="49" t="s">
        <v>78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1" t="s">
        <v>79</v>
      </c>
    </row>
    <row r="41" spans="1:62" ht="18" customHeight="1" x14ac:dyDescent="0.25">
      <c r="A41" s="54"/>
      <c r="B41" s="54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2"/>
    </row>
    <row r="42" spans="1:62" ht="14.45" customHeight="1" x14ac:dyDescent="0.25">
      <c r="A42" s="46">
        <f>TRUNC(M46,1)</f>
        <v>80.7</v>
      </c>
      <c r="B42" s="46"/>
      <c r="D42" s="2">
        <v>11</v>
      </c>
      <c r="E42" s="2">
        <v>2</v>
      </c>
      <c r="F42" s="2">
        <v>3</v>
      </c>
      <c r="G42" s="2">
        <v>11</v>
      </c>
      <c r="H42" s="2">
        <v>5</v>
      </c>
      <c r="I42" s="2">
        <v>5</v>
      </c>
      <c r="J42" s="2">
        <v>6</v>
      </c>
      <c r="K42" s="2">
        <v>3</v>
      </c>
      <c r="L42" s="2">
        <v>7</v>
      </c>
      <c r="M42" s="2">
        <v>6</v>
      </c>
      <c r="N42" s="2">
        <v>1</v>
      </c>
      <c r="O42" s="2">
        <f>SUM(D42:N42)</f>
        <v>60</v>
      </c>
    </row>
    <row r="43" spans="1:62" ht="14.45" customHeight="1" x14ac:dyDescent="0.25"/>
    <row r="44" spans="1:62" ht="18" customHeight="1" x14ac:dyDescent="0.25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COUNTA(C4:BJ4)</f>
        <v>55</v>
      </c>
      <c r="K44" s="1">
        <f>COUNTA(C3:BJ3)</f>
        <v>60</v>
      </c>
      <c r="M44" s="39">
        <f>COUNTA(C4:BJ38)</f>
        <v>1696</v>
      </c>
    </row>
    <row r="45" spans="1:62" ht="18" customHeight="1" x14ac:dyDescent="0.25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COUNTA(C5:BJ5)</f>
        <v>56</v>
      </c>
      <c r="K45" s="1">
        <f>K44-6</f>
        <v>54</v>
      </c>
      <c r="M45" s="39">
        <f>K44 * 35</f>
        <v>2100</v>
      </c>
    </row>
    <row r="46" spans="1:62" ht="15.75" x14ac:dyDescent="0.25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56</v>
      </c>
      <c r="M46" s="39">
        <f>100 * M44 / M45</f>
        <v>80.761904761904759</v>
      </c>
    </row>
    <row r="47" spans="1:62" ht="15.75" x14ac:dyDescent="0.25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38</v>
      </c>
    </row>
    <row r="48" spans="1:62" ht="15.75" x14ac:dyDescent="0.25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57</v>
      </c>
    </row>
    <row r="49" spans="2:9" ht="15.75" x14ac:dyDescent="0.25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32</v>
      </c>
    </row>
    <row r="50" spans="2:9" ht="15.75" x14ac:dyDescent="0.25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56</v>
      </c>
    </row>
    <row r="51" spans="2:9" ht="15.75" x14ac:dyDescent="0.25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22</v>
      </c>
    </row>
    <row r="52" spans="2:9" ht="15.75" x14ac:dyDescent="0.25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58</v>
      </c>
    </row>
    <row r="53" spans="2:9" ht="15.75" x14ac:dyDescent="0.25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33</v>
      </c>
    </row>
    <row r="54" spans="2:9" ht="15.75" x14ac:dyDescent="0.25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57</v>
      </c>
    </row>
    <row r="55" spans="2:9" ht="15.75" x14ac:dyDescent="0.25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57</v>
      </c>
    </row>
    <row r="56" spans="2:9" ht="15.75" x14ac:dyDescent="0.25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51</v>
      </c>
    </row>
    <row r="57" spans="2:9" ht="15.75" x14ac:dyDescent="0.25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42</v>
      </c>
    </row>
    <row r="58" spans="2:9" ht="15.75" x14ac:dyDescent="0.25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36</v>
      </c>
    </row>
    <row r="59" spans="2:9" ht="15.75" x14ac:dyDescent="0.25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57</v>
      </c>
    </row>
    <row r="60" spans="2:9" ht="15.75" x14ac:dyDescent="0.25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56</v>
      </c>
    </row>
    <row r="61" spans="2:9" ht="15.75" x14ac:dyDescent="0.25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53</v>
      </c>
    </row>
    <row r="62" spans="2:9" ht="15.75" x14ac:dyDescent="0.25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53</v>
      </c>
    </row>
    <row r="63" spans="2:9" ht="15.75" x14ac:dyDescent="0.25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38</v>
      </c>
    </row>
    <row r="64" spans="2:9" ht="15.75" x14ac:dyDescent="0.25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34</v>
      </c>
    </row>
    <row r="65" spans="2:9" ht="15.75" x14ac:dyDescent="0.25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55</v>
      </c>
    </row>
    <row r="66" spans="2:9" ht="15.75" x14ac:dyDescent="0.25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59</v>
      </c>
    </row>
    <row r="67" spans="2:9" ht="15.75" x14ac:dyDescent="0.25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55</v>
      </c>
    </row>
    <row r="68" spans="2:9" ht="15.75" x14ac:dyDescent="0.25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49</v>
      </c>
    </row>
    <row r="69" spans="2:9" ht="15.75" x14ac:dyDescent="0.25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54</v>
      </c>
    </row>
    <row r="70" spans="2:9" ht="15.75" x14ac:dyDescent="0.25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18</v>
      </c>
    </row>
    <row r="71" spans="2:9" ht="15.75" x14ac:dyDescent="0.25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40</v>
      </c>
    </row>
    <row r="72" spans="2:9" ht="15.75" x14ac:dyDescent="0.25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59</v>
      </c>
    </row>
    <row r="73" spans="2:9" ht="15.75" x14ac:dyDescent="0.25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38</v>
      </c>
    </row>
    <row r="74" spans="2:9" ht="15.75" x14ac:dyDescent="0.25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55</v>
      </c>
    </row>
    <row r="75" spans="2:9" ht="15.75" x14ac:dyDescent="0.25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53</v>
      </c>
    </row>
    <row r="76" spans="2:9" ht="15.75" x14ac:dyDescent="0.25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59</v>
      </c>
    </row>
    <row r="77" spans="2:9" ht="15.75" x14ac:dyDescent="0.25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57</v>
      </c>
    </row>
    <row r="78" spans="2:9" ht="15.75" x14ac:dyDescent="0.25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48</v>
      </c>
    </row>
  </sheetData>
  <mergeCells count="17">
    <mergeCell ref="AP1:AT1"/>
    <mergeCell ref="AM1:AO1"/>
    <mergeCell ref="AH1:AL1"/>
    <mergeCell ref="BG1:BJ1"/>
    <mergeCell ref="AU1:AZ1"/>
    <mergeCell ref="BA1:BF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40:B4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ASUS</cp:lastModifiedBy>
  <dcterms:created xsi:type="dcterms:W3CDTF">2015-06-05T18:17:20Z</dcterms:created>
  <dcterms:modified xsi:type="dcterms:W3CDTF">2021-10-08T07:31:01Z</dcterms:modified>
</cp:coreProperties>
</file>