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7CC3BEDA-0B58-4972-A897-6457F276E13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B4" i="1" s="1"/>
  <c r="P40" i="1"/>
  <c r="A40" i="1"/>
  <c r="A41" i="1" l="1"/>
  <c r="N42" i="1" l="1"/>
  <c r="P41" i="1" l="1"/>
  <c r="B14" i="1" s="1"/>
  <c r="B38" i="1" l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A42" i="1" s="1"/>
  <c r="B8" i="1"/>
  <c r="B20" i="1"/>
  <c r="B32" i="1"/>
  <c r="B9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<sst xmlns="http://schemas.openxmlformats.org/spreadsheetml/2006/main" count="1411" uniqueCount="141">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</sst>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9" fillId="15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4" borderId="0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8"/>
  <sheetViews>
    <sheetView tabSelected="1" zoomScale="55" zoomScaleNormal="55" workbookViewId="0">
      <pane xSplit="2" ySplit="3" topLeftCell="L7" activePane="bottomRight" state="frozen"/>
      <selection pane="topRight" activeCell="C1" sqref="C1"/>
      <selection pane="bottomLeft" activeCell="A4" sqref="A4"/>
      <selection pane="bottomRight" activeCell="AQ2" sqref="AQ2"/>
    </sheetView>
  </sheetViews>
  <sheetFormatPr defaultRowHeight="14.4" x14ac:dyDescent="0.3"/>
  <cols>
    <col min="1" max="1" width="5.109375" style="2" bestFit="1" customWidth="1"/>
    <col min="2" max="2" width="46.33203125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41" width="12.21875" style="2" bestFit="1" customWidth="1"/>
    <col min="42" max="16384" width="8.88671875" style="2"/>
  </cols>
  <sheetData>
    <row r="1" spans="1:41" ht="18" x14ac:dyDescent="0.3">
      <c r="A1" s="60" t="s">
        <v>0</v>
      </c>
      <c r="B1" s="60" t="s">
        <v>1</v>
      </c>
      <c r="C1" s="61" t="s">
        <v>55</v>
      </c>
      <c r="D1" s="61"/>
      <c r="E1" s="61"/>
      <c r="F1" s="61"/>
      <c r="G1" s="61"/>
      <c r="H1" s="62" t="s">
        <v>56</v>
      </c>
      <c r="I1" s="62"/>
      <c r="J1" s="62"/>
      <c r="K1" s="62"/>
      <c r="L1" s="62"/>
      <c r="M1" s="62"/>
      <c r="N1" s="62"/>
      <c r="O1" s="62"/>
      <c r="P1" s="64" t="s">
        <v>57</v>
      </c>
      <c r="Q1" s="64"/>
      <c r="R1" s="64"/>
      <c r="S1" s="64"/>
      <c r="T1" s="64"/>
      <c r="U1" s="64"/>
      <c r="V1" s="64"/>
      <c r="W1" s="63" t="s">
        <v>117</v>
      </c>
      <c r="X1" s="63"/>
      <c r="Y1" s="63"/>
      <c r="Z1" s="67" t="s">
        <v>121</v>
      </c>
      <c r="AA1" s="67"/>
      <c r="AB1" s="67"/>
      <c r="AC1" s="67"/>
      <c r="AD1" s="67"/>
      <c r="AE1" s="67"/>
      <c r="AF1" s="67"/>
      <c r="AG1" s="67"/>
      <c r="AH1" s="57" t="s">
        <v>130</v>
      </c>
      <c r="AI1" s="57"/>
      <c r="AJ1" s="57"/>
      <c r="AK1" s="57"/>
      <c r="AL1" s="57"/>
      <c r="AM1" s="55" t="s">
        <v>136</v>
      </c>
      <c r="AN1" s="56"/>
      <c r="AO1" s="56"/>
    </row>
    <row r="2" spans="1:41" ht="18" x14ac:dyDescent="0.3">
      <c r="A2" s="60"/>
      <c r="B2" s="60"/>
      <c r="C2" s="50" t="s">
        <v>2</v>
      </c>
      <c r="D2" s="50" t="s">
        <v>3</v>
      </c>
      <c r="E2" s="50" t="s">
        <v>4</v>
      </c>
      <c r="F2" s="50" t="s">
        <v>5</v>
      </c>
      <c r="G2" s="50" t="s">
        <v>6</v>
      </c>
      <c r="H2" s="51" t="s">
        <v>2</v>
      </c>
      <c r="I2" s="51" t="s">
        <v>3</v>
      </c>
      <c r="J2" s="51" t="s">
        <v>4</v>
      </c>
      <c r="K2" s="51" t="s">
        <v>5</v>
      </c>
      <c r="L2" s="51" t="s">
        <v>6</v>
      </c>
      <c r="M2" s="51" t="s">
        <v>47</v>
      </c>
      <c r="N2" s="51" t="s">
        <v>48</v>
      </c>
      <c r="O2" s="51" t="s">
        <v>49</v>
      </c>
      <c r="P2" s="53" t="s">
        <v>2</v>
      </c>
      <c r="Q2" s="53" t="s">
        <v>3</v>
      </c>
      <c r="R2" s="53" t="s">
        <v>4</v>
      </c>
      <c r="S2" s="53" t="s">
        <v>5</v>
      </c>
      <c r="T2" s="53" t="s">
        <v>6</v>
      </c>
      <c r="U2" s="53" t="s">
        <v>47</v>
      </c>
      <c r="V2" s="53" t="s">
        <v>48</v>
      </c>
      <c r="W2" s="52" t="s">
        <v>2</v>
      </c>
      <c r="X2" s="52" t="s">
        <v>3</v>
      </c>
      <c r="Y2" s="52" t="s">
        <v>4</v>
      </c>
      <c r="Z2" s="54" t="s">
        <v>2</v>
      </c>
      <c r="AA2" s="54" t="s">
        <v>3</v>
      </c>
      <c r="AB2" s="54" t="s">
        <v>4</v>
      </c>
      <c r="AC2" s="54" t="s">
        <v>5</v>
      </c>
      <c r="AD2" s="54" t="s">
        <v>6</v>
      </c>
      <c r="AE2" s="54" t="s">
        <v>47</v>
      </c>
      <c r="AF2" s="54" t="s">
        <v>48</v>
      </c>
      <c r="AG2" s="54" t="s">
        <v>49</v>
      </c>
      <c r="AH2" s="48" t="s">
        <v>2</v>
      </c>
      <c r="AI2" s="48" t="s">
        <v>3</v>
      </c>
      <c r="AJ2" s="48" t="s">
        <v>4</v>
      </c>
      <c r="AK2" s="48" t="s">
        <v>5</v>
      </c>
      <c r="AL2" s="48" t="s">
        <v>6</v>
      </c>
      <c r="AM2" s="47" t="s">
        <v>2</v>
      </c>
      <c r="AN2" s="47" t="s">
        <v>3</v>
      </c>
      <c r="AO2" s="47" t="s">
        <v>4</v>
      </c>
    </row>
    <row r="3" spans="1:41" ht="18" x14ac:dyDescent="0.3">
      <c r="A3" s="60"/>
      <c r="B3" s="60"/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7" t="s">
        <v>64</v>
      </c>
      <c r="I3" s="7" t="s">
        <v>65</v>
      </c>
      <c r="J3" s="7" t="s">
        <v>66</v>
      </c>
      <c r="K3" s="7" t="s">
        <v>77</v>
      </c>
      <c r="L3" s="7" t="s">
        <v>74</v>
      </c>
      <c r="M3" s="7" t="s">
        <v>68</v>
      </c>
      <c r="N3" s="7" t="s">
        <v>70</v>
      </c>
      <c r="O3" s="7" t="s">
        <v>75</v>
      </c>
      <c r="P3" s="8" t="s">
        <v>67</v>
      </c>
      <c r="Q3" s="8" t="s">
        <v>73</v>
      </c>
      <c r="R3" s="8" t="s">
        <v>72</v>
      </c>
      <c r="S3" s="8" t="s">
        <v>69</v>
      </c>
      <c r="T3" s="8" t="s">
        <v>71</v>
      </c>
      <c r="U3" s="8" t="s">
        <v>76</v>
      </c>
      <c r="V3" s="8" t="s">
        <v>80</v>
      </c>
      <c r="W3" s="9" t="s">
        <v>118</v>
      </c>
      <c r="X3" s="9" t="s">
        <v>119</v>
      </c>
      <c r="Y3" s="9" t="s">
        <v>120</v>
      </c>
      <c r="Z3" s="10" t="s">
        <v>122</v>
      </c>
      <c r="AA3" s="10" t="s">
        <v>123</v>
      </c>
      <c r="AB3" s="10" t="s">
        <v>124</v>
      </c>
      <c r="AC3" s="10" t="s">
        <v>125</v>
      </c>
      <c r="AD3" s="10" t="s">
        <v>126</v>
      </c>
      <c r="AE3" s="10" t="s">
        <v>127</v>
      </c>
      <c r="AF3" s="10" t="s">
        <v>128</v>
      </c>
      <c r="AG3" s="10" t="s">
        <v>129</v>
      </c>
      <c r="AH3" s="36" t="s">
        <v>131</v>
      </c>
      <c r="AI3" s="36" t="s">
        <v>132</v>
      </c>
      <c r="AJ3" s="36" t="s">
        <v>133</v>
      </c>
      <c r="AK3" s="36" t="s">
        <v>134</v>
      </c>
      <c r="AL3" s="36" t="s">
        <v>135</v>
      </c>
      <c r="AM3" s="40" t="s">
        <v>137</v>
      </c>
      <c r="AN3" s="40" t="s">
        <v>139</v>
      </c>
      <c r="AO3" s="40" t="s">
        <v>140</v>
      </c>
    </row>
    <row r="4" spans="1:41" ht="17.399999999999999" x14ac:dyDescent="0.3">
      <c r="A4" s="4">
        <v>1</v>
      </c>
      <c r="B4" s="11" t="str">
        <f>IF(I44 &lt;= P41, D44, B44)</f>
        <v>Abu Abdirrahman Zenky</v>
      </c>
      <c r="C4" s="12" t="s">
        <v>12</v>
      </c>
      <c r="D4" s="13" t="s">
        <v>12</v>
      </c>
      <c r="E4" s="12" t="s">
        <v>12</v>
      </c>
      <c r="F4" s="13" t="s">
        <v>12</v>
      </c>
      <c r="G4" s="12" t="s">
        <v>12</v>
      </c>
      <c r="H4" s="14" t="s">
        <v>12</v>
      </c>
      <c r="I4" s="15" t="s">
        <v>12</v>
      </c>
      <c r="J4" s="14" t="s">
        <v>12</v>
      </c>
      <c r="K4" s="15" t="s">
        <v>12</v>
      </c>
      <c r="L4" s="14" t="s">
        <v>12</v>
      </c>
      <c r="M4" s="15" t="s">
        <v>12</v>
      </c>
      <c r="N4" s="14" t="s">
        <v>12</v>
      </c>
      <c r="O4" s="15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18" t="s">
        <v>12</v>
      </c>
      <c r="X4" s="19" t="s">
        <v>12</v>
      </c>
      <c r="Y4" s="18" t="s">
        <v>12</v>
      </c>
      <c r="Z4" s="20" t="s">
        <v>12</v>
      </c>
      <c r="AA4" s="21" t="s">
        <v>12</v>
      </c>
      <c r="AB4" s="20" t="s">
        <v>12</v>
      </c>
      <c r="AC4" s="21" t="s">
        <v>12</v>
      </c>
      <c r="AD4" s="20" t="s">
        <v>12</v>
      </c>
      <c r="AE4" s="21" t="s">
        <v>12</v>
      </c>
      <c r="AF4" s="20" t="s">
        <v>12</v>
      </c>
      <c r="AG4" s="21" t="s">
        <v>12</v>
      </c>
      <c r="AH4" s="37" t="s">
        <v>12</v>
      </c>
      <c r="AI4" s="38" t="s">
        <v>12</v>
      </c>
      <c r="AJ4" s="37" t="s">
        <v>12</v>
      </c>
      <c r="AK4" s="38" t="s">
        <v>12</v>
      </c>
      <c r="AL4" s="37" t="s">
        <v>12</v>
      </c>
      <c r="AM4" s="41" t="s">
        <v>12</v>
      </c>
      <c r="AN4" s="43" t="s">
        <v>12</v>
      </c>
      <c r="AO4" s="41" t="s">
        <v>12</v>
      </c>
    </row>
    <row r="5" spans="1:41" ht="17.399999999999999" x14ac:dyDescent="0.3">
      <c r="A5" s="4">
        <v>2</v>
      </c>
      <c r="B5" s="11" t="str">
        <f>IF(I45 &lt;= P41, D45, B45)</f>
        <v>Alief Faza Rizqi Adi Jaya</v>
      </c>
      <c r="C5" s="12" t="s">
        <v>12</v>
      </c>
      <c r="D5" s="13" t="s">
        <v>12</v>
      </c>
      <c r="E5" s="12" t="s">
        <v>12</v>
      </c>
      <c r="F5" s="13" t="s">
        <v>12</v>
      </c>
      <c r="G5" s="12" t="s">
        <v>12</v>
      </c>
      <c r="H5" s="14" t="s">
        <v>12</v>
      </c>
      <c r="I5" s="15" t="s">
        <v>12</v>
      </c>
      <c r="J5" s="14" t="s">
        <v>12</v>
      </c>
      <c r="K5" s="15" t="s">
        <v>12</v>
      </c>
      <c r="L5" s="14" t="s">
        <v>12</v>
      </c>
      <c r="M5" s="15" t="s">
        <v>12</v>
      </c>
      <c r="N5" s="14" t="s">
        <v>12</v>
      </c>
      <c r="O5" s="15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18" t="s">
        <v>12</v>
      </c>
      <c r="X5" s="19" t="s">
        <v>12</v>
      </c>
      <c r="Y5" s="18" t="s">
        <v>12</v>
      </c>
      <c r="Z5" s="20" t="s">
        <v>12</v>
      </c>
      <c r="AA5" s="21" t="s">
        <v>12</v>
      </c>
      <c r="AB5" s="20" t="s">
        <v>12</v>
      </c>
      <c r="AC5" s="21" t="s">
        <v>12</v>
      </c>
      <c r="AD5" s="20" t="s">
        <v>12</v>
      </c>
      <c r="AE5" s="21" t="s">
        <v>12</v>
      </c>
      <c r="AF5" s="20" t="s">
        <v>12</v>
      </c>
      <c r="AG5" s="21" t="s">
        <v>12</v>
      </c>
      <c r="AH5" s="37" t="s">
        <v>12</v>
      </c>
      <c r="AI5" s="38" t="s">
        <v>12</v>
      </c>
      <c r="AJ5" s="37" t="s">
        <v>12</v>
      </c>
      <c r="AK5" s="38" t="s">
        <v>12</v>
      </c>
      <c r="AL5" s="37" t="s">
        <v>12</v>
      </c>
      <c r="AM5" s="41" t="s">
        <v>12</v>
      </c>
      <c r="AN5" s="43" t="s">
        <v>12</v>
      </c>
      <c r="AO5" s="41" t="s">
        <v>12</v>
      </c>
    </row>
    <row r="6" spans="1:41" ht="17.399999999999999" x14ac:dyDescent="0.3">
      <c r="A6" s="4">
        <v>3</v>
      </c>
      <c r="B6" s="11" t="str">
        <f>IF(I46 &lt;= P41, D46, B46)</f>
        <v>Alief Mastari</v>
      </c>
      <c r="C6" s="12" t="s">
        <v>12</v>
      </c>
      <c r="D6" s="13" t="s">
        <v>12</v>
      </c>
      <c r="E6" s="12" t="s">
        <v>12</v>
      </c>
      <c r="F6" s="13" t="s">
        <v>12</v>
      </c>
      <c r="G6" s="12" t="s">
        <v>12</v>
      </c>
      <c r="H6" s="14" t="s">
        <v>12</v>
      </c>
      <c r="I6" s="15" t="s">
        <v>12</v>
      </c>
      <c r="J6" s="14" t="s">
        <v>12</v>
      </c>
      <c r="K6" s="15" t="s">
        <v>12</v>
      </c>
      <c r="L6" s="14" t="s">
        <v>12</v>
      </c>
      <c r="M6" s="15" t="s">
        <v>12</v>
      </c>
      <c r="N6" s="14" t="s">
        <v>12</v>
      </c>
      <c r="O6" s="15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18" t="s">
        <v>12</v>
      </c>
      <c r="X6" s="19" t="s">
        <v>12</v>
      </c>
      <c r="Y6" s="18" t="s">
        <v>12</v>
      </c>
      <c r="Z6" s="20" t="s">
        <v>12</v>
      </c>
      <c r="AA6" s="21" t="s">
        <v>12</v>
      </c>
      <c r="AB6" s="20" t="s">
        <v>12</v>
      </c>
      <c r="AC6" s="21" t="s">
        <v>12</v>
      </c>
      <c r="AD6" s="20" t="s">
        <v>12</v>
      </c>
      <c r="AE6" s="21" t="s">
        <v>12</v>
      </c>
      <c r="AF6" s="20" t="s">
        <v>12</v>
      </c>
      <c r="AG6" s="21" t="s">
        <v>12</v>
      </c>
      <c r="AH6" s="37" t="s">
        <v>12</v>
      </c>
      <c r="AI6" s="38" t="s">
        <v>12</v>
      </c>
      <c r="AJ6" s="37" t="s">
        <v>12</v>
      </c>
      <c r="AK6" s="38" t="s">
        <v>12</v>
      </c>
      <c r="AL6" s="37" t="s">
        <v>12</v>
      </c>
      <c r="AM6" s="41" t="s">
        <v>12</v>
      </c>
      <c r="AN6" s="43" t="s">
        <v>12</v>
      </c>
      <c r="AO6" s="41" t="s">
        <v>12</v>
      </c>
    </row>
    <row r="7" spans="1:41" ht="18" x14ac:dyDescent="0.3">
      <c r="A7" s="4">
        <v>4</v>
      </c>
      <c r="B7" s="11" t="str">
        <f>IF(I47 &lt;= P41, D47, B47)</f>
        <v>Arif Fathurrahman</v>
      </c>
      <c r="C7" s="12" t="s">
        <v>12</v>
      </c>
      <c r="D7" s="13" t="s">
        <v>12</v>
      </c>
      <c r="E7" s="12" t="s">
        <v>12</v>
      </c>
      <c r="F7" s="13" t="s">
        <v>12</v>
      </c>
      <c r="G7" s="12" t="s">
        <v>12</v>
      </c>
      <c r="H7" s="14" t="s">
        <v>12</v>
      </c>
      <c r="I7" s="15" t="s">
        <v>12</v>
      </c>
      <c r="J7" s="14" t="s">
        <v>12</v>
      </c>
      <c r="K7" s="15" t="s">
        <v>12</v>
      </c>
      <c r="L7" s="14" t="s">
        <v>12</v>
      </c>
      <c r="M7" s="15" t="s">
        <v>12</v>
      </c>
      <c r="N7" s="14" t="s">
        <v>12</v>
      </c>
      <c r="O7" s="15" t="s">
        <v>12</v>
      </c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18" t="s">
        <v>12</v>
      </c>
      <c r="X7" s="24"/>
      <c r="Y7" s="18" t="s">
        <v>12</v>
      </c>
      <c r="Z7" s="22"/>
      <c r="AA7" s="21" t="s">
        <v>12</v>
      </c>
      <c r="AB7" s="20" t="s">
        <v>12</v>
      </c>
      <c r="AC7" s="21" t="s">
        <v>12</v>
      </c>
      <c r="AD7" s="20" t="s">
        <v>12</v>
      </c>
      <c r="AE7" s="21" t="s">
        <v>12</v>
      </c>
      <c r="AF7" s="22"/>
      <c r="AG7" s="21" t="s">
        <v>12</v>
      </c>
      <c r="AH7" s="37" t="s">
        <v>12</v>
      </c>
      <c r="AI7" s="38" t="s">
        <v>12</v>
      </c>
      <c r="AJ7" s="37" t="s">
        <v>12</v>
      </c>
      <c r="AK7" s="38" t="s">
        <v>12</v>
      </c>
      <c r="AL7" s="35"/>
      <c r="AM7" s="41" t="s">
        <v>12</v>
      </c>
      <c r="AN7" s="43" t="s">
        <v>12</v>
      </c>
      <c r="AO7" s="41" t="s">
        <v>12</v>
      </c>
    </row>
    <row r="8" spans="1:41" ht="17.399999999999999" x14ac:dyDescent="0.3">
      <c r="A8" s="4">
        <v>5</v>
      </c>
      <c r="B8" s="11" t="str">
        <f>IF(I48 &lt;= P41, D48, B48)</f>
        <v>Cindy Anastasya Kurniawan Oey</v>
      </c>
      <c r="C8" s="12" t="s">
        <v>12</v>
      </c>
      <c r="D8" s="13" t="s">
        <v>12</v>
      </c>
      <c r="E8" s="12" t="s">
        <v>12</v>
      </c>
      <c r="F8" s="13" t="s">
        <v>12</v>
      </c>
      <c r="G8" s="12" t="s">
        <v>12</v>
      </c>
      <c r="H8" s="14" t="s">
        <v>12</v>
      </c>
      <c r="I8" s="15" t="s">
        <v>12</v>
      </c>
      <c r="J8" s="14" t="s">
        <v>12</v>
      </c>
      <c r="K8" s="15" t="s">
        <v>12</v>
      </c>
      <c r="L8" s="14" t="s">
        <v>12</v>
      </c>
      <c r="M8" s="15" t="s">
        <v>12</v>
      </c>
      <c r="N8" s="14" t="s">
        <v>12</v>
      </c>
      <c r="O8" s="15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6" t="s">
        <v>12</v>
      </c>
      <c r="U8" s="17" t="s">
        <v>12</v>
      </c>
      <c r="V8" s="16" t="s">
        <v>12</v>
      </c>
      <c r="W8" s="18" t="s">
        <v>12</v>
      </c>
      <c r="X8" s="19" t="s">
        <v>12</v>
      </c>
      <c r="Y8" s="18" t="s">
        <v>12</v>
      </c>
      <c r="Z8" s="20" t="s">
        <v>12</v>
      </c>
      <c r="AA8" s="21" t="s">
        <v>12</v>
      </c>
      <c r="AB8" s="20" t="s">
        <v>12</v>
      </c>
      <c r="AC8" s="21" t="s">
        <v>12</v>
      </c>
      <c r="AD8" s="20" t="s">
        <v>12</v>
      </c>
      <c r="AE8" s="21" t="s">
        <v>12</v>
      </c>
      <c r="AF8" s="20" t="s">
        <v>12</v>
      </c>
      <c r="AG8" s="21" t="s">
        <v>12</v>
      </c>
      <c r="AH8" s="37" t="s">
        <v>12</v>
      </c>
      <c r="AI8" s="38" t="s">
        <v>12</v>
      </c>
      <c r="AJ8" s="37" t="s">
        <v>12</v>
      </c>
      <c r="AK8" s="38" t="s">
        <v>12</v>
      </c>
      <c r="AL8" s="37" t="s">
        <v>12</v>
      </c>
      <c r="AM8" s="41" t="s">
        <v>12</v>
      </c>
      <c r="AN8" s="43" t="s">
        <v>12</v>
      </c>
      <c r="AO8" s="41" t="s">
        <v>12</v>
      </c>
    </row>
    <row r="9" spans="1:41" ht="18" x14ac:dyDescent="0.3">
      <c r="A9" s="4">
        <v>6</v>
      </c>
      <c r="B9" s="11" t="str">
        <f>IF(I49 &lt;= P41, D49, B49)</f>
        <v>Cleolia Jasmine Nasution,</v>
      </c>
      <c r="C9" s="12" t="s">
        <v>12</v>
      </c>
      <c r="D9" s="13" t="s">
        <v>12</v>
      </c>
      <c r="E9" s="12" t="s">
        <v>12</v>
      </c>
      <c r="F9" s="13" t="s">
        <v>12</v>
      </c>
      <c r="G9" s="12" t="s">
        <v>12</v>
      </c>
      <c r="H9" s="14" t="s">
        <v>12</v>
      </c>
      <c r="I9" s="15" t="s">
        <v>12</v>
      </c>
      <c r="J9" s="14" t="s">
        <v>12</v>
      </c>
      <c r="K9" s="15" t="s">
        <v>12</v>
      </c>
      <c r="L9" s="14" t="s">
        <v>12</v>
      </c>
      <c r="M9" s="15" t="s">
        <v>12</v>
      </c>
      <c r="N9" s="14" t="s">
        <v>12</v>
      </c>
      <c r="O9" s="15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25"/>
      <c r="U9" s="26"/>
      <c r="V9" s="25"/>
      <c r="W9" s="18" t="s">
        <v>12</v>
      </c>
      <c r="X9" s="19" t="s">
        <v>12</v>
      </c>
      <c r="Y9" s="18" t="s">
        <v>12</v>
      </c>
      <c r="Z9" s="20" t="s">
        <v>12</v>
      </c>
      <c r="AA9" s="21" t="s">
        <v>12</v>
      </c>
      <c r="AB9" s="20" t="s">
        <v>12</v>
      </c>
      <c r="AC9" s="23"/>
      <c r="AD9" s="20" t="s">
        <v>12</v>
      </c>
      <c r="AE9" s="21" t="s">
        <v>12</v>
      </c>
      <c r="AF9" s="22"/>
      <c r="AG9" s="23"/>
      <c r="AH9" s="35"/>
      <c r="AI9" s="36"/>
      <c r="AJ9" s="35"/>
      <c r="AK9" s="36"/>
      <c r="AL9" s="35"/>
      <c r="AM9" s="40"/>
      <c r="AN9" s="43" t="s">
        <v>12</v>
      </c>
      <c r="AO9" s="41" t="s">
        <v>12</v>
      </c>
    </row>
    <row r="10" spans="1:41" ht="17.399999999999999" x14ac:dyDescent="0.3">
      <c r="A10" s="4">
        <v>7</v>
      </c>
      <c r="B10" s="11" t="str">
        <f>IF(I50 &lt;= P41, D50, B50)</f>
        <v>Dian Fitriani Aulia</v>
      </c>
      <c r="C10" s="12" t="s">
        <v>12</v>
      </c>
      <c r="D10" s="13" t="s">
        <v>12</v>
      </c>
      <c r="E10" s="12" t="s">
        <v>12</v>
      </c>
      <c r="F10" s="13" t="s">
        <v>12</v>
      </c>
      <c r="G10" s="12" t="s">
        <v>12</v>
      </c>
      <c r="H10" s="14" t="s">
        <v>12</v>
      </c>
      <c r="I10" s="15" t="s">
        <v>12</v>
      </c>
      <c r="J10" s="14" t="s">
        <v>12</v>
      </c>
      <c r="K10" s="15" t="s">
        <v>12</v>
      </c>
      <c r="L10" s="14" t="s">
        <v>12</v>
      </c>
      <c r="M10" s="15" t="s">
        <v>12</v>
      </c>
      <c r="N10" s="14" t="s">
        <v>12</v>
      </c>
      <c r="O10" s="15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18" t="s">
        <v>12</v>
      </c>
      <c r="X10" s="19" t="s">
        <v>12</v>
      </c>
      <c r="Y10" s="18" t="s">
        <v>12</v>
      </c>
      <c r="Z10" s="20" t="s">
        <v>12</v>
      </c>
      <c r="AA10" s="21" t="s">
        <v>12</v>
      </c>
      <c r="AB10" s="20" t="s">
        <v>12</v>
      </c>
      <c r="AC10" s="21" t="s">
        <v>12</v>
      </c>
      <c r="AD10" s="20" t="s">
        <v>12</v>
      </c>
      <c r="AE10" s="21" t="s">
        <v>12</v>
      </c>
      <c r="AF10" s="20" t="s">
        <v>12</v>
      </c>
      <c r="AG10" s="21" t="s">
        <v>12</v>
      </c>
      <c r="AH10" s="37" t="s">
        <v>12</v>
      </c>
      <c r="AI10" s="38" t="s">
        <v>12</v>
      </c>
      <c r="AJ10" s="37" t="s">
        <v>12</v>
      </c>
      <c r="AK10" s="38" t="s">
        <v>12</v>
      </c>
      <c r="AL10" s="37" t="s">
        <v>12</v>
      </c>
      <c r="AM10" s="41" t="s">
        <v>12</v>
      </c>
      <c r="AN10" s="43" t="s">
        <v>12</v>
      </c>
      <c r="AO10" s="41" t="s">
        <v>12</v>
      </c>
    </row>
    <row r="11" spans="1:41" ht="18" x14ac:dyDescent="0.3">
      <c r="A11" s="4">
        <v>8</v>
      </c>
      <c r="B11" s="11" t="str">
        <f>IF(I51 &lt;= P41, D51, B51)</f>
        <v>Dinda Fatchus Sabila Fa'izatur Rahmah,</v>
      </c>
      <c r="C11" s="12" t="s">
        <v>12</v>
      </c>
      <c r="D11" s="13" t="s">
        <v>12</v>
      </c>
      <c r="E11" s="12" t="s">
        <v>12</v>
      </c>
      <c r="F11" s="13" t="s">
        <v>12</v>
      </c>
      <c r="G11" s="12" t="s">
        <v>12</v>
      </c>
      <c r="H11" s="14" t="s">
        <v>12</v>
      </c>
      <c r="I11" s="15" t="s">
        <v>12</v>
      </c>
      <c r="J11" s="14" t="s">
        <v>12</v>
      </c>
      <c r="K11" s="15" t="s">
        <v>12</v>
      </c>
      <c r="L11" s="14" t="s">
        <v>12</v>
      </c>
      <c r="M11" s="15" t="s">
        <v>12</v>
      </c>
      <c r="N11" s="14" t="s">
        <v>12</v>
      </c>
      <c r="O11" s="15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5"/>
      <c r="W11" s="27"/>
      <c r="X11" s="24"/>
      <c r="Y11" s="27"/>
      <c r="Z11" s="22"/>
      <c r="AA11" s="23"/>
      <c r="AB11" s="20" t="s">
        <v>12</v>
      </c>
      <c r="AC11" s="23"/>
      <c r="AD11" s="22"/>
      <c r="AE11" s="23"/>
      <c r="AF11" s="22"/>
      <c r="AG11" s="23"/>
      <c r="AH11" s="35"/>
      <c r="AI11" s="36"/>
      <c r="AJ11" s="35"/>
      <c r="AK11" s="36"/>
      <c r="AL11" s="35"/>
      <c r="AM11" s="40"/>
      <c r="AN11" s="42"/>
      <c r="AO11" s="41" t="s">
        <v>12</v>
      </c>
    </row>
    <row r="12" spans="1:41" ht="17.399999999999999" x14ac:dyDescent="0.3">
      <c r="A12" s="4">
        <v>9</v>
      </c>
      <c r="B12" s="11" t="str">
        <f>IF(I52 &lt;= P41, D52, B52)</f>
        <v>Dinda Nur Apriani</v>
      </c>
      <c r="C12" s="12" t="s">
        <v>12</v>
      </c>
      <c r="D12" s="13" t="s">
        <v>12</v>
      </c>
      <c r="E12" s="12" t="s">
        <v>12</v>
      </c>
      <c r="F12" s="13" t="s">
        <v>12</v>
      </c>
      <c r="G12" s="12" t="s">
        <v>12</v>
      </c>
      <c r="H12" s="14" t="s">
        <v>12</v>
      </c>
      <c r="I12" s="15" t="s">
        <v>12</v>
      </c>
      <c r="J12" s="14" t="s">
        <v>12</v>
      </c>
      <c r="K12" s="15" t="s">
        <v>12</v>
      </c>
      <c r="L12" s="14" t="s">
        <v>12</v>
      </c>
      <c r="M12" s="15" t="s">
        <v>12</v>
      </c>
      <c r="N12" s="14" t="s">
        <v>12</v>
      </c>
      <c r="O12" s="15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18" t="s">
        <v>12</v>
      </c>
      <c r="X12" s="19" t="s">
        <v>12</v>
      </c>
      <c r="Y12" s="18" t="s">
        <v>12</v>
      </c>
      <c r="Z12" s="20" t="s">
        <v>12</v>
      </c>
      <c r="AA12" s="21" t="s">
        <v>12</v>
      </c>
      <c r="AB12" s="20" t="s">
        <v>12</v>
      </c>
      <c r="AC12" s="21" t="s">
        <v>12</v>
      </c>
      <c r="AD12" s="20" t="s">
        <v>12</v>
      </c>
      <c r="AE12" s="21" t="s">
        <v>12</v>
      </c>
      <c r="AF12" s="20" t="s">
        <v>12</v>
      </c>
      <c r="AG12" s="21" t="s">
        <v>12</v>
      </c>
      <c r="AH12" s="37" t="s">
        <v>12</v>
      </c>
      <c r="AI12" s="38" t="s">
        <v>12</v>
      </c>
      <c r="AJ12" s="37" t="s">
        <v>12</v>
      </c>
      <c r="AK12" s="38" t="s">
        <v>12</v>
      </c>
      <c r="AL12" s="37" t="s">
        <v>12</v>
      </c>
      <c r="AM12" s="41" t="s">
        <v>12</v>
      </c>
      <c r="AN12" s="43" t="s">
        <v>12</v>
      </c>
      <c r="AO12" s="41" t="s">
        <v>12</v>
      </c>
    </row>
    <row r="13" spans="1:41" ht="18" x14ac:dyDescent="0.3">
      <c r="A13" s="4">
        <v>10</v>
      </c>
      <c r="B13" s="11" t="str">
        <f>IF(I53 &lt;= P41, D53, B53)</f>
        <v>Farhan Nur Aliani,</v>
      </c>
      <c r="C13" s="12" t="s">
        <v>12</v>
      </c>
      <c r="D13" s="13" t="s">
        <v>12</v>
      </c>
      <c r="E13" s="12" t="s">
        <v>12</v>
      </c>
      <c r="F13" s="13" t="s">
        <v>12</v>
      </c>
      <c r="G13" s="12" t="s">
        <v>12</v>
      </c>
      <c r="H13" s="14" t="s">
        <v>12</v>
      </c>
      <c r="I13" s="15" t="s">
        <v>12</v>
      </c>
      <c r="J13" s="14" t="s">
        <v>12</v>
      </c>
      <c r="K13" s="15" t="s">
        <v>12</v>
      </c>
      <c r="L13" s="14" t="s">
        <v>12</v>
      </c>
      <c r="M13" s="15" t="s">
        <v>12</v>
      </c>
      <c r="N13" s="14" t="s">
        <v>12</v>
      </c>
      <c r="O13" s="15" t="s">
        <v>12</v>
      </c>
      <c r="P13" s="16" t="s">
        <v>12</v>
      </c>
      <c r="Q13" s="17" t="s">
        <v>12</v>
      </c>
      <c r="R13" s="16" t="s">
        <v>12</v>
      </c>
      <c r="S13" s="17" t="s">
        <v>12</v>
      </c>
      <c r="T13" s="16" t="s">
        <v>12</v>
      </c>
      <c r="U13" s="26"/>
      <c r="V13" s="25"/>
      <c r="W13" s="18" t="s">
        <v>12</v>
      </c>
      <c r="X13" s="19" t="s">
        <v>12</v>
      </c>
      <c r="Y13" s="18" t="s">
        <v>12</v>
      </c>
      <c r="Z13" s="20" t="s">
        <v>12</v>
      </c>
      <c r="AA13" s="21" t="s">
        <v>12</v>
      </c>
      <c r="AB13" s="20" t="s">
        <v>12</v>
      </c>
      <c r="AC13" s="23"/>
      <c r="AD13" s="20" t="s">
        <v>12</v>
      </c>
      <c r="AE13" s="23"/>
      <c r="AF13" s="20" t="s">
        <v>12</v>
      </c>
      <c r="AG13" s="23"/>
      <c r="AH13" s="35"/>
      <c r="AI13" s="36"/>
      <c r="AJ13" s="37" t="s">
        <v>12</v>
      </c>
      <c r="AK13" s="36"/>
      <c r="AL13" s="35"/>
      <c r="AM13" s="41" t="s">
        <v>12</v>
      </c>
      <c r="AN13" s="43" t="s">
        <v>12</v>
      </c>
      <c r="AO13" s="41" t="s">
        <v>12</v>
      </c>
    </row>
    <row r="14" spans="1:41" ht="17.399999999999999" x14ac:dyDescent="0.3">
      <c r="A14" s="4">
        <v>11</v>
      </c>
      <c r="B14" s="11" t="str">
        <f>IF(I54 &lt;= P41, D54, B54)</f>
        <v>Hesal Adrian</v>
      </c>
      <c r="C14" s="12" t="s">
        <v>12</v>
      </c>
      <c r="D14" s="13" t="s">
        <v>12</v>
      </c>
      <c r="E14" s="12" t="s">
        <v>12</v>
      </c>
      <c r="F14" s="13" t="s">
        <v>12</v>
      </c>
      <c r="G14" s="12" t="s">
        <v>12</v>
      </c>
      <c r="H14" s="14" t="s">
        <v>12</v>
      </c>
      <c r="I14" s="15" t="s">
        <v>12</v>
      </c>
      <c r="J14" s="14" t="s">
        <v>12</v>
      </c>
      <c r="K14" s="15" t="s">
        <v>12</v>
      </c>
      <c r="L14" s="14" t="s">
        <v>12</v>
      </c>
      <c r="M14" s="15" t="s">
        <v>12</v>
      </c>
      <c r="N14" s="14" t="s">
        <v>12</v>
      </c>
      <c r="O14" s="15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18" t="s">
        <v>12</v>
      </c>
      <c r="X14" s="19" t="s">
        <v>12</v>
      </c>
      <c r="Y14" s="18" t="s">
        <v>12</v>
      </c>
      <c r="Z14" s="20" t="s">
        <v>12</v>
      </c>
      <c r="AA14" s="21" t="s">
        <v>12</v>
      </c>
      <c r="AB14" s="20" t="s">
        <v>12</v>
      </c>
      <c r="AC14" s="21" t="s">
        <v>12</v>
      </c>
      <c r="AD14" s="20" t="s">
        <v>12</v>
      </c>
      <c r="AE14" s="21" t="s">
        <v>12</v>
      </c>
      <c r="AF14" s="20" t="s">
        <v>12</v>
      </c>
      <c r="AG14" s="21" t="s">
        <v>12</v>
      </c>
      <c r="AH14" s="37" t="s">
        <v>12</v>
      </c>
      <c r="AI14" s="38" t="s">
        <v>12</v>
      </c>
      <c r="AJ14" s="37" t="s">
        <v>12</v>
      </c>
      <c r="AK14" s="38" t="s">
        <v>12</v>
      </c>
      <c r="AL14" s="37" t="s">
        <v>12</v>
      </c>
      <c r="AM14" s="41" t="s">
        <v>12</v>
      </c>
      <c r="AN14" s="43" t="s">
        <v>12</v>
      </c>
      <c r="AO14" s="41" t="s">
        <v>12</v>
      </c>
    </row>
    <row r="15" spans="1:41" ht="18" x14ac:dyDescent="0.3">
      <c r="A15" s="4">
        <v>12</v>
      </c>
      <c r="B15" s="11" t="str">
        <f>IF(I55 &lt;= P41, D55, B55)</f>
        <v>Keatryn Kezia P. Sihombing</v>
      </c>
      <c r="C15" s="12" t="s">
        <v>12</v>
      </c>
      <c r="D15" s="13" t="s">
        <v>12</v>
      </c>
      <c r="E15" s="28" t="s">
        <v>138</v>
      </c>
      <c r="F15" s="13" t="s">
        <v>12</v>
      </c>
      <c r="G15" s="12" t="s">
        <v>12</v>
      </c>
      <c r="H15" s="14" t="s">
        <v>12</v>
      </c>
      <c r="I15" s="15" t="s">
        <v>12</v>
      </c>
      <c r="J15" s="14" t="s">
        <v>12</v>
      </c>
      <c r="K15" s="15" t="s">
        <v>12</v>
      </c>
      <c r="L15" s="14" t="s">
        <v>12</v>
      </c>
      <c r="M15" s="29" t="s">
        <v>138</v>
      </c>
      <c r="N15" s="14" t="s">
        <v>12</v>
      </c>
      <c r="O15" s="15" t="s">
        <v>12</v>
      </c>
      <c r="P15" s="16" t="s">
        <v>12</v>
      </c>
      <c r="Q15" s="17" t="s">
        <v>12</v>
      </c>
      <c r="R15" s="16" t="s">
        <v>12</v>
      </c>
      <c r="S15" s="30" t="s">
        <v>138</v>
      </c>
      <c r="T15" s="16" t="s">
        <v>12</v>
      </c>
      <c r="U15" s="17" t="s">
        <v>12</v>
      </c>
      <c r="V15" s="16" t="s">
        <v>12</v>
      </c>
      <c r="W15" s="18" t="s">
        <v>12</v>
      </c>
      <c r="X15" s="19" t="s">
        <v>12</v>
      </c>
      <c r="Y15" s="27" t="s">
        <v>138</v>
      </c>
      <c r="Z15" s="20" t="s">
        <v>12</v>
      </c>
      <c r="AA15" s="21" t="s">
        <v>12</v>
      </c>
      <c r="AB15" s="20" t="s">
        <v>12</v>
      </c>
      <c r="AC15" s="21" t="s">
        <v>12</v>
      </c>
      <c r="AD15" s="22" t="s">
        <v>138</v>
      </c>
      <c r="AE15" s="21" t="s">
        <v>12</v>
      </c>
      <c r="AF15" s="20" t="s">
        <v>12</v>
      </c>
      <c r="AG15" s="21" t="s">
        <v>12</v>
      </c>
      <c r="AH15" s="37" t="s">
        <v>12</v>
      </c>
      <c r="AI15" s="38" t="s">
        <v>12</v>
      </c>
      <c r="AJ15" s="39" t="s">
        <v>138</v>
      </c>
      <c r="AK15" s="38" t="s">
        <v>12</v>
      </c>
      <c r="AL15" s="37" t="s">
        <v>12</v>
      </c>
      <c r="AM15" s="41" t="s">
        <v>12</v>
      </c>
      <c r="AN15" s="43" t="s">
        <v>12</v>
      </c>
      <c r="AO15" s="40" t="s">
        <v>138</v>
      </c>
    </row>
    <row r="16" spans="1:41" ht="17.399999999999999" x14ac:dyDescent="0.3">
      <c r="A16" s="4">
        <v>13</v>
      </c>
      <c r="B16" s="11" t="str">
        <f>IF(I56 &lt;= P41, D56, B56)</f>
        <v>Mohammad Ilham Saputra</v>
      </c>
      <c r="C16" s="12" t="s">
        <v>12</v>
      </c>
      <c r="D16" s="13" t="s">
        <v>12</v>
      </c>
      <c r="E16" s="12" t="s">
        <v>12</v>
      </c>
      <c r="F16" s="13" t="s">
        <v>12</v>
      </c>
      <c r="G16" s="12" t="s">
        <v>12</v>
      </c>
      <c r="H16" s="14" t="s">
        <v>12</v>
      </c>
      <c r="I16" s="15" t="s">
        <v>12</v>
      </c>
      <c r="J16" s="14" t="s">
        <v>12</v>
      </c>
      <c r="K16" s="15" t="s">
        <v>12</v>
      </c>
      <c r="L16" s="14" t="s">
        <v>12</v>
      </c>
      <c r="M16" s="15" t="s">
        <v>12</v>
      </c>
      <c r="N16" s="14" t="s">
        <v>12</v>
      </c>
      <c r="O16" s="15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18" t="s">
        <v>12</v>
      </c>
      <c r="X16" s="24"/>
      <c r="Y16" s="18" t="s">
        <v>12</v>
      </c>
      <c r="Z16" s="20" t="s">
        <v>12</v>
      </c>
      <c r="AA16" s="21" t="s">
        <v>12</v>
      </c>
      <c r="AB16" s="20" t="s">
        <v>12</v>
      </c>
      <c r="AC16" s="21" t="s">
        <v>12</v>
      </c>
      <c r="AD16" s="20" t="s">
        <v>12</v>
      </c>
      <c r="AE16" s="21" t="s">
        <v>12</v>
      </c>
      <c r="AF16" s="20" t="s">
        <v>12</v>
      </c>
      <c r="AG16" s="21" t="s">
        <v>12</v>
      </c>
      <c r="AH16" s="37" t="s">
        <v>12</v>
      </c>
      <c r="AI16" s="38" t="s">
        <v>12</v>
      </c>
      <c r="AJ16" s="37" t="s">
        <v>12</v>
      </c>
      <c r="AK16" s="38" t="s">
        <v>12</v>
      </c>
      <c r="AL16" s="37" t="s">
        <v>12</v>
      </c>
      <c r="AM16" s="41" t="s">
        <v>12</v>
      </c>
      <c r="AN16" s="43" t="s">
        <v>12</v>
      </c>
      <c r="AO16" s="41" t="s">
        <v>12</v>
      </c>
    </row>
    <row r="17" spans="1:41" ht="18" x14ac:dyDescent="0.3">
      <c r="A17" s="4">
        <v>14</v>
      </c>
      <c r="B17" s="11" t="str">
        <f>IF(I57 &lt;= P41, D57, B57)</f>
        <v>Muhammad Akbar Ariq Jeconia Lesmana</v>
      </c>
      <c r="C17" s="12" t="s">
        <v>12</v>
      </c>
      <c r="D17" s="13" t="s">
        <v>12</v>
      </c>
      <c r="E17" s="12" t="s">
        <v>12</v>
      </c>
      <c r="F17" s="13" t="s">
        <v>12</v>
      </c>
      <c r="G17" s="12" t="s">
        <v>12</v>
      </c>
      <c r="H17" s="14" t="s">
        <v>12</v>
      </c>
      <c r="I17" s="15" t="s">
        <v>12</v>
      </c>
      <c r="J17" s="14" t="s">
        <v>12</v>
      </c>
      <c r="K17" s="15" t="s">
        <v>12</v>
      </c>
      <c r="L17" s="14" t="s">
        <v>12</v>
      </c>
      <c r="M17" s="15" t="s">
        <v>12</v>
      </c>
      <c r="N17" s="14" t="s">
        <v>12</v>
      </c>
      <c r="O17" s="15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6" t="s">
        <v>12</v>
      </c>
      <c r="U17" s="17" t="s">
        <v>12</v>
      </c>
      <c r="V17" s="16" t="s">
        <v>12</v>
      </c>
      <c r="W17" s="18" t="s">
        <v>12</v>
      </c>
      <c r="X17" s="19" t="s">
        <v>12</v>
      </c>
      <c r="Y17" s="18" t="s">
        <v>12</v>
      </c>
      <c r="Z17" s="20" t="s">
        <v>12</v>
      </c>
      <c r="AA17" s="21" t="s">
        <v>12</v>
      </c>
      <c r="AB17" s="20" t="s">
        <v>12</v>
      </c>
      <c r="AC17" s="21" t="s">
        <v>12</v>
      </c>
      <c r="AD17" s="20" t="s">
        <v>12</v>
      </c>
      <c r="AE17" s="21" t="s">
        <v>12</v>
      </c>
      <c r="AF17" s="22"/>
      <c r="AG17" s="21" t="s">
        <v>12</v>
      </c>
      <c r="AH17" s="35"/>
      <c r="AI17" s="38" t="s">
        <v>12</v>
      </c>
      <c r="AJ17" s="37" t="s">
        <v>12</v>
      </c>
      <c r="AK17" s="38" t="s">
        <v>12</v>
      </c>
      <c r="AL17" s="35"/>
      <c r="AM17" s="41" t="s">
        <v>12</v>
      </c>
      <c r="AN17" s="43" t="s">
        <v>12</v>
      </c>
      <c r="AO17" s="41" t="s">
        <v>12</v>
      </c>
    </row>
    <row r="18" spans="1:41" ht="18" x14ac:dyDescent="0.3">
      <c r="A18" s="4">
        <v>15</v>
      </c>
      <c r="B18" s="11" t="str">
        <f>IF(I58 &lt;= P41, D58, B58)</f>
        <v>Muhammad Asmaul Adam,</v>
      </c>
      <c r="C18" s="12" t="s">
        <v>12</v>
      </c>
      <c r="D18" s="13" t="s">
        <v>12</v>
      </c>
      <c r="E18" s="12" t="s">
        <v>12</v>
      </c>
      <c r="F18" s="13" t="s">
        <v>12</v>
      </c>
      <c r="G18" s="12" t="s">
        <v>12</v>
      </c>
      <c r="H18" s="14" t="s">
        <v>12</v>
      </c>
      <c r="I18" s="15" t="s">
        <v>12</v>
      </c>
      <c r="J18" s="14" t="s">
        <v>12</v>
      </c>
      <c r="K18" s="15" t="s">
        <v>12</v>
      </c>
      <c r="L18" s="14" t="s">
        <v>12</v>
      </c>
      <c r="M18" s="15" t="s">
        <v>12</v>
      </c>
      <c r="N18" s="14" t="s">
        <v>12</v>
      </c>
      <c r="O18" s="15" t="s">
        <v>12</v>
      </c>
      <c r="P18" s="16" t="s">
        <v>12</v>
      </c>
      <c r="Q18" s="17" t="s">
        <v>12</v>
      </c>
      <c r="R18" s="16" t="s">
        <v>12</v>
      </c>
      <c r="S18" s="26"/>
      <c r="T18" s="16" t="s">
        <v>12</v>
      </c>
      <c r="U18" s="17" t="s">
        <v>12</v>
      </c>
      <c r="V18" s="16" t="s">
        <v>12</v>
      </c>
      <c r="W18" s="18" t="s">
        <v>12</v>
      </c>
      <c r="X18" s="19" t="s">
        <v>12</v>
      </c>
      <c r="Y18" s="18" t="s">
        <v>12</v>
      </c>
      <c r="Z18" s="20" t="s">
        <v>12</v>
      </c>
      <c r="AA18" s="21" t="s">
        <v>12</v>
      </c>
      <c r="AB18" s="20" t="s">
        <v>12</v>
      </c>
      <c r="AC18" s="23"/>
      <c r="AD18" s="20" t="s">
        <v>12</v>
      </c>
      <c r="AE18" s="21" t="s">
        <v>12</v>
      </c>
      <c r="AF18" s="22"/>
      <c r="AG18" s="23"/>
      <c r="AH18" s="35"/>
      <c r="AI18" s="36"/>
      <c r="AJ18" s="37" t="s">
        <v>12</v>
      </c>
      <c r="AK18" s="38" t="s">
        <v>12</v>
      </c>
      <c r="AL18" s="35"/>
      <c r="AM18" s="40"/>
      <c r="AN18" s="43" t="s">
        <v>12</v>
      </c>
      <c r="AO18" s="41" t="s">
        <v>12</v>
      </c>
    </row>
    <row r="19" spans="1:41" ht="17.399999999999999" x14ac:dyDescent="0.3">
      <c r="A19" s="4">
        <v>16</v>
      </c>
      <c r="B19" s="11" t="str">
        <f>IF(I59 &lt;= P41, D59, B59)</f>
        <v>Muhammad Athala Romero</v>
      </c>
      <c r="C19" s="12" t="s">
        <v>12</v>
      </c>
      <c r="D19" s="13" t="s">
        <v>12</v>
      </c>
      <c r="E19" s="12" t="s">
        <v>12</v>
      </c>
      <c r="F19" s="13" t="s">
        <v>12</v>
      </c>
      <c r="G19" s="12" t="s">
        <v>12</v>
      </c>
      <c r="H19" s="14" t="s">
        <v>12</v>
      </c>
      <c r="I19" s="15" t="s">
        <v>12</v>
      </c>
      <c r="J19" s="14" t="s">
        <v>12</v>
      </c>
      <c r="K19" s="15" t="s">
        <v>12</v>
      </c>
      <c r="L19" s="14" t="s">
        <v>12</v>
      </c>
      <c r="M19" s="15" t="s">
        <v>12</v>
      </c>
      <c r="N19" s="14" t="s">
        <v>12</v>
      </c>
      <c r="O19" s="15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6" t="s">
        <v>12</v>
      </c>
      <c r="U19" s="17" t="s">
        <v>12</v>
      </c>
      <c r="V19" s="16" t="s">
        <v>12</v>
      </c>
      <c r="W19" s="18" t="s">
        <v>12</v>
      </c>
      <c r="X19" s="19" t="s">
        <v>12</v>
      </c>
      <c r="Y19" s="18" t="s">
        <v>12</v>
      </c>
      <c r="Z19" s="20" t="s">
        <v>12</v>
      </c>
      <c r="AA19" s="21" t="s">
        <v>12</v>
      </c>
      <c r="AB19" s="20" t="s">
        <v>12</v>
      </c>
      <c r="AC19" s="21" t="s">
        <v>12</v>
      </c>
      <c r="AD19" s="20" t="s">
        <v>12</v>
      </c>
      <c r="AE19" s="23"/>
      <c r="AF19" s="20" t="s">
        <v>12</v>
      </c>
      <c r="AG19" s="21" t="s">
        <v>12</v>
      </c>
      <c r="AH19" s="37" t="s">
        <v>12</v>
      </c>
      <c r="AI19" s="38" t="s">
        <v>12</v>
      </c>
      <c r="AJ19" s="37" t="s">
        <v>12</v>
      </c>
      <c r="AK19" s="38" t="s">
        <v>12</v>
      </c>
      <c r="AL19" s="37" t="s">
        <v>12</v>
      </c>
      <c r="AM19" s="41" t="s">
        <v>12</v>
      </c>
      <c r="AN19" s="43" t="s">
        <v>12</v>
      </c>
      <c r="AO19" s="41" t="s">
        <v>12</v>
      </c>
    </row>
    <row r="20" spans="1:41" ht="18" x14ac:dyDescent="0.3">
      <c r="A20" s="4">
        <v>17</v>
      </c>
      <c r="B20" s="11" t="str">
        <f>IF(I60 &lt;= P41, D60, B60)</f>
        <v>Muhammad Farhan</v>
      </c>
      <c r="C20" s="12" t="s">
        <v>12</v>
      </c>
      <c r="D20" s="13" t="s">
        <v>12</v>
      </c>
      <c r="E20" s="12" t="s">
        <v>12</v>
      </c>
      <c r="F20" s="13" t="s">
        <v>12</v>
      </c>
      <c r="G20" s="12" t="s">
        <v>12</v>
      </c>
      <c r="H20" s="14" t="s">
        <v>12</v>
      </c>
      <c r="I20" s="15" t="s">
        <v>12</v>
      </c>
      <c r="J20" s="14" t="s">
        <v>12</v>
      </c>
      <c r="K20" s="15" t="s">
        <v>12</v>
      </c>
      <c r="L20" s="14" t="s">
        <v>12</v>
      </c>
      <c r="M20" s="15" t="s">
        <v>12</v>
      </c>
      <c r="N20" s="14" t="s">
        <v>12</v>
      </c>
      <c r="O20" s="15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6" t="s">
        <v>12</v>
      </c>
      <c r="U20" s="17" t="s">
        <v>12</v>
      </c>
      <c r="V20" s="16" t="s">
        <v>12</v>
      </c>
      <c r="W20" s="18" t="s">
        <v>12</v>
      </c>
      <c r="X20" s="19" t="s">
        <v>12</v>
      </c>
      <c r="Y20" s="18" t="s">
        <v>12</v>
      </c>
      <c r="Z20" s="20" t="s">
        <v>12</v>
      </c>
      <c r="AA20" s="21" t="s">
        <v>12</v>
      </c>
      <c r="AB20" s="20" t="s">
        <v>12</v>
      </c>
      <c r="AC20" s="21" t="s">
        <v>12</v>
      </c>
      <c r="AD20" s="20" t="s">
        <v>12</v>
      </c>
      <c r="AE20" s="21" t="s">
        <v>12</v>
      </c>
      <c r="AF20" s="20" t="s">
        <v>12</v>
      </c>
      <c r="AG20" s="21" t="s">
        <v>12</v>
      </c>
      <c r="AH20" s="37" t="s">
        <v>12</v>
      </c>
      <c r="AI20" s="38" t="s">
        <v>12</v>
      </c>
      <c r="AJ20" s="37" t="s">
        <v>12</v>
      </c>
      <c r="AK20" s="38" t="s">
        <v>12</v>
      </c>
      <c r="AL20" s="37" t="s">
        <v>12</v>
      </c>
      <c r="AM20" s="40"/>
      <c r="AN20" s="43" t="s">
        <v>12</v>
      </c>
      <c r="AO20" s="41" t="s">
        <v>12</v>
      </c>
    </row>
    <row r="21" spans="1:41" ht="17.399999999999999" x14ac:dyDescent="0.3">
      <c r="A21" s="4">
        <v>18</v>
      </c>
      <c r="B21" s="11" t="str">
        <f>IF(I61 &lt;= P41, D61, B61)</f>
        <v>Muhammad Ilham Dzaki</v>
      </c>
      <c r="C21" s="12" t="s">
        <v>12</v>
      </c>
      <c r="D21" s="13" t="s">
        <v>12</v>
      </c>
      <c r="E21" s="12" t="s">
        <v>12</v>
      </c>
      <c r="F21" s="13" t="s">
        <v>12</v>
      </c>
      <c r="G21" s="12" t="s">
        <v>12</v>
      </c>
      <c r="H21" s="14" t="s">
        <v>12</v>
      </c>
      <c r="I21" s="15" t="s">
        <v>12</v>
      </c>
      <c r="J21" s="14" t="s">
        <v>12</v>
      </c>
      <c r="K21" s="15" t="s">
        <v>12</v>
      </c>
      <c r="L21" s="14" t="s">
        <v>12</v>
      </c>
      <c r="M21" s="15" t="s">
        <v>12</v>
      </c>
      <c r="N21" s="14" t="s">
        <v>12</v>
      </c>
      <c r="O21" s="15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6" t="s">
        <v>12</v>
      </c>
      <c r="U21" s="17" t="s">
        <v>12</v>
      </c>
      <c r="V21" s="16" t="s">
        <v>12</v>
      </c>
      <c r="W21" s="18" t="s">
        <v>12</v>
      </c>
      <c r="X21" s="19" t="s">
        <v>12</v>
      </c>
      <c r="Y21" s="18" t="s">
        <v>12</v>
      </c>
      <c r="Z21" s="20" t="s">
        <v>12</v>
      </c>
      <c r="AA21" s="21" t="s">
        <v>12</v>
      </c>
      <c r="AB21" s="20" t="s">
        <v>12</v>
      </c>
      <c r="AC21" s="21" t="s">
        <v>12</v>
      </c>
      <c r="AD21" s="20" t="s">
        <v>12</v>
      </c>
      <c r="AE21" s="23"/>
      <c r="AF21" s="20" t="s">
        <v>12</v>
      </c>
      <c r="AG21" s="21" t="s">
        <v>12</v>
      </c>
      <c r="AH21" s="37" t="s">
        <v>12</v>
      </c>
      <c r="AI21" s="38" t="s">
        <v>12</v>
      </c>
      <c r="AJ21" s="37" t="s">
        <v>12</v>
      </c>
      <c r="AK21" s="38" t="s">
        <v>12</v>
      </c>
      <c r="AL21" s="37" t="s">
        <v>12</v>
      </c>
      <c r="AM21" s="41" t="s">
        <v>12</v>
      </c>
      <c r="AN21" s="43" t="s">
        <v>12</v>
      </c>
      <c r="AO21" s="41" t="s">
        <v>12</v>
      </c>
    </row>
    <row r="22" spans="1:41" ht="17.399999999999999" x14ac:dyDescent="0.3">
      <c r="A22" s="4">
        <v>19</v>
      </c>
      <c r="B22" s="11" t="str">
        <f>IF(I62 &lt;= P41, D62, B62)</f>
        <v>Muhammad Ridwan</v>
      </c>
      <c r="C22" s="12" t="s">
        <v>12</v>
      </c>
      <c r="D22" s="13" t="s">
        <v>12</v>
      </c>
      <c r="E22" s="12" t="s">
        <v>12</v>
      </c>
      <c r="F22" s="13" t="s">
        <v>12</v>
      </c>
      <c r="G22" s="12" t="s">
        <v>12</v>
      </c>
      <c r="H22" s="14" t="s">
        <v>12</v>
      </c>
      <c r="I22" s="15" t="s">
        <v>12</v>
      </c>
      <c r="J22" s="14" t="s">
        <v>12</v>
      </c>
      <c r="K22" s="15" t="s">
        <v>12</v>
      </c>
      <c r="L22" s="14" t="s">
        <v>12</v>
      </c>
      <c r="M22" s="15" t="s">
        <v>12</v>
      </c>
      <c r="N22" s="14" t="s">
        <v>12</v>
      </c>
      <c r="O22" s="15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18" t="s">
        <v>12</v>
      </c>
      <c r="X22" s="19" t="s">
        <v>12</v>
      </c>
      <c r="Y22" s="18" t="s">
        <v>12</v>
      </c>
      <c r="Z22" s="20" t="s">
        <v>12</v>
      </c>
      <c r="AA22" s="21" t="s">
        <v>12</v>
      </c>
      <c r="AB22" s="20" t="s">
        <v>12</v>
      </c>
      <c r="AC22" s="21" t="s">
        <v>12</v>
      </c>
      <c r="AD22" s="20" t="s">
        <v>12</v>
      </c>
      <c r="AE22" s="21" t="s">
        <v>12</v>
      </c>
      <c r="AF22" s="20" t="s">
        <v>12</v>
      </c>
      <c r="AG22" s="21" t="s">
        <v>12</v>
      </c>
      <c r="AH22" s="37" t="s">
        <v>12</v>
      </c>
      <c r="AI22" s="38" t="s">
        <v>12</v>
      </c>
      <c r="AJ22" s="37" t="s">
        <v>12</v>
      </c>
      <c r="AK22" s="38" t="s">
        <v>12</v>
      </c>
      <c r="AL22" s="37" t="s">
        <v>12</v>
      </c>
      <c r="AM22" s="41" t="s">
        <v>12</v>
      </c>
      <c r="AN22" s="43" t="s">
        <v>12</v>
      </c>
      <c r="AO22" s="41" t="s">
        <v>12</v>
      </c>
    </row>
    <row r="23" spans="1:41" ht="18" x14ac:dyDescent="0.3">
      <c r="A23" s="4">
        <v>20</v>
      </c>
      <c r="B23" s="11" t="str">
        <f>IF(I63 &lt;= P41, D63, B63)</f>
        <v>Muhammad Saputra,</v>
      </c>
      <c r="C23" s="12" t="s">
        <v>12</v>
      </c>
      <c r="D23" s="13" t="s">
        <v>12</v>
      </c>
      <c r="E23" s="12" t="s">
        <v>12</v>
      </c>
      <c r="F23" s="13" t="s">
        <v>12</v>
      </c>
      <c r="G23" s="12" t="s">
        <v>12</v>
      </c>
      <c r="H23" s="14" t="s">
        <v>12</v>
      </c>
      <c r="I23" s="15" t="s">
        <v>12</v>
      </c>
      <c r="J23" s="14" t="s">
        <v>12</v>
      </c>
      <c r="K23" s="15" t="s">
        <v>12</v>
      </c>
      <c r="L23" s="14" t="s">
        <v>12</v>
      </c>
      <c r="M23" s="15" t="s">
        <v>12</v>
      </c>
      <c r="N23" s="14" t="s">
        <v>12</v>
      </c>
      <c r="O23" s="15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6" t="s">
        <v>12</v>
      </c>
      <c r="U23" s="17" t="s">
        <v>12</v>
      </c>
      <c r="V23" s="16" t="s">
        <v>12</v>
      </c>
      <c r="W23" s="18" t="s">
        <v>12</v>
      </c>
      <c r="X23" s="24"/>
      <c r="Y23" s="18" t="s">
        <v>12</v>
      </c>
      <c r="Z23" s="22"/>
      <c r="AA23" s="21" t="s">
        <v>12</v>
      </c>
      <c r="AB23" s="20" t="s">
        <v>12</v>
      </c>
      <c r="AC23" s="21" t="s">
        <v>12</v>
      </c>
      <c r="AD23" s="20" t="s">
        <v>12</v>
      </c>
      <c r="AE23" s="21" t="s">
        <v>12</v>
      </c>
      <c r="AF23" s="22"/>
      <c r="AG23" s="23"/>
      <c r="AH23" s="35"/>
      <c r="AI23" s="38" t="s">
        <v>12</v>
      </c>
      <c r="AJ23" s="37" t="s">
        <v>12</v>
      </c>
      <c r="AK23" s="36"/>
      <c r="AL23" s="35"/>
      <c r="AM23" s="41" t="s">
        <v>12</v>
      </c>
      <c r="AN23" s="42"/>
      <c r="AO23" s="41" t="s">
        <v>12</v>
      </c>
    </row>
    <row r="24" spans="1:41" ht="18" x14ac:dyDescent="0.3">
      <c r="A24" s="4">
        <v>21</v>
      </c>
      <c r="B24" s="11" t="str">
        <f>IF(I64 &lt;= P41, D64, B64)</f>
        <v>Muhammad Yusuf,</v>
      </c>
      <c r="C24" s="12" t="s">
        <v>12</v>
      </c>
      <c r="D24" s="13" t="s">
        <v>12</v>
      </c>
      <c r="E24" s="12" t="s">
        <v>12</v>
      </c>
      <c r="F24" s="32"/>
      <c r="G24" s="12" t="s">
        <v>12</v>
      </c>
      <c r="H24" s="14" t="s">
        <v>12</v>
      </c>
      <c r="I24" s="15" t="s">
        <v>12</v>
      </c>
      <c r="J24" s="14" t="s">
        <v>12</v>
      </c>
      <c r="K24" s="15" t="s">
        <v>12</v>
      </c>
      <c r="L24" s="14" t="s">
        <v>12</v>
      </c>
      <c r="M24" s="15" t="s">
        <v>12</v>
      </c>
      <c r="N24" s="31"/>
      <c r="O24" s="15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25"/>
      <c r="U24" s="17" t="s">
        <v>12</v>
      </c>
      <c r="V24" s="16" t="s">
        <v>12</v>
      </c>
      <c r="W24" s="18" t="s">
        <v>12</v>
      </c>
      <c r="X24" s="24"/>
      <c r="Y24" s="18" t="s">
        <v>12</v>
      </c>
      <c r="Z24" s="20" t="s">
        <v>12</v>
      </c>
      <c r="AA24" s="21" t="s">
        <v>12</v>
      </c>
      <c r="AB24" s="20" t="s">
        <v>12</v>
      </c>
      <c r="AC24" s="21" t="s">
        <v>12</v>
      </c>
      <c r="AD24" s="20" t="s">
        <v>12</v>
      </c>
      <c r="AE24" s="21" t="s">
        <v>12</v>
      </c>
      <c r="AF24" s="22"/>
      <c r="AG24" s="21" t="s">
        <v>12</v>
      </c>
      <c r="AH24" s="37" t="s">
        <v>12</v>
      </c>
      <c r="AI24" s="36"/>
      <c r="AJ24" s="37" t="s">
        <v>12</v>
      </c>
      <c r="AK24" s="38" t="s">
        <v>12</v>
      </c>
      <c r="AL24" s="35"/>
      <c r="AM24" s="40"/>
      <c r="AN24" s="43" t="s">
        <v>12</v>
      </c>
      <c r="AO24" s="41" t="s">
        <v>12</v>
      </c>
    </row>
    <row r="25" spans="1:41" ht="18" x14ac:dyDescent="0.3">
      <c r="A25" s="4">
        <v>22</v>
      </c>
      <c r="B25" s="11" t="str">
        <f>IF(I65 &lt;= P41, D65, B65)</f>
        <v>Nasywa Mawaddah</v>
      </c>
      <c r="C25" s="12" t="s">
        <v>12</v>
      </c>
      <c r="D25" s="13" t="s">
        <v>12</v>
      </c>
      <c r="E25" s="12" t="s">
        <v>12</v>
      </c>
      <c r="F25" s="13" t="s">
        <v>12</v>
      </c>
      <c r="G25" s="12" t="s">
        <v>12</v>
      </c>
      <c r="H25" s="14" t="s">
        <v>12</v>
      </c>
      <c r="I25" s="15" t="s">
        <v>12</v>
      </c>
      <c r="J25" s="14" t="s">
        <v>12</v>
      </c>
      <c r="K25" s="15" t="s">
        <v>12</v>
      </c>
      <c r="L25" s="14" t="s">
        <v>12</v>
      </c>
      <c r="M25" s="15" t="s">
        <v>12</v>
      </c>
      <c r="N25" s="14" t="s">
        <v>12</v>
      </c>
      <c r="O25" s="15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18" t="s">
        <v>12</v>
      </c>
      <c r="X25" s="19" t="s">
        <v>12</v>
      </c>
      <c r="Y25" s="18" t="s">
        <v>12</v>
      </c>
      <c r="Z25" s="20" t="s">
        <v>12</v>
      </c>
      <c r="AA25" s="21" t="s">
        <v>12</v>
      </c>
      <c r="AB25" s="20" t="s">
        <v>12</v>
      </c>
      <c r="AC25" s="21" t="s">
        <v>12</v>
      </c>
      <c r="AD25" s="20" t="s">
        <v>12</v>
      </c>
      <c r="AE25" s="21" t="s">
        <v>12</v>
      </c>
      <c r="AF25" s="20" t="s">
        <v>12</v>
      </c>
      <c r="AG25" s="21" t="s">
        <v>12</v>
      </c>
      <c r="AH25" s="37" t="s">
        <v>12</v>
      </c>
      <c r="AI25" s="38" t="s">
        <v>12</v>
      </c>
      <c r="AJ25" s="37" t="s">
        <v>12</v>
      </c>
      <c r="AK25" s="38" t="s">
        <v>12</v>
      </c>
      <c r="AL25" s="37" t="s">
        <v>12</v>
      </c>
      <c r="AM25" s="40"/>
      <c r="AN25" s="43" t="s">
        <v>12</v>
      </c>
      <c r="AO25" s="41" t="s">
        <v>12</v>
      </c>
    </row>
    <row r="26" spans="1:41" ht="17.399999999999999" x14ac:dyDescent="0.3">
      <c r="A26" s="4">
        <v>23</v>
      </c>
      <c r="B26" s="11" t="str">
        <f>IF(I66 &lt;= P41, D66, B66)</f>
        <v>Natasya Indah Salsabila</v>
      </c>
      <c r="C26" s="12" t="s">
        <v>12</v>
      </c>
      <c r="D26" s="13" t="s">
        <v>12</v>
      </c>
      <c r="E26" s="12" t="s">
        <v>12</v>
      </c>
      <c r="F26" s="13" t="s">
        <v>12</v>
      </c>
      <c r="G26" s="12" t="s">
        <v>12</v>
      </c>
      <c r="H26" s="14" t="s">
        <v>12</v>
      </c>
      <c r="I26" s="15" t="s">
        <v>12</v>
      </c>
      <c r="J26" s="14" t="s">
        <v>12</v>
      </c>
      <c r="K26" s="15" t="s">
        <v>12</v>
      </c>
      <c r="L26" s="14" t="s">
        <v>12</v>
      </c>
      <c r="M26" s="15" t="s">
        <v>12</v>
      </c>
      <c r="N26" s="14" t="s">
        <v>12</v>
      </c>
      <c r="O26" s="15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18" t="s">
        <v>12</v>
      </c>
      <c r="X26" s="19" t="s">
        <v>12</v>
      </c>
      <c r="Y26" s="18" t="s">
        <v>12</v>
      </c>
      <c r="Z26" s="20" t="s">
        <v>12</v>
      </c>
      <c r="AA26" s="21" t="s">
        <v>12</v>
      </c>
      <c r="AB26" s="20" t="s">
        <v>12</v>
      </c>
      <c r="AC26" s="21" t="s">
        <v>12</v>
      </c>
      <c r="AD26" s="20" t="s">
        <v>12</v>
      </c>
      <c r="AE26" s="21" t="s">
        <v>12</v>
      </c>
      <c r="AF26" s="20" t="s">
        <v>12</v>
      </c>
      <c r="AG26" s="21" t="s">
        <v>12</v>
      </c>
      <c r="AH26" s="37" t="s">
        <v>12</v>
      </c>
      <c r="AI26" s="38" t="s">
        <v>12</v>
      </c>
      <c r="AJ26" s="37" t="s">
        <v>12</v>
      </c>
      <c r="AK26" s="38" t="s">
        <v>12</v>
      </c>
      <c r="AL26" s="37" t="s">
        <v>12</v>
      </c>
      <c r="AM26" s="41" t="s">
        <v>12</v>
      </c>
      <c r="AN26" s="43" t="s">
        <v>12</v>
      </c>
      <c r="AO26" s="41" t="s">
        <v>12</v>
      </c>
    </row>
    <row r="27" spans="1:41" ht="18" x14ac:dyDescent="0.3">
      <c r="A27" s="4">
        <v>24</v>
      </c>
      <c r="B27" s="11" t="str">
        <f>IF(I67 &lt;= P41, D67, B67)</f>
        <v>Nicholas Davin Yang</v>
      </c>
      <c r="C27" s="12" t="s">
        <v>12</v>
      </c>
      <c r="D27" s="13" t="s">
        <v>12</v>
      </c>
      <c r="E27" s="28" t="s">
        <v>138</v>
      </c>
      <c r="F27" s="13" t="s">
        <v>12</v>
      </c>
      <c r="G27" s="12" t="s">
        <v>12</v>
      </c>
      <c r="H27" s="14" t="s">
        <v>12</v>
      </c>
      <c r="I27" s="15" t="s">
        <v>12</v>
      </c>
      <c r="J27" s="14" t="s">
        <v>12</v>
      </c>
      <c r="K27" s="15" t="s">
        <v>12</v>
      </c>
      <c r="L27" s="14" t="s">
        <v>12</v>
      </c>
      <c r="M27" s="29" t="s">
        <v>138</v>
      </c>
      <c r="N27" s="14" t="s">
        <v>12</v>
      </c>
      <c r="O27" s="15" t="s">
        <v>12</v>
      </c>
      <c r="P27" s="16" t="s">
        <v>12</v>
      </c>
      <c r="Q27" s="17" t="s">
        <v>12</v>
      </c>
      <c r="R27" s="16" t="s">
        <v>12</v>
      </c>
      <c r="S27" s="30" t="s">
        <v>138</v>
      </c>
      <c r="T27" s="16" t="s">
        <v>12</v>
      </c>
      <c r="U27" s="17" t="s">
        <v>12</v>
      </c>
      <c r="V27" s="16" t="s">
        <v>12</v>
      </c>
      <c r="W27" s="18" t="s">
        <v>12</v>
      </c>
      <c r="X27" s="19" t="s">
        <v>12</v>
      </c>
      <c r="Y27" s="27" t="s">
        <v>138</v>
      </c>
      <c r="Z27" s="20" t="s">
        <v>12</v>
      </c>
      <c r="AA27" s="21" t="s">
        <v>12</v>
      </c>
      <c r="AB27" s="20" t="s">
        <v>12</v>
      </c>
      <c r="AC27" s="21" t="s">
        <v>12</v>
      </c>
      <c r="AD27" s="22" t="s">
        <v>138</v>
      </c>
      <c r="AE27" s="21" t="s">
        <v>12</v>
      </c>
      <c r="AF27" s="20" t="s">
        <v>12</v>
      </c>
      <c r="AG27" s="21" t="s">
        <v>12</v>
      </c>
      <c r="AH27" s="37" t="s">
        <v>12</v>
      </c>
      <c r="AI27" s="38" t="s">
        <v>12</v>
      </c>
      <c r="AJ27" s="39" t="s">
        <v>138</v>
      </c>
      <c r="AK27" s="38" t="s">
        <v>12</v>
      </c>
      <c r="AL27" s="37" t="s">
        <v>12</v>
      </c>
      <c r="AM27" s="40"/>
      <c r="AN27" s="43" t="s">
        <v>12</v>
      </c>
      <c r="AO27" s="40" t="s">
        <v>138</v>
      </c>
    </row>
    <row r="28" spans="1:41" ht="18" x14ac:dyDescent="0.3">
      <c r="A28" s="4">
        <v>25</v>
      </c>
      <c r="B28" s="11" t="str">
        <f>IF(I68 &lt;= P41, D68, B68)</f>
        <v>Nouridza Juniansah Ridhan</v>
      </c>
      <c r="C28" s="12" t="s">
        <v>12</v>
      </c>
      <c r="D28" s="13" t="s">
        <v>12</v>
      </c>
      <c r="E28" s="12" t="s">
        <v>12</v>
      </c>
      <c r="F28" s="13" t="s">
        <v>12</v>
      </c>
      <c r="G28" s="12" t="s">
        <v>12</v>
      </c>
      <c r="H28" s="14" t="s">
        <v>12</v>
      </c>
      <c r="I28" s="15" t="s">
        <v>12</v>
      </c>
      <c r="J28" s="14" t="s">
        <v>12</v>
      </c>
      <c r="K28" s="15" t="s">
        <v>12</v>
      </c>
      <c r="L28" s="14" t="s">
        <v>12</v>
      </c>
      <c r="M28" s="15" t="s">
        <v>12</v>
      </c>
      <c r="N28" s="14" t="s">
        <v>12</v>
      </c>
      <c r="O28" s="15" t="s">
        <v>12</v>
      </c>
      <c r="P28" s="16" t="s">
        <v>12</v>
      </c>
      <c r="Q28" s="17" t="s">
        <v>12</v>
      </c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18" t="s">
        <v>12</v>
      </c>
      <c r="X28" s="24"/>
      <c r="Y28" s="18" t="s">
        <v>12</v>
      </c>
      <c r="Z28" s="20" t="s">
        <v>12</v>
      </c>
      <c r="AA28" s="21" t="s">
        <v>12</v>
      </c>
      <c r="AB28" s="20" t="s">
        <v>12</v>
      </c>
      <c r="AC28" s="21" t="s">
        <v>12</v>
      </c>
      <c r="AD28" s="20" t="s">
        <v>12</v>
      </c>
      <c r="AE28" s="21" t="s">
        <v>12</v>
      </c>
      <c r="AF28" s="22"/>
      <c r="AG28" s="21" t="s">
        <v>12</v>
      </c>
      <c r="AH28" s="37" t="s">
        <v>12</v>
      </c>
      <c r="AI28" s="38" t="s">
        <v>12</v>
      </c>
      <c r="AJ28" s="37" t="s">
        <v>12</v>
      </c>
      <c r="AK28" s="38" t="s">
        <v>12</v>
      </c>
      <c r="AL28" s="35"/>
      <c r="AM28" s="41" t="s">
        <v>12</v>
      </c>
      <c r="AN28" s="43" t="s">
        <v>12</v>
      </c>
      <c r="AO28" s="41" t="s">
        <v>12</v>
      </c>
    </row>
    <row r="29" spans="1:41" ht="18" x14ac:dyDescent="0.3">
      <c r="A29" s="4">
        <v>26</v>
      </c>
      <c r="B29" s="11" t="str">
        <f>IF(I69 &lt;= P41, D69, B69)</f>
        <v>O'neil Kerry Laurent</v>
      </c>
      <c r="C29" s="12" t="s">
        <v>12</v>
      </c>
      <c r="D29" s="13" t="s">
        <v>12</v>
      </c>
      <c r="E29" s="28" t="s">
        <v>138</v>
      </c>
      <c r="F29" s="13" t="s">
        <v>12</v>
      </c>
      <c r="G29" s="12" t="s">
        <v>12</v>
      </c>
      <c r="H29" s="14" t="s">
        <v>12</v>
      </c>
      <c r="I29" s="15" t="s">
        <v>12</v>
      </c>
      <c r="J29" s="14" t="s">
        <v>12</v>
      </c>
      <c r="K29" s="15" t="s">
        <v>12</v>
      </c>
      <c r="L29" s="14" t="s">
        <v>12</v>
      </c>
      <c r="M29" s="29" t="s">
        <v>138</v>
      </c>
      <c r="N29" s="14" t="s">
        <v>12</v>
      </c>
      <c r="O29" s="15" t="s">
        <v>12</v>
      </c>
      <c r="P29" s="16" t="s">
        <v>12</v>
      </c>
      <c r="Q29" s="17" t="s">
        <v>12</v>
      </c>
      <c r="R29" s="16" t="s">
        <v>12</v>
      </c>
      <c r="S29" s="30" t="s">
        <v>138</v>
      </c>
      <c r="T29" s="16" t="s">
        <v>12</v>
      </c>
      <c r="U29" s="17" t="s">
        <v>12</v>
      </c>
      <c r="V29" s="16" t="s">
        <v>12</v>
      </c>
      <c r="W29" s="18" t="s">
        <v>12</v>
      </c>
      <c r="X29" s="19" t="s">
        <v>12</v>
      </c>
      <c r="Y29" s="27" t="s">
        <v>138</v>
      </c>
      <c r="Z29" s="20" t="s">
        <v>12</v>
      </c>
      <c r="AA29" s="21" t="s">
        <v>12</v>
      </c>
      <c r="AB29" s="20" t="s">
        <v>12</v>
      </c>
      <c r="AC29" s="21" t="s">
        <v>12</v>
      </c>
      <c r="AD29" s="22" t="s">
        <v>138</v>
      </c>
      <c r="AE29" s="21" t="s">
        <v>12</v>
      </c>
      <c r="AF29" s="20" t="s">
        <v>12</v>
      </c>
      <c r="AG29" s="21" t="s">
        <v>12</v>
      </c>
      <c r="AH29" s="37" t="s">
        <v>12</v>
      </c>
      <c r="AI29" s="38" t="s">
        <v>12</v>
      </c>
      <c r="AJ29" s="39" t="s">
        <v>138</v>
      </c>
      <c r="AK29" s="38" t="s">
        <v>12</v>
      </c>
      <c r="AL29" s="37" t="s">
        <v>12</v>
      </c>
      <c r="AM29" s="41" t="s">
        <v>12</v>
      </c>
      <c r="AN29" s="43" t="s">
        <v>12</v>
      </c>
      <c r="AO29" s="40" t="s">
        <v>138</v>
      </c>
    </row>
    <row r="30" spans="1:41" ht="18" x14ac:dyDescent="0.3">
      <c r="A30" s="4">
        <v>27</v>
      </c>
      <c r="B30" s="11" t="str">
        <f>IF(I70 &lt;= P41, D70, B70)</f>
        <v>Rafli Febryan,</v>
      </c>
      <c r="C30" s="12" t="s">
        <v>12</v>
      </c>
      <c r="D30" s="13" t="s">
        <v>12</v>
      </c>
      <c r="E30" s="12" t="s">
        <v>12</v>
      </c>
      <c r="F30" s="13" t="s">
        <v>12</v>
      </c>
      <c r="G30" s="12" t="s">
        <v>12</v>
      </c>
      <c r="H30" s="14" t="s">
        <v>12</v>
      </c>
      <c r="I30" s="29"/>
      <c r="J30" s="14"/>
      <c r="K30" s="15" t="s">
        <v>12</v>
      </c>
      <c r="L30" s="33"/>
      <c r="M30" s="15" t="s">
        <v>12</v>
      </c>
      <c r="N30" s="14" t="s">
        <v>12</v>
      </c>
      <c r="O30" s="15" t="s">
        <v>12</v>
      </c>
      <c r="P30" s="34"/>
      <c r="Q30" s="26"/>
      <c r="R30" s="25"/>
      <c r="S30" s="26"/>
      <c r="T30" s="16" t="s">
        <v>12</v>
      </c>
      <c r="U30" s="26"/>
      <c r="V30" s="25"/>
      <c r="W30" s="27"/>
      <c r="X30" s="24"/>
      <c r="Y30" s="27"/>
      <c r="Z30" s="22"/>
      <c r="AA30" s="23"/>
      <c r="AB30" s="20" t="s">
        <v>12</v>
      </c>
      <c r="AC30" s="23"/>
      <c r="AD30" s="20" t="s">
        <v>12</v>
      </c>
      <c r="AE30" s="23"/>
      <c r="AF30" s="22"/>
      <c r="AG30" s="23"/>
      <c r="AH30" s="35"/>
      <c r="AI30" s="36"/>
      <c r="AJ30" s="35"/>
      <c r="AK30" s="36"/>
      <c r="AL30" s="35"/>
      <c r="AM30" s="40"/>
      <c r="AN30" s="42"/>
      <c r="AO30" s="41" t="s">
        <v>12</v>
      </c>
    </row>
    <row r="31" spans="1:41" ht="18" x14ac:dyDescent="0.3">
      <c r="A31" s="4">
        <v>28</v>
      </c>
      <c r="B31" s="11" t="str">
        <f>IF(I71 &lt;= P41, D71, B71)</f>
        <v>Raihan Pratama Putra,</v>
      </c>
      <c r="C31" s="12" t="s">
        <v>12</v>
      </c>
      <c r="D31" s="13" t="s">
        <v>12</v>
      </c>
      <c r="E31" s="12" t="s">
        <v>12</v>
      </c>
      <c r="F31" s="13" t="s">
        <v>12</v>
      </c>
      <c r="G31" s="12" t="s">
        <v>12</v>
      </c>
      <c r="H31" s="14" t="s">
        <v>12</v>
      </c>
      <c r="I31" s="15" t="s">
        <v>12</v>
      </c>
      <c r="J31" s="14" t="s">
        <v>12</v>
      </c>
      <c r="K31" s="29"/>
      <c r="L31" s="14" t="s">
        <v>12</v>
      </c>
      <c r="M31" s="15" t="s">
        <v>12</v>
      </c>
      <c r="N31" s="14" t="s">
        <v>12</v>
      </c>
      <c r="O31" s="15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16" t="s">
        <v>12</v>
      </c>
      <c r="U31" s="17" t="s">
        <v>12</v>
      </c>
      <c r="V31" s="25"/>
      <c r="W31" s="18" t="s">
        <v>12</v>
      </c>
      <c r="X31" s="24"/>
      <c r="Y31" s="18" t="s">
        <v>12</v>
      </c>
      <c r="Z31" s="20" t="s">
        <v>12</v>
      </c>
      <c r="AA31" s="21" t="s">
        <v>12</v>
      </c>
      <c r="AB31" s="20" t="s">
        <v>12</v>
      </c>
      <c r="AC31" s="23"/>
      <c r="AD31" s="20" t="s">
        <v>12</v>
      </c>
      <c r="AE31" s="21" t="s">
        <v>12</v>
      </c>
      <c r="AF31" s="22"/>
      <c r="AG31" s="21" t="s">
        <v>12</v>
      </c>
      <c r="AH31" s="37" t="s">
        <v>12</v>
      </c>
      <c r="AI31" s="36"/>
      <c r="AJ31" s="37" t="s">
        <v>12</v>
      </c>
      <c r="AK31" s="38" t="s">
        <v>12</v>
      </c>
      <c r="AL31" s="35"/>
      <c r="AM31" s="41" t="s">
        <v>12</v>
      </c>
      <c r="AN31" s="43" t="s">
        <v>12</v>
      </c>
      <c r="AO31" s="41" t="s">
        <v>12</v>
      </c>
    </row>
    <row r="32" spans="1:41" ht="17.399999999999999" x14ac:dyDescent="0.3">
      <c r="A32" s="4">
        <v>29</v>
      </c>
      <c r="B32" s="11" t="str">
        <f>IF(I72 &lt;= P41, D72, B72)</f>
        <v>Rizky Irswanda Ramadhana</v>
      </c>
      <c r="C32" s="12" t="s">
        <v>12</v>
      </c>
      <c r="D32" s="13" t="s">
        <v>12</v>
      </c>
      <c r="E32" s="12" t="s">
        <v>12</v>
      </c>
      <c r="F32" s="13" t="s">
        <v>12</v>
      </c>
      <c r="G32" s="12" t="s">
        <v>12</v>
      </c>
      <c r="H32" s="14" t="s">
        <v>12</v>
      </c>
      <c r="I32" s="15" t="s">
        <v>12</v>
      </c>
      <c r="J32" s="14" t="s">
        <v>12</v>
      </c>
      <c r="K32" s="15" t="s">
        <v>12</v>
      </c>
      <c r="L32" s="14" t="s">
        <v>12</v>
      </c>
      <c r="M32" s="15" t="s">
        <v>12</v>
      </c>
      <c r="N32" s="14" t="s">
        <v>12</v>
      </c>
      <c r="O32" s="15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18" t="s">
        <v>12</v>
      </c>
      <c r="X32" s="19" t="s">
        <v>12</v>
      </c>
      <c r="Y32" s="18" t="s">
        <v>12</v>
      </c>
      <c r="Z32" s="20" t="s">
        <v>12</v>
      </c>
      <c r="AA32" s="21" t="s">
        <v>12</v>
      </c>
      <c r="AB32" s="20" t="s">
        <v>12</v>
      </c>
      <c r="AC32" s="21" t="s">
        <v>12</v>
      </c>
      <c r="AD32" s="20" t="s">
        <v>12</v>
      </c>
      <c r="AE32" s="21" t="s">
        <v>12</v>
      </c>
      <c r="AF32" s="20" t="s">
        <v>12</v>
      </c>
      <c r="AG32" s="21" t="s">
        <v>12</v>
      </c>
      <c r="AH32" s="37" t="s">
        <v>12</v>
      </c>
      <c r="AI32" s="38" t="s">
        <v>12</v>
      </c>
      <c r="AJ32" s="37" t="s">
        <v>12</v>
      </c>
      <c r="AK32" s="38" t="s">
        <v>12</v>
      </c>
      <c r="AL32" s="37" t="s">
        <v>12</v>
      </c>
      <c r="AM32" s="41" t="s">
        <v>12</v>
      </c>
      <c r="AN32" s="43" t="s">
        <v>12</v>
      </c>
      <c r="AO32" s="41" t="s">
        <v>12</v>
      </c>
    </row>
    <row r="33" spans="1:41" ht="18" x14ac:dyDescent="0.3">
      <c r="A33" s="4">
        <v>30</v>
      </c>
      <c r="B33" s="11" t="str">
        <f>IF(I73 &lt;= P41, D73, B73)</f>
        <v>Salsabila Nur Fairuz,</v>
      </c>
      <c r="C33" s="12" t="s">
        <v>12</v>
      </c>
      <c r="D33" s="13" t="s">
        <v>12</v>
      </c>
      <c r="E33" s="12" t="s">
        <v>12</v>
      </c>
      <c r="F33" s="13" t="s">
        <v>12</v>
      </c>
      <c r="G33" s="12" t="s">
        <v>12</v>
      </c>
      <c r="H33" s="14" t="s">
        <v>12</v>
      </c>
      <c r="I33" s="15" t="s">
        <v>12</v>
      </c>
      <c r="J33" s="14" t="s">
        <v>12</v>
      </c>
      <c r="K33" s="15" t="s">
        <v>12</v>
      </c>
      <c r="L33" s="14" t="s">
        <v>12</v>
      </c>
      <c r="M33" s="15" t="s">
        <v>12</v>
      </c>
      <c r="N33" s="14" t="s">
        <v>12</v>
      </c>
      <c r="O33" s="15" t="s">
        <v>12</v>
      </c>
      <c r="P33" s="16" t="s">
        <v>12</v>
      </c>
      <c r="Q33" s="17" t="s">
        <v>12</v>
      </c>
      <c r="R33" s="16" t="s">
        <v>12</v>
      </c>
      <c r="S33" s="26"/>
      <c r="T33" s="16" t="s">
        <v>12</v>
      </c>
      <c r="U33" s="17" t="s">
        <v>12</v>
      </c>
      <c r="V33" s="16" t="s">
        <v>12</v>
      </c>
      <c r="W33" s="18" t="s">
        <v>12</v>
      </c>
      <c r="X33" s="19" t="s">
        <v>12</v>
      </c>
      <c r="Y33" s="18" t="s">
        <v>12</v>
      </c>
      <c r="Z33" s="20" t="s">
        <v>12</v>
      </c>
      <c r="AA33" s="21" t="s">
        <v>12</v>
      </c>
      <c r="AB33" s="20" t="s">
        <v>12</v>
      </c>
      <c r="AC33" s="21" t="s">
        <v>12</v>
      </c>
      <c r="AD33" s="20" t="s">
        <v>12</v>
      </c>
      <c r="AE33" s="21" t="s">
        <v>12</v>
      </c>
      <c r="AF33" s="20" t="s">
        <v>12</v>
      </c>
      <c r="AG33" s="21" t="s">
        <v>12</v>
      </c>
      <c r="AH33" s="35"/>
      <c r="AI33" s="38" t="s">
        <v>12</v>
      </c>
      <c r="AJ33" s="37" t="s">
        <v>12</v>
      </c>
      <c r="AK33" s="36"/>
      <c r="AL33" s="35"/>
      <c r="AM33" s="40"/>
      <c r="AN33" s="43" t="s">
        <v>12</v>
      </c>
      <c r="AO33" s="40"/>
    </row>
    <row r="34" spans="1:41" ht="17.399999999999999" x14ac:dyDescent="0.3">
      <c r="A34" s="4">
        <v>31</v>
      </c>
      <c r="B34" s="11" t="str">
        <f>IF(I74 &lt;= P41, D74, B74)</f>
        <v>Shabrina Cahyani</v>
      </c>
      <c r="C34" s="12" t="s">
        <v>12</v>
      </c>
      <c r="D34" s="13" t="s">
        <v>12</v>
      </c>
      <c r="E34" s="12" t="s">
        <v>12</v>
      </c>
      <c r="F34" s="13" t="s">
        <v>12</v>
      </c>
      <c r="G34" s="12" t="s">
        <v>12</v>
      </c>
      <c r="H34" s="14" t="s">
        <v>12</v>
      </c>
      <c r="I34" s="15" t="s">
        <v>12</v>
      </c>
      <c r="J34" s="14" t="s">
        <v>12</v>
      </c>
      <c r="K34" s="15" t="s">
        <v>12</v>
      </c>
      <c r="L34" s="14" t="s">
        <v>12</v>
      </c>
      <c r="M34" s="15" t="s">
        <v>12</v>
      </c>
      <c r="N34" s="14" t="s">
        <v>12</v>
      </c>
      <c r="O34" s="15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18" t="s">
        <v>12</v>
      </c>
      <c r="X34" s="19" t="s">
        <v>12</v>
      </c>
      <c r="Y34" s="18" t="s">
        <v>12</v>
      </c>
      <c r="Z34" s="20" t="s">
        <v>12</v>
      </c>
      <c r="AA34" s="21" t="s">
        <v>12</v>
      </c>
      <c r="AB34" s="20" t="s">
        <v>12</v>
      </c>
      <c r="AC34" s="21" t="s">
        <v>12</v>
      </c>
      <c r="AD34" s="20" t="s">
        <v>12</v>
      </c>
      <c r="AE34" s="21" t="s">
        <v>12</v>
      </c>
      <c r="AF34" s="20" t="s">
        <v>12</v>
      </c>
      <c r="AG34" s="21" t="s">
        <v>12</v>
      </c>
      <c r="AH34" s="37" t="s">
        <v>12</v>
      </c>
      <c r="AI34" s="38" t="s">
        <v>12</v>
      </c>
      <c r="AJ34" s="37" t="s">
        <v>12</v>
      </c>
      <c r="AK34" s="38" t="s">
        <v>12</v>
      </c>
      <c r="AL34" s="37" t="s">
        <v>12</v>
      </c>
      <c r="AM34" s="41" t="s">
        <v>12</v>
      </c>
      <c r="AN34" s="43" t="s">
        <v>12</v>
      </c>
      <c r="AO34" s="41" t="s">
        <v>12</v>
      </c>
    </row>
    <row r="35" spans="1:41" ht="18" x14ac:dyDescent="0.3">
      <c r="A35" s="4">
        <v>32</v>
      </c>
      <c r="B35" s="11" t="str">
        <f>IF(I75 &lt;= P41, D75, B75)</f>
        <v>Silvana Putri Ariani</v>
      </c>
      <c r="C35" s="12" t="s">
        <v>12</v>
      </c>
      <c r="D35" s="13" t="s">
        <v>12</v>
      </c>
      <c r="E35" s="12" t="s">
        <v>12</v>
      </c>
      <c r="F35" s="13" t="s">
        <v>12</v>
      </c>
      <c r="G35" s="12" t="s">
        <v>12</v>
      </c>
      <c r="H35" s="14" t="s">
        <v>12</v>
      </c>
      <c r="I35" s="15" t="s">
        <v>12</v>
      </c>
      <c r="J35" s="14" t="s">
        <v>12</v>
      </c>
      <c r="K35" s="15" t="s">
        <v>12</v>
      </c>
      <c r="L35" s="14" t="s">
        <v>12</v>
      </c>
      <c r="M35" s="15" t="s">
        <v>12</v>
      </c>
      <c r="N35" s="14" t="s">
        <v>12</v>
      </c>
      <c r="O35" s="15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18" t="s">
        <v>12</v>
      </c>
      <c r="X35" s="19" t="s">
        <v>12</v>
      </c>
      <c r="Y35" s="18" t="s">
        <v>12</v>
      </c>
      <c r="Z35" s="20" t="s">
        <v>12</v>
      </c>
      <c r="AA35" s="21" t="s">
        <v>12</v>
      </c>
      <c r="AB35" s="20" t="s">
        <v>12</v>
      </c>
      <c r="AC35" s="21" t="s">
        <v>12</v>
      </c>
      <c r="AD35" s="20" t="s">
        <v>12</v>
      </c>
      <c r="AE35" s="21" t="s">
        <v>12</v>
      </c>
      <c r="AF35" s="20" t="s">
        <v>12</v>
      </c>
      <c r="AG35" s="21" t="s">
        <v>12</v>
      </c>
      <c r="AH35" s="37" t="s">
        <v>12</v>
      </c>
      <c r="AI35" s="38" t="s">
        <v>12</v>
      </c>
      <c r="AJ35" s="37" t="s">
        <v>12</v>
      </c>
      <c r="AK35" s="38" t="s">
        <v>12</v>
      </c>
      <c r="AL35" s="37" t="s">
        <v>12</v>
      </c>
      <c r="AM35" s="40"/>
      <c r="AN35" s="43" t="s">
        <v>12</v>
      </c>
      <c r="AO35" s="41" t="s">
        <v>12</v>
      </c>
    </row>
    <row r="36" spans="1:41" ht="17.399999999999999" x14ac:dyDescent="0.3">
      <c r="A36" s="4">
        <v>33</v>
      </c>
      <c r="B36" s="11" t="str">
        <f>IF(I76 &lt;= P41, D76, B76)</f>
        <v>T.S Firdaus</v>
      </c>
      <c r="C36" s="12" t="s">
        <v>12</v>
      </c>
      <c r="D36" s="13" t="s">
        <v>12</v>
      </c>
      <c r="E36" s="12" t="s">
        <v>12</v>
      </c>
      <c r="F36" s="13" t="s">
        <v>12</v>
      </c>
      <c r="G36" s="12" t="s">
        <v>12</v>
      </c>
      <c r="H36" s="14" t="s">
        <v>12</v>
      </c>
      <c r="I36" s="15" t="s">
        <v>12</v>
      </c>
      <c r="J36" s="14" t="s">
        <v>12</v>
      </c>
      <c r="K36" s="15" t="s">
        <v>12</v>
      </c>
      <c r="L36" s="14" t="s">
        <v>12</v>
      </c>
      <c r="M36" s="15" t="s">
        <v>12</v>
      </c>
      <c r="N36" s="14" t="s">
        <v>12</v>
      </c>
      <c r="O36" s="15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18" t="s">
        <v>12</v>
      </c>
      <c r="X36" s="19" t="s">
        <v>12</v>
      </c>
      <c r="Y36" s="18" t="s">
        <v>12</v>
      </c>
      <c r="Z36" s="20" t="s">
        <v>12</v>
      </c>
      <c r="AA36" s="21" t="s">
        <v>12</v>
      </c>
      <c r="AB36" s="20" t="s">
        <v>12</v>
      </c>
      <c r="AC36" s="21" t="s">
        <v>12</v>
      </c>
      <c r="AD36" s="20" t="s">
        <v>12</v>
      </c>
      <c r="AE36" s="21" t="s">
        <v>12</v>
      </c>
      <c r="AF36" s="20" t="s">
        <v>12</v>
      </c>
      <c r="AG36" s="21" t="s">
        <v>12</v>
      </c>
      <c r="AH36" s="37" t="s">
        <v>12</v>
      </c>
      <c r="AI36" s="38" t="s">
        <v>12</v>
      </c>
      <c r="AJ36" s="37" t="s">
        <v>12</v>
      </c>
      <c r="AK36" s="38" t="s">
        <v>12</v>
      </c>
      <c r="AL36" s="37" t="s">
        <v>12</v>
      </c>
      <c r="AM36" s="41" t="s">
        <v>12</v>
      </c>
      <c r="AN36" s="43" t="s">
        <v>12</v>
      </c>
      <c r="AO36" s="41" t="s">
        <v>12</v>
      </c>
    </row>
    <row r="37" spans="1:41" ht="18" x14ac:dyDescent="0.3">
      <c r="A37" s="4">
        <v>34</v>
      </c>
      <c r="B37" s="11" t="str">
        <f>IF(I77 &lt;= P41, D77, B77)</f>
        <v>Usama Fadlillah</v>
      </c>
      <c r="C37" s="12" t="s">
        <v>12</v>
      </c>
      <c r="D37" s="13" t="s">
        <v>12</v>
      </c>
      <c r="E37" s="12" t="s">
        <v>12</v>
      </c>
      <c r="F37" s="13" t="s">
        <v>12</v>
      </c>
      <c r="G37" s="12" t="s">
        <v>12</v>
      </c>
      <c r="H37" s="14" t="s">
        <v>12</v>
      </c>
      <c r="I37" s="15" t="s">
        <v>12</v>
      </c>
      <c r="J37" s="14" t="s">
        <v>12</v>
      </c>
      <c r="K37" s="15" t="s">
        <v>12</v>
      </c>
      <c r="L37" s="14" t="s">
        <v>12</v>
      </c>
      <c r="M37" s="15" t="s">
        <v>12</v>
      </c>
      <c r="N37" s="14" t="s">
        <v>12</v>
      </c>
      <c r="O37" s="15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18" t="s">
        <v>12</v>
      </c>
      <c r="X37" s="19" t="s">
        <v>12</v>
      </c>
      <c r="Y37" s="18" t="s">
        <v>12</v>
      </c>
      <c r="Z37" s="20" t="s">
        <v>12</v>
      </c>
      <c r="AA37" s="21" t="s">
        <v>12</v>
      </c>
      <c r="AB37" s="20" t="s">
        <v>12</v>
      </c>
      <c r="AC37" s="21" t="s">
        <v>12</v>
      </c>
      <c r="AD37" s="20" t="s">
        <v>12</v>
      </c>
      <c r="AE37" s="21" t="s">
        <v>12</v>
      </c>
      <c r="AF37" s="20" t="s">
        <v>12</v>
      </c>
      <c r="AG37" s="21" t="s">
        <v>12</v>
      </c>
      <c r="AH37" s="37" t="s">
        <v>12</v>
      </c>
      <c r="AI37" s="38" t="s">
        <v>12</v>
      </c>
      <c r="AJ37" s="37" t="s">
        <v>12</v>
      </c>
      <c r="AK37" s="38" t="s">
        <v>12</v>
      </c>
      <c r="AL37" s="37" t="s">
        <v>12</v>
      </c>
      <c r="AM37" s="40"/>
      <c r="AN37" s="43" t="s">
        <v>12</v>
      </c>
      <c r="AO37" s="41" t="s">
        <v>12</v>
      </c>
    </row>
    <row r="38" spans="1:41" ht="18" x14ac:dyDescent="0.3">
      <c r="A38" s="4">
        <v>35</v>
      </c>
      <c r="B38" s="11" t="str">
        <f>IF(I78 &lt;= P41, D78, B78)</f>
        <v>Yehezkiel Dio Sinolungan</v>
      </c>
      <c r="C38" s="12" t="s">
        <v>12</v>
      </c>
      <c r="D38" s="13" t="s">
        <v>12</v>
      </c>
      <c r="E38" s="28" t="s">
        <v>138</v>
      </c>
      <c r="F38" s="13" t="s">
        <v>12</v>
      </c>
      <c r="G38" s="12" t="s">
        <v>12</v>
      </c>
      <c r="H38" s="14" t="s">
        <v>12</v>
      </c>
      <c r="I38" s="15" t="s">
        <v>12</v>
      </c>
      <c r="J38" s="14" t="s">
        <v>12</v>
      </c>
      <c r="K38" s="15" t="s">
        <v>12</v>
      </c>
      <c r="L38" s="14" t="s">
        <v>12</v>
      </c>
      <c r="M38" s="29" t="s">
        <v>138</v>
      </c>
      <c r="N38" s="14" t="s">
        <v>12</v>
      </c>
      <c r="O38" s="15" t="s">
        <v>12</v>
      </c>
      <c r="P38" s="16" t="s">
        <v>12</v>
      </c>
      <c r="Q38" s="17" t="s">
        <v>12</v>
      </c>
      <c r="R38" s="16" t="s">
        <v>12</v>
      </c>
      <c r="S38" s="30" t="s">
        <v>138</v>
      </c>
      <c r="T38" s="25"/>
      <c r="U38" s="17" t="s">
        <v>12</v>
      </c>
      <c r="V38" s="25"/>
      <c r="W38" s="18" t="s">
        <v>12</v>
      </c>
      <c r="X38" s="19" t="s">
        <v>12</v>
      </c>
      <c r="Y38" s="27" t="s">
        <v>138</v>
      </c>
      <c r="Z38" s="20" t="s">
        <v>12</v>
      </c>
      <c r="AA38" s="21" t="s">
        <v>12</v>
      </c>
      <c r="AB38" s="20" t="s">
        <v>12</v>
      </c>
      <c r="AC38" s="21" t="s">
        <v>12</v>
      </c>
      <c r="AD38" s="22" t="s">
        <v>138</v>
      </c>
      <c r="AE38" s="21" t="s">
        <v>12</v>
      </c>
      <c r="AF38" s="20" t="s">
        <v>12</v>
      </c>
      <c r="AG38" s="23"/>
      <c r="AH38" s="37" t="s">
        <v>12</v>
      </c>
      <c r="AI38" s="38" t="s">
        <v>12</v>
      </c>
      <c r="AJ38" s="39" t="s">
        <v>138</v>
      </c>
      <c r="AK38" s="38" t="s">
        <v>12</v>
      </c>
      <c r="AL38" s="35"/>
      <c r="AM38" s="40"/>
      <c r="AN38" s="43" t="s">
        <v>12</v>
      </c>
      <c r="AO38" s="40" t="s">
        <v>138</v>
      </c>
    </row>
    <row r="40" spans="1:41" ht="18" customHeight="1" x14ac:dyDescent="0.3">
      <c r="A40" s="1">
        <f>COUNTA(C4:AO38)</f>
        <v>1241</v>
      </c>
      <c r="B40" s="58" t="s">
        <v>58</v>
      </c>
      <c r="D40" s="60" t="s">
        <v>78</v>
      </c>
      <c r="E40" s="60"/>
      <c r="F40" s="60"/>
      <c r="G40" s="60"/>
      <c r="H40" s="60"/>
      <c r="I40" s="60"/>
      <c r="J40" s="60"/>
      <c r="K40" s="60"/>
      <c r="L40" s="60"/>
      <c r="M40" s="60"/>
      <c r="N40" s="65" t="s">
        <v>79</v>
      </c>
      <c r="P40" s="44">
        <f>COUNTA(C3:AO3)</f>
        <v>39</v>
      </c>
    </row>
    <row r="41" spans="1:41" ht="18" customHeight="1" x14ac:dyDescent="0.3">
      <c r="A41" s="1">
        <f>P40 * 35</f>
        <v>1365</v>
      </c>
      <c r="B41" s="59"/>
      <c r="D41" s="49" t="s">
        <v>7</v>
      </c>
      <c r="E41" s="49" t="s">
        <v>8</v>
      </c>
      <c r="F41" s="49" t="s">
        <v>50</v>
      </c>
      <c r="G41" s="49" t="s">
        <v>9</v>
      </c>
      <c r="H41" s="49" t="s">
        <v>53</v>
      </c>
      <c r="I41" s="49" t="s">
        <v>10</v>
      </c>
      <c r="J41" s="49" t="s">
        <v>51</v>
      </c>
      <c r="K41" s="49" t="s">
        <v>52</v>
      </c>
      <c r="L41" s="49" t="s">
        <v>54</v>
      </c>
      <c r="M41" s="49" t="s">
        <v>81</v>
      </c>
      <c r="N41" s="66"/>
      <c r="P41" s="44">
        <f>P40-6</f>
        <v>33</v>
      </c>
    </row>
    <row r="42" spans="1:41" ht="14.4" customHeight="1" x14ac:dyDescent="0.3">
      <c r="A42" s="1">
        <f>100 * A40 / A41</f>
        <v>90.91575091575092</v>
      </c>
      <c r="B42" s="3">
        <f>TRUNC(A42,1)</f>
        <v>90.9</v>
      </c>
      <c r="D42" s="4">
        <v>7</v>
      </c>
      <c r="E42" s="4">
        <v>2</v>
      </c>
      <c r="F42" s="4">
        <v>2</v>
      </c>
      <c r="G42" s="4">
        <v>7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39</v>
      </c>
    </row>
    <row r="43" spans="1:41" ht="14.4" customHeight="1" x14ac:dyDescent="0.3"/>
    <row r="44" spans="1:41" ht="18" customHeight="1" x14ac:dyDescent="0.3">
      <c r="B44" s="46" t="s">
        <v>11</v>
      </c>
      <c r="C44" s="5"/>
      <c r="D44" s="46" t="s">
        <v>83</v>
      </c>
      <c r="E44" s="5"/>
      <c r="F44" s="5"/>
      <c r="G44" s="5"/>
      <c r="H44" s="5"/>
      <c r="I44" s="45">
        <f>COUNTA(C4:AO4)</f>
        <v>39</v>
      </c>
    </row>
    <row r="45" spans="1:41" ht="18" customHeight="1" x14ac:dyDescent="0.3">
      <c r="B45" s="46" t="s">
        <v>13</v>
      </c>
      <c r="C45" s="5"/>
      <c r="D45" s="46" t="s">
        <v>84</v>
      </c>
      <c r="E45" s="5"/>
      <c r="F45" s="5"/>
      <c r="G45" s="5"/>
      <c r="H45" s="5"/>
      <c r="I45" s="45">
        <f t="shared" ref="I45:I78" si="0">COUNTA(C5:AO5)</f>
        <v>39</v>
      </c>
    </row>
    <row r="46" spans="1:41" ht="15.6" x14ac:dyDescent="0.3">
      <c r="B46" s="46" t="s">
        <v>14</v>
      </c>
      <c r="C46" s="5"/>
      <c r="D46" s="46" t="s">
        <v>85</v>
      </c>
      <c r="E46" s="5"/>
      <c r="F46" s="5"/>
      <c r="G46" s="5"/>
      <c r="H46" s="5"/>
      <c r="I46" s="45">
        <f t="shared" si="0"/>
        <v>39</v>
      </c>
    </row>
    <row r="47" spans="1:41" ht="15.6" x14ac:dyDescent="0.3">
      <c r="B47" s="46" t="s">
        <v>15</v>
      </c>
      <c r="C47" s="5"/>
      <c r="D47" s="46" t="s">
        <v>86</v>
      </c>
      <c r="E47" s="5"/>
      <c r="F47" s="5"/>
      <c r="G47" s="5"/>
      <c r="H47" s="5"/>
      <c r="I47" s="45">
        <f t="shared" si="0"/>
        <v>35</v>
      </c>
    </row>
    <row r="48" spans="1:41" ht="15.6" x14ac:dyDescent="0.3">
      <c r="B48" s="46" t="s">
        <v>16</v>
      </c>
      <c r="C48" s="5"/>
      <c r="D48" s="46" t="s">
        <v>87</v>
      </c>
      <c r="E48" s="5"/>
      <c r="F48" s="5"/>
      <c r="G48" s="5"/>
      <c r="H48" s="5"/>
      <c r="I48" s="45">
        <f t="shared" si="0"/>
        <v>39</v>
      </c>
    </row>
    <row r="49" spans="2:9" ht="15.6" x14ac:dyDescent="0.3">
      <c r="B49" s="46" t="s">
        <v>17</v>
      </c>
      <c r="C49" s="5"/>
      <c r="D49" s="46" t="s">
        <v>88</v>
      </c>
      <c r="E49" s="5"/>
      <c r="F49" s="5"/>
      <c r="G49" s="5"/>
      <c r="H49" s="5"/>
      <c r="I49" s="45">
        <f t="shared" si="0"/>
        <v>27</v>
      </c>
    </row>
    <row r="50" spans="2:9" ht="15.6" x14ac:dyDescent="0.3">
      <c r="B50" s="46" t="s">
        <v>18</v>
      </c>
      <c r="C50" s="5"/>
      <c r="D50" s="46" t="s">
        <v>89</v>
      </c>
      <c r="E50" s="5"/>
      <c r="F50" s="5"/>
      <c r="G50" s="5"/>
      <c r="H50" s="5"/>
      <c r="I50" s="45">
        <f t="shared" si="0"/>
        <v>39</v>
      </c>
    </row>
    <row r="51" spans="2:9" ht="15.6" x14ac:dyDescent="0.3">
      <c r="B51" s="46" t="s">
        <v>19</v>
      </c>
      <c r="C51" s="5"/>
      <c r="D51" s="46" t="s">
        <v>90</v>
      </c>
      <c r="E51" s="5"/>
      <c r="F51" s="5"/>
      <c r="G51" s="5"/>
      <c r="H51" s="5"/>
      <c r="I51" s="45">
        <f t="shared" si="0"/>
        <v>21</v>
      </c>
    </row>
    <row r="52" spans="2:9" ht="15.6" x14ac:dyDescent="0.3">
      <c r="B52" s="46" t="s">
        <v>20</v>
      </c>
      <c r="C52" s="5"/>
      <c r="D52" s="46" t="s">
        <v>91</v>
      </c>
      <c r="E52" s="5"/>
      <c r="F52" s="5"/>
      <c r="G52" s="5"/>
      <c r="H52" s="5"/>
      <c r="I52" s="45">
        <f>COUNTA(C12:AO12)</f>
        <v>39</v>
      </c>
    </row>
    <row r="53" spans="2:9" ht="15.6" x14ac:dyDescent="0.3">
      <c r="B53" s="46" t="s">
        <v>21</v>
      </c>
      <c r="C53" s="5"/>
      <c r="D53" s="46" t="s">
        <v>92</v>
      </c>
      <c r="E53" s="5"/>
      <c r="F53" s="5"/>
      <c r="G53" s="5"/>
      <c r="H53" s="5"/>
      <c r="I53" s="45">
        <f t="shared" si="0"/>
        <v>30</v>
      </c>
    </row>
    <row r="54" spans="2:9" ht="15.6" x14ac:dyDescent="0.3">
      <c r="B54" s="46" t="s">
        <v>22</v>
      </c>
      <c r="C54" s="5"/>
      <c r="D54" s="46" t="s">
        <v>93</v>
      </c>
      <c r="E54" s="5"/>
      <c r="F54" s="5"/>
      <c r="G54" s="5"/>
      <c r="H54" s="5"/>
      <c r="I54" s="45">
        <f t="shared" si="0"/>
        <v>39</v>
      </c>
    </row>
    <row r="55" spans="2:9" ht="15.6" x14ac:dyDescent="0.3">
      <c r="B55" s="46" t="s">
        <v>23</v>
      </c>
      <c r="C55" s="5"/>
      <c r="D55" s="46" t="s">
        <v>94</v>
      </c>
      <c r="E55" s="5"/>
      <c r="F55" s="5"/>
      <c r="G55" s="5"/>
      <c r="H55" s="5"/>
      <c r="I55" s="45">
        <f t="shared" si="0"/>
        <v>39</v>
      </c>
    </row>
    <row r="56" spans="2:9" ht="15.6" x14ac:dyDescent="0.3">
      <c r="B56" s="46" t="s">
        <v>24</v>
      </c>
      <c r="C56" s="5"/>
      <c r="D56" s="46" t="s">
        <v>95</v>
      </c>
      <c r="E56" s="5"/>
      <c r="F56" s="5"/>
      <c r="G56" s="5"/>
      <c r="H56" s="5"/>
      <c r="I56" s="45">
        <f t="shared" si="0"/>
        <v>38</v>
      </c>
    </row>
    <row r="57" spans="2:9" ht="15.6" x14ac:dyDescent="0.3">
      <c r="B57" s="46" t="s">
        <v>25</v>
      </c>
      <c r="C57" s="5"/>
      <c r="D57" s="46" t="s">
        <v>96</v>
      </c>
      <c r="E57" s="5"/>
      <c r="F57" s="5"/>
      <c r="G57" s="5"/>
      <c r="H57" s="5"/>
      <c r="I57" s="45">
        <f t="shared" si="0"/>
        <v>36</v>
      </c>
    </row>
    <row r="58" spans="2:9" ht="15.6" x14ac:dyDescent="0.3">
      <c r="B58" s="46" t="s">
        <v>26</v>
      </c>
      <c r="C58" s="5"/>
      <c r="D58" s="46" t="s">
        <v>97</v>
      </c>
      <c r="E58" s="5"/>
      <c r="F58" s="5"/>
      <c r="G58" s="5"/>
      <c r="H58" s="5"/>
      <c r="I58" s="45">
        <f t="shared" si="0"/>
        <v>31</v>
      </c>
    </row>
    <row r="59" spans="2:9" ht="15.6" x14ac:dyDescent="0.3">
      <c r="B59" s="46" t="s">
        <v>27</v>
      </c>
      <c r="C59" s="5"/>
      <c r="D59" s="46" t="s">
        <v>98</v>
      </c>
      <c r="E59" s="5"/>
      <c r="F59" s="5"/>
      <c r="G59" s="5"/>
      <c r="H59" s="5"/>
      <c r="I59" s="45">
        <f t="shared" si="0"/>
        <v>38</v>
      </c>
    </row>
    <row r="60" spans="2:9" ht="15.6" x14ac:dyDescent="0.3">
      <c r="B60" s="46" t="s">
        <v>28</v>
      </c>
      <c r="C60" s="5"/>
      <c r="D60" s="46" t="s">
        <v>99</v>
      </c>
      <c r="E60" s="5"/>
      <c r="F60" s="5"/>
      <c r="G60" s="5"/>
      <c r="H60" s="5"/>
      <c r="I60" s="45">
        <f t="shared" si="0"/>
        <v>38</v>
      </c>
    </row>
    <row r="61" spans="2:9" ht="15.6" x14ac:dyDescent="0.3">
      <c r="B61" s="46" t="s">
        <v>29</v>
      </c>
      <c r="C61" s="5"/>
      <c r="D61" s="46" t="s">
        <v>100</v>
      </c>
      <c r="E61" s="5"/>
      <c r="F61" s="5"/>
      <c r="G61" s="5"/>
      <c r="H61" s="5"/>
      <c r="I61" s="45">
        <f t="shared" si="0"/>
        <v>38</v>
      </c>
    </row>
    <row r="62" spans="2:9" ht="15.6" x14ac:dyDescent="0.3">
      <c r="B62" s="46" t="s">
        <v>30</v>
      </c>
      <c r="C62" s="5"/>
      <c r="D62" s="46" t="s">
        <v>101</v>
      </c>
      <c r="E62" s="5"/>
      <c r="F62" s="5"/>
      <c r="G62" s="5"/>
      <c r="H62" s="5"/>
      <c r="I62" s="45">
        <f t="shared" si="0"/>
        <v>39</v>
      </c>
    </row>
    <row r="63" spans="2:9" ht="15.6" x14ac:dyDescent="0.3">
      <c r="B63" s="46" t="s">
        <v>31</v>
      </c>
      <c r="C63" s="5"/>
      <c r="D63" s="46" t="s">
        <v>102</v>
      </c>
      <c r="E63" s="5"/>
      <c r="F63" s="5"/>
      <c r="G63" s="5"/>
      <c r="H63" s="5"/>
      <c r="I63" s="45">
        <f t="shared" si="0"/>
        <v>31</v>
      </c>
    </row>
    <row r="64" spans="2:9" ht="15.6" x14ac:dyDescent="0.3">
      <c r="B64" s="46" t="s">
        <v>32</v>
      </c>
      <c r="C64" s="5"/>
      <c r="D64" s="46" t="s">
        <v>82</v>
      </c>
      <c r="E64" s="5"/>
      <c r="F64" s="5"/>
      <c r="G64" s="5"/>
      <c r="H64" s="5"/>
      <c r="I64" s="45">
        <f t="shared" si="0"/>
        <v>31</v>
      </c>
    </row>
    <row r="65" spans="2:9" ht="15.6" x14ac:dyDescent="0.3">
      <c r="B65" s="46" t="s">
        <v>33</v>
      </c>
      <c r="C65" s="5"/>
      <c r="D65" s="46" t="s">
        <v>116</v>
      </c>
      <c r="E65" s="5"/>
      <c r="F65" s="5"/>
      <c r="G65" s="5"/>
      <c r="H65" s="5"/>
      <c r="I65" s="45">
        <f t="shared" si="0"/>
        <v>38</v>
      </c>
    </row>
    <row r="66" spans="2:9" ht="15.6" x14ac:dyDescent="0.3">
      <c r="B66" s="46" t="s">
        <v>34</v>
      </c>
      <c r="C66" s="5"/>
      <c r="D66" s="46" t="s">
        <v>103</v>
      </c>
      <c r="E66" s="5"/>
      <c r="F66" s="5"/>
      <c r="G66" s="5"/>
      <c r="H66" s="5"/>
      <c r="I66" s="45">
        <f t="shared" si="0"/>
        <v>39</v>
      </c>
    </row>
    <row r="67" spans="2:9" ht="15.6" x14ac:dyDescent="0.3">
      <c r="B67" s="46" t="s">
        <v>35</v>
      </c>
      <c r="C67" s="5"/>
      <c r="D67" s="46" t="s">
        <v>104</v>
      </c>
      <c r="E67" s="5"/>
      <c r="F67" s="5"/>
      <c r="G67" s="5"/>
      <c r="H67" s="5"/>
      <c r="I67" s="45">
        <f t="shared" si="0"/>
        <v>38</v>
      </c>
    </row>
    <row r="68" spans="2:9" ht="15.6" x14ac:dyDescent="0.3">
      <c r="B68" s="46" t="s">
        <v>36</v>
      </c>
      <c r="C68" s="5"/>
      <c r="D68" s="46" t="s">
        <v>105</v>
      </c>
      <c r="E68" s="5"/>
      <c r="F68" s="5"/>
      <c r="G68" s="5"/>
      <c r="H68" s="5"/>
      <c r="I68" s="45">
        <f t="shared" si="0"/>
        <v>36</v>
      </c>
    </row>
    <row r="69" spans="2:9" ht="15.6" x14ac:dyDescent="0.3">
      <c r="B69" s="46" t="s">
        <v>37</v>
      </c>
      <c r="C69" s="5"/>
      <c r="D69" s="46" t="s">
        <v>106</v>
      </c>
      <c r="E69" s="5"/>
      <c r="F69" s="5"/>
      <c r="G69" s="5"/>
      <c r="H69" s="5"/>
      <c r="I69" s="45">
        <f t="shared" si="0"/>
        <v>39</v>
      </c>
    </row>
    <row r="70" spans="2:9" ht="15.6" x14ac:dyDescent="0.3">
      <c r="B70" s="46" t="s">
        <v>38</v>
      </c>
      <c r="C70" s="5"/>
      <c r="D70" s="46" t="s">
        <v>107</v>
      </c>
      <c r="E70" s="5"/>
      <c r="F70" s="5"/>
      <c r="G70" s="5"/>
      <c r="H70" s="5"/>
      <c r="I70" s="45">
        <f t="shared" si="0"/>
        <v>14</v>
      </c>
    </row>
    <row r="71" spans="2:9" ht="15.6" x14ac:dyDescent="0.3">
      <c r="B71" s="46" t="s">
        <v>39</v>
      </c>
      <c r="C71" s="5"/>
      <c r="D71" s="46" t="s">
        <v>108</v>
      </c>
      <c r="E71" s="5"/>
      <c r="F71" s="5"/>
      <c r="G71" s="5"/>
      <c r="H71" s="5"/>
      <c r="I71" s="45">
        <f t="shared" si="0"/>
        <v>32</v>
      </c>
    </row>
    <row r="72" spans="2:9" ht="15.6" x14ac:dyDescent="0.3">
      <c r="B72" s="46" t="s">
        <v>40</v>
      </c>
      <c r="C72" s="5"/>
      <c r="D72" s="46" t="s">
        <v>109</v>
      </c>
      <c r="E72" s="5"/>
      <c r="F72" s="5"/>
      <c r="G72" s="5"/>
      <c r="H72" s="5"/>
      <c r="I72" s="45">
        <f t="shared" si="0"/>
        <v>39</v>
      </c>
    </row>
    <row r="73" spans="2:9" ht="15.6" x14ac:dyDescent="0.3">
      <c r="B73" s="46" t="s">
        <v>41</v>
      </c>
      <c r="C73" s="5"/>
      <c r="D73" s="46" t="s">
        <v>110</v>
      </c>
      <c r="E73" s="5"/>
      <c r="F73" s="5"/>
      <c r="G73" s="5"/>
      <c r="H73" s="5"/>
      <c r="I73" s="45">
        <f t="shared" si="0"/>
        <v>33</v>
      </c>
    </row>
    <row r="74" spans="2:9" ht="15.6" x14ac:dyDescent="0.3">
      <c r="B74" s="46" t="s">
        <v>42</v>
      </c>
      <c r="C74" s="5"/>
      <c r="D74" s="46" t="s">
        <v>111</v>
      </c>
      <c r="E74" s="5"/>
      <c r="F74" s="5"/>
      <c r="G74" s="5"/>
      <c r="H74" s="5"/>
      <c r="I74" s="45">
        <f t="shared" si="0"/>
        <v>39</v>
      </c>
    </row>
    <row r="75" spans="2:9" ht="15.6" x14ac:dyDescent="0.3">
      <c r="B75" s="46" t="s">
        <v>43</v>
      </c>
      <c r="C75" s="5"/>
      <c r="D75" s="46" t="s">
        <v>112</v>
      </c>
      <c r="E75" s="5"/>
      <c r="F75" s="5"/>
      <c r="G75" s="5"/>
      <c r="H75" s="5"/>
      <c r="I75" s="45">
        <f t="shared" si="0"/>
        <v>38</v>
      </c>
    </row>
    <row r="76" spans="2:9" ht="15.6" x14ac:dyDescent="0.3">
      <c r="B76" s="46" t="s">
        <v>44</v>
      </c>
      <c r="C76" s="5"/>
      <c r="D76" s="46" t="s">
        <v>113</v>
      </c>
      <c r="E76" s="5"/>
      <c r="F76" s="5"/>
      <c r="G76" s="5"/>
      <c r="H76" s="5"/>
      <c r="I76" s="45">
        <f t="shared" si="0"/>
        <v>39</v>
      </c>
    </row>
    <row r="77" spans="2:9" ht="15.6" x14ac:dyDescent="0.3">
      <c r="B77" s="46" t="s">
        <v>45</v>
      </c>
      <c r="C77" s="5"/>
      <c r="D77" s="46" t="s">
        <v>115</v>
      </c>
      <c r="E77" s="5"/>
      <c r="F77" s="5"/>
      <c r="G77" s="5"/>
      <c r="H77" s="5"/>
      <c r="I77" s="45">
        <f t="shared" si="0"/>
        <v>38</v>
      </c>
    </row>
    <row r="78" spans="2:9" ht="15.6" x14ac:dyDescent="0.3">
      <c r="B78" s="46" t="s">
        <v>46</v>
      </c>
      <c r="C78" s="5"/>
      <c r="D78" s="46" t="s">
        <v>114</v>
      </c>
      <c r="E78" s="5"/>
      <c r="F78" s="5"/>
      <c r="G78" s="5"/>
      <c r="H78" s="5"/>
      <c r="I78" s="45">
        <f t="shared" si="0"/>
        <v>34</v>
      </c>
    </row>
  </sheetData>
  <mergeCells count="12">
    <mergeCell ref="AM1:AO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2021-09-10T08:00:26Z</dcterms:modified>
</cp:coreProperties>
</file>