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6A42959B-B857-4CCE-91A7-1E9320C5B115}" xr6:coauthVersionLast="45" xr6:coauthVersionMax="45" xr10:uidLastSave="{00000000-0000-0000-0000-000000000000}"/>
  <bookViews>
    <workbookView xWindow="0" yWindow="60" windowWidth="11496" windowHeight="1230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<sst xmlns="http://schemas.openxmlformats.org/spreadsheetml/2006/main" count="2111" uniqueCount="177">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</sst>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8"/>
  <sheetViews>
    <sheetView tabSelected="1" zoomScale="60" zoomScaleNormal="60" workbookViewId="0">
      <pane xSplit="2" ySplit="3" topLeftCell="BL4" activePane="bottomRight" state="frozen"/>
      <selection pane="topRight" activeCell="C1" sqref="C1"/>
      <selection pane="bottomLeft" activeCell="A4" sqref="A4"/>
      <selection pane="bottomRight" activeCell="BL26" sqref="BL26:BQ26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16384" width="8.88671875" style="1"/>
  </cols>
  <sheetData>
    <row r="1" spans="1:69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46" t="s">
        <v>56</v>
      </c>
      <c r="I1" s="46"/>
      <c r="J1" s="46"/>
      <c r="K1" s="46"/>
      <c r="L1" s="46"/>
      <c r="M1" s="46"/>
      <c r="N1" s="46"/>
      <c r="O1" s="46"/>
      <c r="P1" s="45" t="s">
        <v>57</v>
      </c>
      <c r="Q1" s="45"/>
      <c r="R1" s="45"/>
      <c r="S1" s="45"/>
      <c r="T1" s="45"/>
      <c r="U1" s="45"/>
      <c r="V1" s="45"/>
      <c r="W1" s="52" t="s">
        <v>117</v>
      </c>
      <c r="X1" s="52"/>
      <c r="Y1" s="52"/>
      <c r="Z1" s="48" t="s">
        <v>121</v>
      </c>
      <c r="AA1" s="48"/>
      <c r="AB1" s="48"/>
      <c r="AC1" s="48"/>
      <c r="AD1" s="48"/>
      <c r="AE1" s="48"/>
      <c r="AF1" s="48"/>
      <c r="AG1" s="48"/>
      <c r="AH1" s="46" t="s">
        <v>130</v>
      </c>
      <c r="AI1" s="46"/>
      <c r="AJ1" s="46"/>
      <c r="AK1" s="46"/>
      <c r="AL1" s="46"/>
      <c r="AM1" s="45" t="s">
        <v>136</v>
      </c>
      <c r="AN1" s="45"/>
      <c r="AO1" s="45"/>
      <c r="AP1" s="52" t="s">
        <v>141</v>
      </c>
      <c r="AQ1" s="52"/>
      <c r="AR1" s="52"/>
      <c r="AS1" s="52"/>
      <c r="AT1" s="52"/>
      <c r="AU1" s="48" t="s">
        <v>150</v>
      </c>
      <c r="AV1" s="48"/>
      <c r="AW1" s="48"/>
      <c r="AX1" s="48"/>
      <c r="AY1" s="48"/>
      <c r="AZ1" s="48"/>
      <c r="BA1" s="46" t="s">
        <v>156</v>
      </c>
      <c r="BB1" s="46"/>
      <c r="BC1" s="46"/>
      <c r="BD1" s="46"/>
      <c r="BE1" s="46"/>
      <c r="BF1" s="46"/>
      <c r="BG1" s="45" t="s">
        <v>162</v>
      </c>
      <c r="BH1" s="45"/>
      <c r="BI1" s="45"/>
      <c r="BJ1" s="45"/>
      <c r="BK1" s="41" t="s">
        <v>168</v>
      </c>
      <c r="BL1" s="54" t="s">
        <v>170</v>
      </c>
      <c r="BM1" s="55"/>
      <c r="BN1" s="56"/>
      <c r="BO1" s="46" t="s">
        <v>174</v>
      </c>
      <c r="BP1" s="46"/>
      <c r="BQ1" s="46"/>
    </row>
    <row r="2" spans="1:69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  <c r="BN2" s="43" t="s">
        <v>4</v>
      </c>
      <c r="BO2" s="44" t="s">
        <v>2</v>
      </c>
      <c r="BP2" s="44" t="s">
        <v>3</v>
      </c>
      <c r="BQ2" s="44" t="s">
        <v>4</v>
      </c>
    </row>
    <row r="3" spans="1:69" ht="18" x14ac:dyDescent="0.3">
      <c r="A3" s="49"/>
      <c r="B3" s="49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  <c r="BN3" s="24" t="s">
        <v>172</v>
      </c>
      <c r="BO3" s="17" t="s">
        <v>173</v>
      </c>
      <c r="BP3" s="17" t="s">
        <v>175</v>
      </c>
      <c r="BQ3" s="17" t="s">
        <v>176</v>
      </c>
    </row>
    <row r="4" spans="1:69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7" t="s">
        <v>12</v>
      </c>
      <c r="BM4" s="25" t="s">
        <v>12</v>
      </c>
      <c r="BN4" s="27" t="s">
        <v>12</v>
      </c>
      <c r="BO4" s="17"/>
      <c r="BP4" s="22"/>
      <c r="BQ4" s="17"/>
    </row>
    <row r="5" spans="1:69" ht="18" x14ac:dyDescent="0.3">
      <c r="A5" s="2">
        <v>2</v>
      </c>
      <c r="B5" s="4" t="str">
        <f>IF(I45 &lt;= K45, D45, B45)</f>
        <v>Alief Faza Rizqi Adi Jaya,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7" t="s">
        <v>12</v>
      </c>
      <c r="BM5" s="26"/>
      <c r="BN5" s="28"/>
      <c r="BO5" s="17"/>
      <c r="BP5" s="22"/>
      <c r="BQ5" s="17"/>
    </row>
    <row r="6" spans="1:69" ht="18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8" t="s">
        <v>12</v>
      </c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7" t="s">
        <v>12</v>
      </c>
      <c r="BM6" s="25" t="s">
        <v>12</v>
      </c>
      <c r="BN6" s="27" t="s">
        <v>12</v>
      </c>
      <c r="BO6" s="17"/>
      <c r="BP6" s="20" t="s">
        <v>12</v>
      </c>
      <c r="BQ6" s="17"/>
    </row>
    <row r="7" spans="1:69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  <c r="BN7" s="28"/>
      <c r="BO7" s="17"/>
      <c r="BP7" s="22"/>
      <c r="BQ7" s="17"/>
    </row>
    <row r="8" spans="1:69" ht="18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8" t="s">
        <v>12</v>
      </c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7" t="s">
        <v>12</v>
      </c>
      <c r="BM8" s="25" t="s">
        <v>12</v>
      </c>
      <c r="BN8" s="27" t="s">
        <v>12</v>
      </c>
      <c r="BO8" s="17"/>
      <c r="BP8" s="22"/>
      <c r="BQ8" s="17"/>
    </row>
    <row r="9" spans="1:69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  <c r="BN9" s="28"/>
      <c r="BO9" s="17"/>
      <c r="BP9" s="22"/>
      <c r="BQ9" s="17"/>
    </row>
    <row r="10" spans="1:69" ht="18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8" t="s">
        <v>12</v>
      </c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7" t="s">
        <v>12</v>
      </c>
      <c r="BM10" s="25" t="s">
        <v>12</v>
      </c>
      <c r="BN10" s="27" t="s">
        <v>12</v>
      </c>
      <c r="BO10" s="17"/>
      <c r="BP10" s="22"/>
      <c r="BQ10" s="17"/>
    </row>
    <row r="11" spans="1:69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  <c r="BN11" s="28"/>
      <c r="BO11" s="17"/>
      <c r="BP11" s="22"/>
      <c r="BQ11" s="17"/>
    </row>
    <row r="12" spans="1:69" ht="18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  <c r="BN12" s="27" t="s">
        <v>12</v>
      </c>
      <c r="BO12" s="18" t="s">
        <v>12</v>
      </c>
      <c r="BP12" s="20" t="s">
        <v>12</v>
      </c>
      <c r="BQ12" s="17"/>
    </row>
    <row r="13" spans="1:69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  <c r="BN13" s="27" t="s">
        <v>12</v>
      </c>
      <c r="BO13" s="17"/>
      <c r="BP13" s="22"/>
      <c r="BQ13" s="17"/>
    </row>
    <row r="14" spans="1:69" ht="18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  <c r="BN14" s="27" t="s">
        <v>12</v>
      </c>
      <c r="BO14" s="17"/>
      <c r="BP14" s="22"/>
      <c r="BQ14" s="17"/>
    </row>
    <row r="15" spans="1:69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8" t="s">
        <v>12</v>
      </c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7" t="s">
        <v>12</v>
      </c>
      <c r="BM15" s="25" t="s">
        <v>12</v>
      </c>
      <c r="BN15" s="27" t="s">
        <v>12</v>
      </c>
      <c r="BO15" s="17"/>
      <c r="BP15" s="20" t="s">
        <v>12</v>
      </c>
      <c r="BQ15" s="17"/>
    </row>
    <row r="16" spans="1:69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8" t="s">
        <v>12</v>
      </c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5" t="s">
        <v>12</v>
      </c>
      <c r="BN16" s="27" t="s">
        <v>12</v>
      </c>
      <c r="BO16" s="17"/>
      <c r="BP16" s="22"/>
      <c r="BQ16" s="17"/>
    </row>
    <row r="17" spans="1:69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  <c r="BN17" s="27" t="s">
        <v>12</v>
      </c>
      <c r="BO17" s="17"/>
      <c r="BP17" s="22"/>
      <c r="BQ17" s="17"/>
    </row>
    <row r="18" spans="1:69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8" t="s">
        <v>12</v>
      </c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1" t="s">
        <v>12</v>
      </c>
      <c r="BJ18" s="16" t="s">
        <v>12</v>
      </c>
      <c r="BK18" s="5"/>
      <c r="BL18" s="28"/>
      <c r="BM18" s="25" t="s">
        <v>12</v>
      </c>
      <c r="BN18" s="28"/>
      <c r="BO18" s="17"/>
      <c r="BP18" s="22"/>
      <c r="BQ18" s="17"/>
    </row>
    <row r="19" spans="1:69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5" t="s">
        <v>12</v>
      </c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8" t="s">
        <v>12</v>
      </c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7" t="s">
        <v>12</v>
      </c>
      <c r="BM19" s="25" t="s">
        <v>12</v>
      </c>
      <c r="BN19" s="27" t="s">
        <v>12</v>
      </c>
      <c r="BO19" s="17"/>
      <c r="BP19" s="20" t="s">
        <v>12</v>
      </c>
      <c r="BQ19" s="17"/>
    </row>
    <row r="20" spans="1:69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8" t="s">
        <v>12</v>
      </c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7" t="s">
        <v>12</v>
      </c>
      <c r="BM20" s="25" t="s">
        <v>12</v>
      </c>
      <c r="BN20" s="28"/>
      <c r="BO20" s="17"/>
      <c r="BP20" s="22"/>
      <c r="BQ20" s="17"/>
    </row>
    <row r="21" spans="1:69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  <c r="BN21" s="27" t="s">
        <v>12</v>
      </c>
      <c r="BO21" s="17"/>
      <c r="BP21" s="22"/>
      <c r="BQ21" s="17"/>
    </row>
    <row r="22" spans="1:69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8" t="s">
        <v>12</v>
      </c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7" t="s">
        <v>12</v>
      </c>
      <c r="BM22" s="26"/>
      <c r="BN22" s="27" t="s">
        <v>12</v>
      </c>
      <c r="BO22" s="17"/>
      <c r="BP22" s="22"/>
      <c r="BQ22" s="17"/>
    </row>
    <row r="23" spans="1:69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  <c r="BN23" s="28"/>
      <c r="BO23" s="17"/>
      <c r="BP23" s="22"/>
      <c r="BQ23" s="17"/>
    </row>
    <row r="24" spans="1:69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  <c r="BN24" s="28"/>
      <c r="BO24" s="17"/>
      <c r="BP24" s="22"/>
      <c r="BQ24" s="17"/>
    </row>
    <row r="25" spans="1:69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8" t="s">
        <v>12</v>
      </c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7" t="s">
        <v>12</v>
      </c>
      <c r="BM25" s="25" t="s">
        <v>12</v>
      </c>
      <c r="BN25" s="27" t="s">
        <v>12</v>
      </c>
      <c r="BO25" s="17"/>
      <c r="BP25" s="20" t="s">
        <v>12</v>
      </c>
      <c r="BQ25" s="17"/>
    </row>
    <row r="26" spans="1:69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  <c r="BN26" s="27" t="s">
        <v>12</v>
      </c>
      <c r="BO26" s="18" t="s">
        <v>12</v>
      </c>
      <c r="BP26" s="20" t="s">
        <v>12</v>
      </c>
      <c r="BQ26" s="18" t="s">
        <v>12</v>
      </c>
    </row>
    <row r="27" spans="1:69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8" t="s">
        <v>12</v>
      </c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7" t="s">
        <v>12</v>
      </c>
      <c r="BM27" s="25" t="s">
        <v>12</v>
      </c>
      <c r="BN27" s="27" t="s">
        <v>12</v>
      </c>
      <c r="BO27" s="17"/>
      <c r="BP27" s="20" t="s">
        <v>12</v>
      </c>
      <c r="BQ27" s="17"/>
    </row>
    <row r="28" spans="1:69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0" t="s">
        <v>12</v>
      </c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5" t="s">
        <v>12</v>
      </c>
      <c r="BN28" s="28"/>
      <c r="BO28" s="17"/>
      <c r="BP28" s="22"/>
      <c r="BQ28" s="17"/>
    </row>
    <row r="29" spans="1:69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7" t="s">
        <v>12</v>
      </c>
      <c r="BM29" s="25" t="s">
        <v>12</v>
      </c>
      <c r="BN29" s="27" t="s">
        <v>12</v>
      </c>
      <c r="BO29" s="18" t="s">
        <v>12</v>
      </c>
      <c r="BP29" s="22"/>
      <c r="BQ29" s="17"/>
    </row>
    <row r="30" spans="1:69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  <c r="BN30" s="28"/>
      <c r="BO30" s="17"/>
      <c r="BP30" s="22"/>
      <c r="BQ30" s="17"/>
    </row>
    <row r="31" spans="1:69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5" t="s">
        <v>12</v>
      </c>
      <c r="BN31" s="28"/>
      <c r="BO31" s="17"/>
      <c r="BP31" s="22"/>
      <c r="BQ31" s="17"/>
    </row>
    <row r="32" spans="1:69" ht="18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8" t="s">
        <v>12</v>
      </c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  <c r="BN32" s="27" t="s">
        <v>12</v>
      </c>
      <c r="BO32" s="18" t="s">
        <v>12</v>
      </c>
      <c r="BP32" s="20" t="s">
        <v>12</v>
      </c>
      <c r="BQ32" s="17"/>
    </row>
    <row r="33" spans="1:69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  <c r="BN33" s="27" t="s">
        <v>12</v>
      </c>
      <c r="BO33" s="17"/>
      <c r="BP33" s="22"/>
      <c r="BQ33" s="17"/>
    </row>
    <row r="34" spans="1:69" ht="18" x14ac:dyDescent="0.3">
      <c r="A34" s="2">
        <v>31</v>
      </c>
      <c r="B34" s="4" t="str">
        <f>IF(I74 &lt;= K45, D74, B74)</f>
        <v>Shabrina Cahyani,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  <c r="BN34" s="28"/>
      <c r="BO34" s="17"/>
      <c r="BP34" s="22"/>
      <c r="BQ34" s="17"/>
    </row>
    <row r="35" spans="1:69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30" t="s">
        <v>12</v>
      </c>
      <c r="BL35" s="27" t="s">
        <v>12</v>
      </c>
      <c r="BM35" s="25" t="s">
        <v>12</v>
      </c>
      <c r="BN35" s="27" t="s">
        <v>12</v>
      </c>
      <c r="BO35" s="17"/>
      <c r="BP35" s="20" t="s">
        <v>12</v>
      </c>
      <c r="BQ35" s="17"/>
    </row>
    <row r="36" spans="1:69" ht="18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5" t="s">
        <v>12</v>
      </c>
      <c r="BN36" s="27" t="s">
        <v>12</v>
      </c>
      <c r="BO36" s="18" t="s">
        <v>12</v>
      </c>
      <c r="BP36" s="20" t="s">
        <v>12</v>
      </c>
      <c r="BQ36" s="17"/>
    </row>
    <row r="37" spans="1:69" ht="18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8" t="s">
        <v>12</v>
      </c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  <c r="BN37" s="27" t="s">
        <v>12</v>
      </c>
      <c r="BO37" s="17"/>
      <c r="BP37" s="22"/>
      <c r="BQ37" s="17"/>
    </row>
    <row r="38" spans="1:69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  <c r="BN38" s="27" t="s">
        <v>12</v>
      </c>
      <c r="BO38" s="17"/>
      <c r="BP38" s="22"/>
      <c r="BQ38" s="17"/>
    </row>
    <row r="40" spans="1:69" ht="18" customHeight="1" x14ac:dyDescent="0.3">
      <c r="A40" s="53" t="s">
        <v>58</v>
      </c>
      <c r="B40" s="53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69" ht="18" customHeight="1" x14ac:dyDescent="0.3">
      <c r="A41" s="53"/>
      <c r="B41" s="53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1"/>
    </row>
    <row r="42" spans="1:69" ht="14.4" customHeight="1" x14ac:dyDescent="0.3">
      <c r="A42" s="47">
        <f>TRUNC(M46,1)</f>
        <v>80</v>
      </c>
      <c r="B42" s="47"/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6</v>
      </c>
      <c r="N42" s="2">
        <v>1</v>
      </c>
      <c r="O42" s="2">
        <f>SUM(D42:N42)</f>
        <v>67</v>
      </c>
    </row>
    <row r="43" spans="1:69" ht="14.4" customHeight="1" x14ac:dyDescent="0.3"/>
    <row r="44" spans="1:69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COUNTA(C4:BQ4)</f>
        <v>63</v>
      </c>
      <c r="K44" s="36">
        <f>COUNTA(C3:BQ3)</f>
        <v>67</v>
      </c>
      <c r="M44" s="37">
        <f>COUNTA(C4:BQ38)</f>
        <v>1877</v>
      </c>
    </row>
    <row r="45" spans="1:69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COUNTA(C5:BQ5)</f>
        <v>61</v>
      </c>
      <c r="K45" s="33">
        <f>K44-6</f>
        <v>61</v>
      </c>
      <c r="M45" s="34">
        <f>K44 * 35</f>
        <v>2345</v>
      </c>
    </row>
    <row r="46" spans="1:69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65</v>
      </c>
      <c r="M46" s="34">
        <f>100 * M44 / M45</f>
        <v>80.042643923240945</v>
      </c>
    </row>
    <row r="47" spans="1:69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9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64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64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66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35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64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65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56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44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41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65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62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54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58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64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67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65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55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64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45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66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40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61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66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62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51</v>
      </c>
    </row>
  </sheetData>
  <mergeCells count="19">
    <mergeCell ref="BA1:BF1"/>
    <mergeCell ref="BL1:BN1"/>
    <mergeCell ref="AP1:AT1"/>
    <mergeCell ref="AM1:AO1"/>
    <mergeCell ref="BO1:BQ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H1:AL1"/>
    <mergeCell ref="BG1:BJ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2021-10-28T05:23:37Z</dcterms:modified>
</cp:coreProperties>
</file>