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ykol\Мій диск\2023\plant stress\"/>
    </mc:Choice>
  </mc:AlternateContent>
  <xr:revisionPtr revIDLastSave="0" documentId="13_ncr:1_{4EE1E2FF-F3E9-45D6-BAAF-93FDA4844C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eatin" sheetId="1" r:id="rId1"/>
    <sheet name="Zeatinglucoside" sheetId="9" r:id="rId2"/>
    <sheet name="Zeatinriboside" sheetId="10" r:id="rId3"/>
    <sheet name="IP" sheetId="11" r:id="rId4"/>
    <sheet name="IPA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1" l="1"/>
  <c r="E10" i="11"/>
  <c r="F10" i="11"/>
  <c r="G10" i="11"/>
  <c r="H10" i="11"/>
  <c r="I10" i="11"/>
  <c r="J10" i="11"/>
  <c r="C10" i="11"/>
  <c r="D9" i="11"/>
  <c r="E9" i="11"/>
  <c r="F9" i="11"/>
  <c r="G9" i="11"/>
  <c r="H9" i="11"/>
  <c r="I9" i="11"/>
  <c r="J9" i="11"/>
  <c r="C9" i="11"/>
  <c r="D10" i="9"/>
  <c r="E10" i="9"/>
  <c r="F10" i="9"/>
  <c r="G10" i="9"/>
  <c r="H10" i="9"/>
  <c r="I10" i="9"/>
  <c r="J10" i="9"/>
  <c r="C10" i="9"/>
  <c r="D9" i="9"/>
  <c r="E9" i="9"/>
  <c r="F9" i="9"/>
  <c r="G9" i="9"/>
  <c r="H9" i="9"/>
  <c r="I9" i="9"/>
  <c r="J9" i="9"/>
  <c r="C9" i="9"/>
  <c r="D10" i="1"/>
  <c r="E10" i="1"/>
  <c r="F10" i="1"/>
  <c r="G10" i="1"/>
  <c r="H10" i="1"/>
  <c r="I10" i="1"/>
  <c r="J10" i="1"/>
  <c r="C10" i="1"/>
  <c r="D9" i="1"/>
  <c r="E9" i="1"/>
  <c r="F9" i="1"/>
  <c r="G9" i="1"/>
  <c r="H9" i="1"/>
  <c r="I9" i="1"/>
  <c r="J9" i="1"/>
  <c r="C9" i="1"/>
  <c r="N31" i="10"/>
  <c r="O31" i="10"/>
  <c r="P31" i="10"/>
  <c r="Q31" i="10"/>
  <c r="R31" i="10"/>
  <c r="S31" i="10"/>
  <c r="T31" i="10"/>
  <c r="M9" i="10"/>
  <c r="M31" i="10"/>
  <c r="N36" i="12"/>
  <c r="N10" i="12" s="1"/>
  <c r="O36" i="12"/>
  <c r="O10" i="12" s="1"/>
  <c r="P36" i="12"/>
  <c r="P10" i="12" s="1"/>
  <c r="Q36" i="12"/>
  <c r="Q10" i="12" s="1"/>
  <c r="R36" i="12"/>
  <c r="R10" i="12" s="1"/>
  <c r="S36" i="12"/>
  <c r="S10" i="12" s="1"/>
  <c r="T36" i="12"/>
  <c r="T10" i="12" s="1"/>
  <c r="M36" i="12"/>
  <c r="M10" i="12" s="1"/>
  <c r="Q9" i="12"/>
  <c r="S9" i="12"/>
  <c r="Q31" i="12"/>
  <c r="R31" i="12"/>
  <c r="R9" i="12" s="1"/>
  <c r="S31" i="12"/>
  <c r="T31" i="12"/>
  <c r="T9" i="12" s="1"/>
  <c r="O31" i="12"/>
  <c r="O9" i="12" s="1"/>
  <c r="P31" i="12"/>
  <c r="P9" i="12" s="1"/>
  <c r="N31" i="12"/>
  <c r="N9" i="12" s="1"/>
  <c r="M31" i="12"/>
  <c r="M9" i="12" s="1"/>
  <c r="N10" i="10"/>
  <c r="Q36" i="10"/>
  <c r="Q10" i="10" s="1"/>
  <c r="R36" i="10"/>
  <c r="R10" i="10" s="1"/>
  <c r="S36" i="10"/>
  <c r="S10" i="10" s="1"/>
  <c r="T36" i="10"/>
  <c r="T10" i="10" s="1"/>
  <c r="N36" i="10"/>
  <c r="O36" i="10"/>
  <c r="O10" i="10" s="1"/>
  <c r="P36" i="10"/>
  <c r="P10" i="10" s="1"/>
  <c r="M36" i="10"/>
  <c r="M10" i="10" s="1"/>
  <c r="O10" i="11"/>
  <c r="N36" i="11"/>
  <c r="N10" i="11" s="1"/>
  <c r="O36" i="11"/>
  <c r="P36" i="11"/>
  <c r="P10" i="11" s="1"/>
  <c r="Q36" i="11"/>
  <c r="Q10" i="11" s="1"/>
  <c r="R36" i="11"/>
  <c r="R10" i="11" s="1"/>
  <c r="S36" i="11"/>
  <c r="S10" i="11" s="1"/>
  <c r="T36" i="11"/>
  <c r="T10" i="11" s="1"/>
  <c r="M36" i="11"/>
  <c r="M10" i="11" s="1"/>
  <c r="N31" i="11"/>
  <c r="N9" i="11" s="1"/>
  <c r="O31" i="11"/>
  <c r="O9" i="11" s="1"/>
  <c r="P31" i="11"/>
  <c r="P9" i="11" s="1"/>
  <c r="Q31" i="11"/>
  <c r="Q9" i="11" s="1"/>
  <c r="R31" i="11"/>
  <c r="R9" i="11" s="1"/>
  <c r="S31" i="11"/>
  <c r="S9" i="11" s="1"/>
  <c r="T31" i="11"/>
  <c r="T9" i="11" s="1"/>
  <c r="M31" i="11"/>
  <c r="M9" i="11" s="1"/>
  <c r="D36" i="11"/>
  <c r="E36" i="11"/>
  <c r="F36" i="11"/>
  <c r="G36" i="11"/>
  <c r="H36" i="11"/>
  <c r="I36" i="11"/>
  <c r="J36" i="11"/>
  <c r="C36" i="11"/>
  <c r="D31" i="11"/>
  <c r="E31" i="11"/>
  <c r="F31" i="11"/>
  <c r="G31" i="11"/>
  <c r="H31" i="11"/>
  <c r="I31" i="11"/>
  <c r="J31" i="11"/>
  <c r="C31" i="11"/>
  <c r="S10" i="9"/>
  <c r="T10" i="9"/>
  <c r="O36" i="9"/>
  <c r="O10" i="9" s="1"/>
  <c r="P36" i="9"/>
  <c r="P10" i="9" s="1"/>
  <c r="Q36" i="9"/>
  <c r="Q10" i="9" s="1"/>
  <c r="R36" i="9"/>
  <c r="R10" i="9" s="1"/>
  <c r="S36" i="9"/>
  <c r="T36" i="9"/>
  <c r="N36" i="9"/>
  <c r="N10" i="9" s="1"/>
  <c r="M36" i="9"/>
  <c r="M10" i="9" s="1"/>
  <c r="N9" i="9"/>
  <c r="N31" i="9"/>
  <c r="O31" i="9"/>
  <c r="O9" i="9" s="1"/>
  <c r="P31" i="9"/>
  <c r="P9" i="9" s="1"/>
  <c r="Q31" i="9"/>
  <c r="Q9" i="9" s="1"/>
  <c r="R31" i="9"/>
  <c r="R9" i="9" s="1"/>
  <c r="S31" i="9"/>
  <c r="S9" i="9" s="1"/>
  <c r="T31" i="9"/>
  <c r="T9" i="9" s="1"/>
  <c r="M31" i="9"/>
  <c r="M9" i="9" s="1"/>
  <c r="D36" i="9"/>
  <c r="E36" i="9"/>
  <c r="F36" i="9"/>
  <c r="G36" i="9"/>
  <c r="H36" i="9"/>
  <c r="I36" i="9"/>
  <c r="J36" i="9"/>
  <c r="C36" i="9"/>
  <c r="D31" i="9"/>
  <c r="E31" i="9"/>
  <c r="F31" i="9"/>
  <c r="G31" i="9"/>
  <c r="H31" i="9"/>
  <c r="I31" i="9"/>
  <c r="J31" i="9"/>
  <c r="C31" i="9"/>
  <c r="N31" i="1"/>
  <c r="N9" i="1" s="1"/>
  <c r="O31" i="1"/>
  <c r="O9" i="1" s="1"/>
  <c r="P31" i="1"/>
  <c r="P9" i="1" s="1"/>
  <c r="Q31" i="1"/>
  <c r="Q9" i="1" s="1"/>
  <c r="R31" i="1"/>
  <c r="R9" i="1" s="1"/>
  <c r="S31" i="1"/>
  <c r="S9" i="1" s="1"/>
  <c r="T31" i="1"/>
  <c r="T9" i="1" s="1"/>
  <c r="M31" i="1"/>
  <c r="M9" i="1" s="1"/>
  <c r="N36" i="1"/>
  <c r="N10" i="1" s="1"/>
  <c r="O36" i="1"/>
  <c r="O10" i="1" s="1"/>
  <c r="P36" i="1"/>
  <c r="P10" i="1" s="1"/>
  <c r="Q36" i="1"/>
  <c r="Q10" i="1" s="1"/>
  <c r="R36" i="1"/>
  <c r="R10" i="1" s="1"/>
  <c r="S36" i="1"/>
  <c r="S10" i="1" s="1"/>
  <c r="T36" i="1"/>
  <c r="T10" i="1" s="1"/>
  <c r="M36" i="1"/>
  <c r="M10" i="1" s="1"/>
  <c r="D36" i="1"/>
  <c r="E36" i="1"/>
  <c r="F36" i="1"/>
  <c r="G36" i="1"/>
  <c r="H36" i="1"/>
  <c r="I36" i="1"/>
  <c r="J36" i="1"/>
  <c r="C36" i="1"/>
  <c r="D31" i="1"/>
  <c r="E31" i="1"/>
  <c r="F31" i="1"/>
  <c r="G31" i="1"/>
  <c r="H31" i="1"/>
  <c r="I31" i="1"/>
  <c r="J31" i="1"/>
  <c r="C31" i="1"/>
</calcChain>
</file>

<file path=xl/sharedStrings.xml><?xml version="1.0" encoding="utf-8"?>
<sst xmlns="http://schemas.openxmlformats.org/spreadsheetml/2006/main" count="246" uniqueCount="23">
  <si>
    <t xml:space="preserve">Triticum aestivum </t>
  </si>
  <si>
    <t xml:space="preserve">Triticum spelta </t>
  </si>
  <si>
    <t>надземна частина</t>
  </si>
  <si>
    <t>корені</t>
  </si>
  <si>
    <t>Zeatin in control and high-temperature stress conditions (40°C, 2 h)</t>
  </si>
  <si>
    <t>Control</t>
  </si>
  <si>
    <t>Hyperthermia</t>
  </si>
  <si>
    <t>Recovery</t>
  </si>
  <si>
    <t>water</t>
  </si>
  <si>
    <t>Shoots</t>
  </si>
  <si>
    <t>Roots</t>
  </si>
  <si>
    <t>ABA+</t>
  </si>
  <si>
    <t>14 days</t>
  </si>
  <si>
    <t xml:space="preserve"> 21 days</t>
  </si>
  <si>
    <t>Zeatinglucoside in control and under high-temperature stress (40°C, 2 h)</t>
  </si>
  <si>
    <t>Isopentenyladenine in control and under conditions of high temperature stress (40°C, 2 h)</t>
  </si>
  <si>
    <t>Zeatinriboside in control and under high-temperature stress (40°C, 2 h)</t>
  </si>
  <si>
    <t>Isopentenyladenosine in control and under conditions of high temperature stress (40°C, 2 h)</t>
  </si>
  <si>
    <t>Aver.</t>
  </si>
  <si>
    <t>n1</t>
  </si>
  <si>
    <t>n2</t>
  </si>
  <si>
    <t>n3</t>
  </si>
  <si>
    <t>traces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</si>
</sst>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i/>
      <sz val="12"/>
      <color theme="1"/>
      <name val="Arial Narrow"/>
      <family val="2"/>
      <charset val="204"/>
    </font>
    <font>
      <sz val="12"/>
      <color rgb="FFFF0000"/>
      <name val="Arial Narrow"/>
      <family val="2"/>
      <charset val="204"/>
    </font>
    <font>
      <sz val="12"/>
      <name val="Arial Narrow"/>
      <family val="2"/>
      <charset val="204"/>
    </font>
    <font>
      <b/>
      <sz val="12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CC9900"/>
      <color rgb="FF00FFCC"/>
      <color rgb="FF66FF33"/>
      <color rgb="FF996633"/>
      <color rgb="FF00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1"/>
              <a:t>trans</a:t>
            </a:r>
            <a:r>
              <a:rPr lang="uk-UA" sz="1000" b="1"/>
              <a:t>-</a:t>
            </a:r>
            <a:r>
              <a:rPr lang="en-US" sz="1000" b="1"/>
              <a:t>Zeatin  </a:t>
            </a:r>
            <a:endParaRPr lang="uk-UA" sz="1000" b="1"/>
          </a:p>
        </c:rich>
      </c:tx>
      <c:layout>
        <c:manualLayout>
          <c:xMode val="edge"/>
          <c:yMode val="edge"/>
          <c:x val="0.40537613387873345"/>
          <c:y val="2.6186513765881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068482581409612"/>
          <c:y val="0.11832512439326273"/>
          <c:w val="0.82660824877205297"/>
          <c:h val="0.66094101871239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Zeatin!$B$9</c:f>
              <c:strCache>
                <c:ptCount val="1"/>
                <c:pt idx="0">
                  <c:v>Shoots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Zeatin!$C$6:$J$8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Zeatin!$C$9:$J$9</c:f>
              <c:numCache>
                <c:formatCode>0.0</c:formatCode>
                <c:ptCount val="8"/>
                <c:pt idx="0">
                  <c:v>153.03333333333333</c:v>
                </c:pt>
                <c:pt idx="1">
                  <c:v>129.73333333333332</c:v>
                </c:pt>
                <c:pt idx="2">
                  <c:v>103.46666666666665</c:v>
                </c:pt>
                <c:pt idx="3">
                  <c:v>122.90000000000002</c:v>
                </c:pt>
                <c:pt idx="4">
                  <c:v>207.93333333333331</c:v>
                </c:pt>
                <c:pt idx="5">
                  <c:v>217.86666666666667</c:v>
                </c:pt>
                <c:pt idx="6">
                  <c:v>189.36666666666665</c:v>
                </c:pt>
                <c:pt idx="7">
                  <c:v>190.70000000000002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9-44CF-8B90-E8C628EFC766}"/>
            </c:ext>
          </c:extLst>
        </c:ser>
        <c:ser>
          <c:idx val="1"/>
          <c:order val="1"/>
          <c:tx>
            <c:strRef>
              <c:f>Zeatin!$B$10</c:f>
              <c:strCache>
                <c:ptCount val="1"/>
                <c:pt idx="0">
                  <c:v>Roots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Zeatin!$C$6:$J$8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Zeatin!$C$10:$J$10</c:f>
              <c:numCache>
                <c:formatCode>0.0</c:formatCode>
                <c:ptCount val="8"/>
                <c:pt idx="0">
                  <c:v>117.13333333333334</c:v>
                </c:pt>
                <c:pt idx="1">
                  <c:v>97.933333333333337</c:v>
                </c:pt>
                <c:pt idx="2">
                  <c:v>161.1</c:v>
                </c:pt>
                <c:pt idx="3">
                  <c:v>266.16666666666669</c:v>
                </c:pt>
                <c:pt idx="4">
                  <c:v>74.566666666666677</c:v>
                </c:pt>
                <c:pt idx="5">
                  <c:v>263.96666666666664</c:v>
                </c:pt>
                <c:pt idx="6">
                  <c:v>44.93333333333333</c:v>
                </c:pt>
                <c:pt idx="7">
                  <c:v>32.333333333333336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9-44CF-8B90-E8C628EF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7513488"/>
        <c:axId val="1427513904"/>
      </c:barChart>
      <c:catAx>
        <c:axId val="1427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904"/>
        <c:crosses val="autoZero"/>
        <c:auto val="1"/>
        <c:lblAlgn val="ctr"/>
        <c:lblOffset val="100"/>
        <c:tickMarkSkip val="1"/>
        <c:noMultiLvlLbl val="0"/>
      </c:catAx>
      <c:valAx>
        <c:axId val="1427513904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</a:t>
                </a:r>
                <a:r>
                  <a:rPr lang="uk-UA"/>
                  <a:t>·</a:t>
                </a:r>
                <a:r>
                  <a:rPr lang="en-US"/>
                  <a:t>g </a:t>
                </a:r>
                <a:r>
                  <a:rPr lang="en-US" baseline="30000"/>
                  <a:t>-1</a:t>
                </a:r>
                <a:r>
                  <a:rPr lang="en-US" baseline="0"/>
                  <a:t> FW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4646560880602854E-2"/>
              <c:y val="0.35961129660525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4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62280507115412"/>
          <c:y val="0.10780816101434351"/>
          <c:w val="0.1682904115329191"/>
          <c:h val="0.1467520551736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9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1"/>
              <a:t>trans</a:t>
            </a:r>
            <a:r>
              <a:rPr lang="en-US" sz="1000" b="1" i="0"/>
              <a:t>-Zeatin  </a:t>
            </a:r>
          </a:p>
        </c:rich>
      </c:tx>
      <c:layout>
        <c:manualLayout>
          <c:xMode val="edge"/>
          <c:yMode val="edge"/>
          <c:x val="0.40236540587099295"/>
          <c:y val="2.3515549340062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052061990793311"/>
          <c:y val="0.11832512439326273"/>
          <c:w val="0.81210701702525701"/>
          <c:h val="0.6566152089108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Zeatin!$B$9</c:f>
              <c:strCache>
                <c:ptCount val="1"/>
                <c:pt idx="0">
                  <c:v>Shoots</c:v>
                </c:pt>
              </c:strCache>
            </c:strRef>
          </c:tx>
          <c:spPr>
            <a:pattFill prst="pct75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Zeatin!$M$9:$T$9</c:f>
              <c:numCache>
                <c:formatCode>0.0</c:formatCode>
                <c:ptCount val="8"/>
                <c:pt idx="0">
                  <c:v>24.793333333333333</c:v>
                </c:pt>
                <c:pt idx="1">
                  <c:v>2.83</c:v>
                </c:pt>
                <c:pt idx="2">
                  <c:v>21.83666666666667</c:v>
                </c:pt>
                <c:pt idx="3">
                  <c:v>106.67333333333333</c:v>
                </c:pt>
                <c:pt idx="4">
                  <c:v>14.719999999999999</c:v>
                </c:pt>
                <c:pt idx="5">
                  <c:v>21.76</c:v>
                </c:pt>
                <c:pt idx="6">
                  <c:v>5.53</c:v>
                </c:pt>
                <c:pt idx="7">
                  <c:v>6.913333333333334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9-44CF-8B90-E8C628EFC766}"/>
            </c:ext>
          </c:extLst>
        </c:ser>
        <c:ser>
          <c:idx val="1"/>
          <c:order val="1"/>
          <c:tx>
            <c:strRef>
              <c:f>Zeatin!$B$10</c:f>
              <c:strCache>
                <c:ptCount val="1"/>
                <c:pt idx="0">
                  <c:v>Roots</c:v>
                </c:pt>
              </c:strCache>
            </c:strRef>
          </c:tx>
          <c:spPr>
            <a:pattFill prst="pct2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Zeatin!$M$10:$T$10</c:f>
              <c:numCache>
                <c:formatCode>0.0</c:formatCode>
                <c:ptCount val="8"/>
                <c:pt idx="0">
                  <c:v>21.966666666666669</c:v>
                </c:pt>
                <c:pt idx="1">
                  <c:v>0.5</c:v>
                </c:pt>
                <c:pt idx="2">
                  <c:v>52.943333333333328</c:v>
                </c:pt>
                <c:pt idx="3">
                  <c:v>59.853333333333332</c:v>
                </c:pt>
                <c:pt idx="4">
                  <c:v>14.4</c:v>
                </c:pt>
                <c:pt idx="5">
                  <c:v>0.5</c:v>
                </c:pt>
                <c:pt idx="6">
                  <c:v>3.4299999999999997</c:v>
                </c:pt>
                <c:pt idx="7">
                  <c:v>3.7899999999999996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9-44CF-8B90-E8C628EF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7513488"/>
        <c:axId val="1427513904"/>
      </c:barChart>
      <c:catAx>
        <c:axId val="1427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904"/>
        <c:crosses val="autoZero"/>
        <c:auto val="1"/>
        <c:lblAlgn val="ctr"/>
        <c:lblOffset val="100"/>
        <c:tickMarkSkip val="1"/>
        <c:noMultiLvlLbl val="0"/>
      </c:catAx>
      <c:valAx>
        <c:axId val="1427513904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</a:t>
                </a:r>
                <a:r>
                  <a:rPr lang="uk-UA" sz="800" b="0" i="0" u="none" strike="noStrike" baseline="0">
                    <a:effectLst/>
                  </a:rPr>
                  <a:t>·</a:t>
                </a:r>
                <a:r>
                  <a:rPr lang="en-US"/>
                  <a:t>g </a:t>
                </a:r>
                <a:r>
                  <a:rPr lang="en-US" baseline="30000"/>
                  <a:t>-1</a:t>
                </a:r>
                <a:r>
                  <a:rPr lang="en-US"/>
                  <a:t> FW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757481843097651E-2"/>
              <c:y val="0.35811250845026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488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863836302440727"/>
          <c:y val="9.9217329127293669E-2"/>
          <c:w val="0.16160575630523052"/>
          <c:h val="0.15093065486124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9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1"/>
              <a:t>trans</a:t>
            </a:r>
            <a:r>
              <a:rPr lang="en-US" sz="1000" b="1" i="0"/>
              <a:t>-Zeatin-</a:t>
            </a:r>
            <a:r>
              <a:rPr lang="uk-UA" sz="1000" b="1" i="1"/>
              <a:t>О</a:t>
            </a:r>
            <a:r>
              <a:rPr lang="uk-UA" sz="1000" b="1" i="0"/>
              <a:t>-</a:t>
            </a:r>
            <a:r>
              <a:rPr lang="en-US" sz="1000" b="1" i="0"/>
              <a:t>g</a:t>
            </a:r>
            <a:r>
              <a:rPr lang="en-US" sz="1000" b="1"/>
              <a:t>lucoside</a:t>
            </a:r>
            <a:endParaRPr lang="uk-UA" sz="1000" b="1"/>
          </a:p>
        </c:rich>
      </c:tx>
      <c:layout>
        <c:manualLayout>
          <c:xMode val="edge"/>
          <c:yMode val="edge"/>
          <c:x val="0.31197615923009625"/>
          <c:y val="2.1884784777596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612423447069115"/>
          <c:y val="0.11832512439326273"/>
          <c:w val="0.84067011154855642"/>
          <c:h val="0.67403430165205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Zeatinglucoside!$B$9</c:f>
              <c:strCache>
                <c:ptCount val="1"/>
                <c:pt idx="0">
                  <c:v>Shoots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Zeatinglucoside!$C$6:$J$8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Zeatinglucoside!$C$9:$J$9</c:f>
              <c:numCache>
                <c:formatCode>0.0</c:formatCode>
                <c:ptCount val="8"/>
                <c:pt idx="0">
                  <c:v>22.75</c:v>
                </c:pt>
                <c:pt idx="1">
                  <c:v>17.11</c:v>
                </c:pt>
                <c:pt idx="2">
                  <c:v>71.64</c:v>
                </c:pt>
                <c:pt idx="3">
                  <c:v>35.340000000000003</c:v>
                </c:pt>
                <c:pt idx="4">
                  <c:v>292.34666666666669</c:v>
                </c:pt>
                <c:pt idx="5">
                  <c:v>101.72666666666667</c:v>
                </c:pt>
                <c:pt idx="6">
                  <c:v>329.7</c:v>
                </c:pt>
                <c:pt idx="7">
                  <c:v>357.96000000000004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6-4353-80D6-0F8C105129F8}"/>
            </c:ext>
          </c:extLst>
        </c:ser>
        <c:ser>
          <c:idx val="1"/>
          <c:order val="1"/>
          <c:tx>
            <c:strRef>
              <c:f>Zeatinglucoside!$B$10</c:f>
              <c:strCache>
                <c:ptCount val="1"/>
                <c:pt idx="0">
                  <c:v>Roots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Zeatinglucoside!$C$6:$J$8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Zeatinglucoside!$C$10:$J$10</c:f>
              <c:numCache>
                <c:formatCode>0.0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98.726666666666674</c:v>
                </c:pt>
                <c:pt idx="3">
                  <c:v>7.2</c:v>
                </c:pt>
                <c:pt idx="4">
                  <c:v>286.0333333333333</c:v>
                </c:pt>
                <c:pt idx="5">
                  <c:v>186</c:v>
                </c:pt>
                <c:pt idx="6">
                  <c:v>300.86000000000007</c:v>
                </c:pt>
                <c:pt idx="7">
                  <c:v>306.09666666666664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6-4353-80D6-0F8C1051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7513488"/>
        <c:axId val="1427513904"/>
      </c:barChart>
      <c:catAx>
        <c:axId val="1427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904"/>
        <c:crosses val="autoZero"/>
        <c:auto val="1"/>
        <c:lblAlgn val="ctr"/>
        <c:lblOffset val="100"/>
        <c:tickMarkSkip val="1"/>
        <c:noMultiLvlLbl val="0"/>
      </c:catAx>
      <c:valAx>
        <c:axId val="1427513904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</a:t>
                </a:r>
                <a:r>
                  <a:rPr lang="uk-UA" sz="800" b="0" i="0" u="none" strike="noStrike" baseline="0">
                    <a:effectLst/>
                  </a:rPr>
                  <a:t>·</a:t>
                </a:r>
                <a:r>
                  <a:rPr lang="en-US"/>
                  <a:t>g </a:t>
                </a:r>
                <a:r>
                  <a:rPr lang="en-US" baseline="30000"/>
                  <a:t>-1</a:t>
                </a:r>
                <a:r>
                  <a:rPr lang="en-US"/>
                  <a:t>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488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9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1"/>
              <a:t>trans</a:t>
            </a:r>
            <a:r>
              <a:rPr lang="en-US" sz="1000" b="1" i="0"/>
              <a:t>-Zeatin</a:t>
            </a:r>
            <a:r>
              <a:rPr lang="en-US" sz="1000" b="1" i="1"/>
              <a:t>-</a:t>
            </a:r>
            <a:r>
              <a:rPr lang="uk-UA" sz="1000" b="1" i="1"/>
              <a:t>О-</a:t>
            </a:r>
            <a:r>
              <a:rPr lang="en-US" sz="1000" b="1" i="0"/>
              <a:t>glucoside</a:t>
            </a:r>
          </a:p>
        </c:rich>
      </c:tx>
      <c:layout>
        <c:manualLayout>
          <c:xMode val="edge"/>
          <c:yMode val="edge"/>
          <c:x val="0.31325547942870779"/>
          <c:y val="2.1929756362531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968742543545694"/>
          <c:y val="0.1183249695146497"/>
          <c:w val="0.83364379452568427"/>
          <c:h val="0.6610483197796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Zeatinglucoside!$B$9</c:f>
              <c:strCache>
                <c:ptCount val="1"/>
                <c:pt idx="0">
                  <c:v>Shoots</c:v>
                </c:pt>
              </c:strCache>
            </c:strRef>
          </c:tx>
          <c:spPr>
            <a:pattFill prst="pct75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Zeatinglucoside!$M$6:$T$8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Zeatinglucoside!$M$9:$T$9</c:f>
              <c:numCache>
                <c:formatCode>0.0</c:formatCode>
                <c:ptCount val="8"/>
                <c:pt idx="0">
                  <c:v>342.71666666666664</c:v>
                </c:pt>
                <c:pt idx="1">
                  <c:v>366.96000000000004</c:v>
                </c:pt>
                <c:pt idx="2">
                  <c:v>118.77</c:v>
                </c:pt>
                <c:pt idx="3">
                  <c:v>143.50333333333333</c:v>
                </c:pt>
                <c:pt idx="4">
                  <c:v>51.516666666666659</c:v>
                </c:pt>
                <c:pt idx="5">
                  <c:v>103.02</c:v>
                </c:pt>
                <c:pt idx="6">
                  <c:v>32.706666666666671</c:v>
                </c:pt>
                <c:pt idx="7">
                  <c:v>21.863333333333333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7-42D8-A286-6A39DF65CB04}"/>
            </c:ext>
          </c:extLst>
        </c:ser>
        <c:ser>
          <c:idx val="1"/>
          <c:order val="1"/>
          <c:tx>
            <c:strRef>
              <c:f>Zeatinglucoside!$B$10</c:f>
              <c:strCache>
                <c:ptCount val="1"/>
                <c:pt idx="0">
                  <c:v>Roots</c:v>
                </c:pt>
              </c:strCache>
            </c:strRef>
          </c:tx>
          <c:spPr>
            <a:pattFill prst="pct2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Zeatinglucoside!$M$6:$T$8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Zeatinglucoside!$M$10:$T$10</c:f>
              <c:numCache>
                <c:formatCode>0.0</c:formatCode>
                <c:ptCount val="8"/>
                <c:pt idx="0">
                  <c:v>583.89</c:v>
                </c:pt>
                <c:pt idx="1">
                  <c:v>856.77333333333343</c:v>
                </c:pt>
                <c:pt idx="2">
                  <c:v>80.36</c:v>
                </c:pt>
                <c:pt idx="3">
                  <c:v>684.89666666666665</c:v>
                </c:pt>
                <c:pt idx="4">
                  <c:v>115.25333333333333</c:v>
                </c:pt>
                <c:pt idx="5">
                  <c:v>39.42</c:v>
                </c:pt>
                <c:pt idx="6">
                  <c:v>108.86333333333334</c:v>
                </c:pt>
                <c:pt idx="7">
                  <c:v>66.333333333333329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7-42D8-A286-6A39DF65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7513488"/>
        <c:axId val="1427513904"/>
      </c:barChart>
      <c:catAx>
        <c:axId val="1427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904"/>
        <c:crosses val="autoZero"/>
        <c:auto val="1"/>
        <c:lblAlgn val="ctr"/>
        <c:lblOffset val="100"/>
        <c:tickMarkSkip val="1"/>
        <c:noMultiLvlLbl val="0"/>
      </c:catAx>
      <c:valAx>
        <c:axId val="1427513904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</a:t>
                </a:r>
                <a:r>
                  <a:rPr lang="uk-UA" sz="800" b="0" i="0" u="none" strike="noStrike" baseline="0">
                    <a:effectLst/>
                  </a:rPr>
                  <a:t>·</a:t>
                </a:r>
                <a:r>
                  <a:rPr lang="en-US"/>
                  <a:t>g </a:t>
                </a:r>
                <a:r>
                  <a:rPr lang="en-US" baseline="30000"/>
                  <a:t>-1</a:t>
                </a:r>
                <a:r>
                  <a:rPr lang="en-US"/>
                  <a:t>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488"/>
        <c:crosses val="autoZero"/>
        <c:crossBetween val="between"/>
        <c:majorUnit val="2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9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i="1"/>
              <a:t>trans-</a:t>
            </a:r>
            <a:r>
              <a:rPr lang="en-US" b="1"/>
              <a:t>Zeatinriboside</a:t>
            </a:r>
            <a:endParaRPr lang="uk-UA" b="1"/>
          </a:p>
        </c:rich>
      </c:tx>
      <c:layout>
        <c:manualLayout>
          <c:xMode val="edge"/>
          <c:yMode val="edge"/>
          <c:x val="0.35634148641731139"/>
          <c:y val="3.5203583489596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3663190708882683"/>
          <c:y val="0.11832512439326273"/>
          <c:w val="0.83363494268510974"/>
          <c:h val="0.65708098368892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Zeatinriboside!$B$9</c:f>
              <c:strCache>
                <c:ptCount val="1"/>
                <c:pt idx="0">
                  <c:v>Shoots</c:v>
                </c:pt>
              </c:strCache>
            </c:strRef>
          </c:tx>
          <c:spPr>
            <a:pattFill prst="pct75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Zeatinriboside!$M$6:$T$8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Zeatinriboside!$M$9:$T$9</c:f>
              <c:numCache>
                <c:formatCode>General</c:formatCode>
                <c:ptCount val="8"/>
                <c:pt idx="0" formatCode="0.0">
                  <c:v>540.37666666666667</c:v>
                </c:pt>
                <c:pt idx="1">
                  <c:v>537.29999999999995</c:v>
                </c:pt>
                <c:pt idx="2">
                  <c:v>238.2</c:v>
                </c:pt>
                <c:pt idx="3">
                  <c:v>187.7</c:v>
                </c:pt>
                <c:pt idx="4">
                  <c:v>231.6</c:v>
                </c:pt>
                <c:pt idx="6">
                  <c:v>113.9</c:v>
                </c:pt>
                <c:pt idx="7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A-46BD-97C7-9175B1F681C8}"/>
            </c:ext>
          </c:extLst>
        </c:ser>
        <c:ser>
          <c:idx val="1"/>
          <c:order val="1"/>
          <c:tx>
            <c:strRef>
              <c:f>Zeatinriboside!$B$10</c:f>
              <c:strCache>
                <c:ptCount val="1"/>
                <c:pt idx="0">
                  <c:v>Roots</c:v>
                </c:pt>
              </c:strCache>
            </c:strRef>
          </c:tx>
          <c:spPr>
            <a:pattFill prst="pct2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Zeatinriboside!$M$6:$T$8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Zeatinriboside!$M$10:$T$10</c:f>
              <c:numCache>
                <c:formatCode>0.0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211.45000000000002</c:v>
                </c:pt>
                <c:pt idx="5">
                  <c:v>9.9833333333333343</c:v>
                </c:pt>
                <c:pt idx="6">
                  <c:v>145.75333333333333</c:v>
                </c:pt>
                <c:pt idx="7">
                  <c:v>32.906666666666666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A-46BD-97C7-9175B1F6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7513488"/>
        <c:axId val="1427513904"/>
      </c:barChart>
      <c:catAx>
        <c:axId val="1427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904"/>
        <c:crosses val="autoZero"/>
        <c:auto val="1"/>
        <c:lblAlgn val="ctr"/>
        <c:lblOffset val="100"/>
        <c:tickMarkSkip val="1"/>
        <c:noMultiLvlLbl val="0"/>
      </c:catAx>
      <c:valAx>
        <c:axId val="1427513904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</a:t>
                </a:r>
                <a:r>
                  <a:rPr lang="uk-UA" sz="800" b="0" i="0" u="none" strike="noStrike" baseline="0">
                    <a:effectLst/>
                  </a:rPr>
                  <a:t>·</a:t>
                </a:r>
                <a:r>
                  <a:rPr lang="en-US"/>
                  <a:t>g </a:t>
                </a:r>
                <a:r>
                  <a:rPr lang="en-US" baseline="30000"/>
                  <a:t>-1</a:t>
                </a:r>
                <a:r>
                  <a:rPr lang="en-US"/>
                  <a:t> FW</a:t>
                </a:r>
              </a:p>
            </c:rich>
          </c:tx>
          <c:layout>
            <c:manualLayout>
              <c:xMode val="edge"/>
              <c:yMode val="edge"/>
              <c:x val="1.0385110422889329E-2"/>
              <c:y val="0.3605329877288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488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9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/>
              <a:t>Isopentenyladenine</a:t>
            </a:r>
            <a:endParaRPr lang="uk-UA" sz="1000" b="1" i="0"/>
          </a:p>
        </c:rich>
      </c:tx>
      <c:layout>
        <c:manualLayout>
          <c:xMode val="edge"/>
          <c:yMode val="edge"/>
          <c:x val="0.35130981354603402"/>
          <c:y val="1.3114988533410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404683505470906"/>
          <c:y val="9.6467105546232945E-2"/>
          <c:w val="0.83010860006135601"/>
          <c:h val="0.6829062432769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IP!$B$9</c:f>
              <c:strCache>
                <c:ptCount val="1"/>
                <c:pt idx="0">
                  <c:v>Shoots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IP!$C$6:$J$8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IP!$C$9:$J$9</c:f>
              <c:numCache>
                <c:formatCode>0.0</c:formatCode>
                <c:ptCount val="8"/>
                <c:pt idx="0">
                  <c:v>269.60333333333335</c:v>
                </c:pt>
                <c:pt idx="1">
                  <c:v>117.51166666666667</c:v>
                </c:pt>
                <c:pt idx="2">
                  <c:v>570.57166666666672</c:v>
                </c:pt>
                <c:pt idx="3">
                  <c:v>307.52666666666664</c:v>
                </c:pt>
                <c:pt idx="4">
                  <c:v>287.95666666666665</c:v>
                </c:pt>
                <c:pt idx="5">
                  <c:v>89.911666666666676</c:v>
                </c:pt>
                <c:pt idx="6">
                  <c:v>21.671666666666663</c:v>
                </c:pt>
                <c:pt idx="7">
                  <c:v>33.586666666666666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8B4-9769-8EF7C58CBF37}"/>
            </c:ext>
          </c:extLst>
        </c:ser>
        <c:ser>
          <c:idx val="1"/>
          <c:order val="1"/>
          <c:tx>
            <c:strRef>
              <c:f>IP!$B$10</c:f>
              <c:strCache>
                <c:ptCount val="1"/>
                <c:pt idx="0">
                  <c:v>Roots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IP!$C$6:$J$8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IP!$C$10:$J$10</c:f>
              <c:numCache>
                <c:formatCode>0.0</c:formatCode>
                <c:ptCount val="8"/>
                <c:pt idx="0">
                  <c:v>13.096666666666666</c:v>
                </c:pt>
                <c:pt idx="1">
                  <c:v>6.31</c:v>
                </c:pt>
                <c:pt idx="2">
                  <c:v>62.183333333333337</c:v>
                </c:pt>
                <c:pt idx="3">
                  <c:v>148.59</c:v>
                </c:pt>
                <c:pt idx="4">
                  <c:v>4.5366666666666662</c:v>
                </c:pt>
                <c:pt idx="5">
                  <c:v>8.5566666666666666</c:v>
                </c:pt>
                <c:pt idx="6">
                  <c:v>17.696666666666669</c:v>
                </c:pt>
                <c:pt idx="7">
                  <c:v>24.650000000000002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E-48B4-9769-8EF7C58C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7513488"/>
        <c:axId val="1427513904"/>
      </c:barChart>
      <c:catAx>
        <c:axId val="1427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904"/>
        <c:crosses val="autoZero"/>
        <c:auto val="1"/>
        <c:lblAlgn val="ctr"/>
        <c:lblOffset val="100"/>
        <c:tickMarkSkip val="1"/>
        <c:noMultiLvlLbl val="0"/>
      </c:catAx>
      <c:valAx>
        <c:axId val="1427513904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0" i="0" baseline="0">
                    <a:effectLst/>
                  </a:rPr>
                  <a:t>ng</a:t>
                </a:r>
                <a:r>
                  <a:rPr lang="uk-UA" sz="800" b="0" i="0" u="none" strike="noStrike" baseline="0">
                    <a:effectLst/>
                  </a:rPr>
                  <a:t>·</a:t>
                </a:r>
                <a:r>
                  <a:rPr lang="en-US" sz="800" b="0" i="0" baseline="0">
                    <a:effectLst/>
                  </a:rPr>
                  <a:t>g </a:t>
                </a:r>
                <a:r>
                  <a:rPr lang="en-US" sz="800" b="0" i="0" baseline="30000">
                    <a:effectLst/>
                  </a:rPr>
                  <a:t>-1</a:t>
                </a:r>
                <a:r>
                  <a:rPr lang="en-US" sz="800" b="0" i="0" baseline="0">
                    <a:effectLst/>
                  </a:rPr>
                  <a:t> FW</a:t>
                </a:r>
                <a:endParaRPr lang="uk-UA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987967413164263E-2"/>
              <c:y val="0.34007935054629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488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9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/>
              <a:t>Isopentenyladenine</a:t>
            </a:r>
          </a:p>
        </c:rich>
      </c:tx>
      <c:layout>
        <c:manualLayout>
          <c:xMode val="edge"/>
          <c:yMode val="edge"/>
          <c:x val="0.36169461505747319"/>
          <c:y val="1.7266303160665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654174726136344"/>
          <c:y val="0.1052745516737263"/>
          <c:w val="0.8102526496170942"/>
          <c:h val="0.67812821340173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IP!$B$9</c:f>
              <c:strCache>
                <c:ptCount val="1"/>
                <c:pt idx="0">
                  <c:v>Shoots</c:v>
                </c:pt>
              </c:strCache>
            </c:strRef>
          </c:tx>
          <c:spPr>
            <a:pattFill prst="pct75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IP!$M$6:$T$8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IP!$M$9:$T$9</c:f>
              <c:numCache>
                <c:formatCode>0.0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4.5333333333333341</c:v>
                </c:pt>
                <c:pt idx="4">
                  <c:v>15.573333333333332</c:v>
                </c:pt>
                <c:pt idx="5">
                  <c:v>160.40666666666667</c:v>
                </c:pt>
                <c:pt idx="6">
                  <c:v>20.056666666666668</c:v>
                </c:pt>
                <c:pt idx="7">
                  <c:v>16.989999999999998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7-4F13-9026-D61A97DA4F86}"/>
            </c:ext>
          </c:extLst>
        </c:ser>
        <c:ser>
          <c:idx val="1"/>
          <c:order val="1"/>
          <c:tx>
            <c:strRef>
              <c:f>IP!$B$10</c:f>
              <c:strCache>
                <c:ptCount val="1"/>
                <c:pt idx="0">
                  <c:v>Roots</c:v>
                </c:pt>
              </c:strCache>
            </c:strRef>
          </c:tx>
          <c:spPr>
            <a:pattFill prst="pct2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IP!$M$6:$T$8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IP!$M$10:$T$10</c:f>
              <c:numCache>
                <c:formatCode>0.0</c:formatCode>
                <c:ptCount val="8"/>
                <c:pt idx="0">
                  <c:v>89.383333333333326</c:v>
                </c:pt>
                <c:pt idx="1">
                  <c:v>0.5</c:v>
                </c:pt>
                <c:pt idx="2">
                  <c:v>186.29666666666665</c:v>
                </c:pt>
                <c:pt idx="3">
                  <c:v>183.04333333333332</c:v>
                </c:pt>
                <c:pt idx="4">
                  <c:v>67.803333333333327</c:v>
                </c:pt>
                <c:pt idx="5">
                  <c:v>0.5</c:v>
                </c:pt>
                <c:pt idx="6">
                  <c:v>0.79</c:v>
                </c:pt>
                <c:pt idx="7">
                  <c:v>9.4099999999999984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7-4F13-9026-D61A97DA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7513488"/>
        <c:axId val="1427513904"/>
      </c:barChart>
      <c:catAx>
        <c:axId val="1427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904"/>
        <c:crosses val="autoZero"/>
        <c:auto val="1"/>
        <c:lblAlgn val="ctr"/>
        <c:lblOffset val="100"/>
        <c:tickMarkSkip val="1"/>
        <c:noMultiLvlLbl val="0"/>
      </c:catAx>
      <c:valAx>
        <c:axId val="1427513904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</a:t>
                </a:r>
                <a:r>
                  <a:rPr lang="uk-UA" sz="800" b="0" i="0" u="none" strike="noStrike" baseline="0">
                    <a:effectLst/>
                  </a:rPr>
                  <a:t>·</a:t>
                </a:r>
                <a:r>
                  <a:rPr lang="en-US"/>
                  <a:t>g </a:t>
                </a:r>
                <a:r>
                  <a:rPr lang="en-US" baseline="30000"/>
                  <a:t>-1</a:t>
                </a:r>
                <a:r>
                  <a:rPr lang="en-US"/>
                  <a:t> FW</a:t>
                </a:r>
              </a:p>
            </c:rich>
          </c:tx>
          <c:layout>
            <c:manualLayout>
              <c:xMode val="edge"/>
              <c:yMode val="edge"/>
              <c:x val="2.2372644547329432E-2"/>
              <c:y val="0.3489219343268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488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9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/>
              <a:t>Isopentenyladenosine</a:t>
            </a:r>
            <a:endParaRPr lang="uk-UA" b="1"/>
          </a:p>
        </c:rich>
      </c:tx>
      <c:layout>
        <c:manualLayout>
          <c:xMode val="edge"/>
          <c:yMode val="edge"/>
          <c:x val="0.36948781455385649"/>
          <c:y val="2.6101128514147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4357634963463761"/>
          <c:y val="0.10092436358803511"/>
          <c:w val="0.84057938523092046"/>
          <c:h val="0.68682858957311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IPA!$B$9</c:f>
              <c:strCache>
                <c:ptCount val="1"/>
                <c:pt idx="0">
                  <c:v>надземна частина</c:v>
                </c:pt>
              </c:strCache>
            </c:strRef>
          </c:tx>
          <c:spPr>
            <a:pattFill prst="pct75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IPA!$M$6:$T$8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IPA!$M$9:$T$9</c:f>
              <c:numCache>
                <c:formatCode>0.0</c:formatCode>
                <c:ptCount val="8"/>
                <c:pt idx="0">
                  <c:v>6.746666666666667</c:v>
                </c:pt>
                <c:pt idx="1">
                  <c:v>56.59</c:v>
                </c:pt>
                <c:pt idx="2">
                  <c:v>0.5</c:v>
                </c:pt>
                <c:pt idx="3">
                  <c:v>0.5</c:v>
                </c:pt>
                <c:pt idx="4">
                  <c:v>23.453333333333333</c:v>
                </c:pt>
                <c:pt idx="5">
                  <c:v>0.5</c:v>
                </c:pt>
                <c:pt idx="6">
                  <c:v>51.826666666666661</c:v>
                </c:pt>
                <c:pt idx="7">
                  <c:v>22.696666666666669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8-4575-816D-9FE9AB72DBBB}"/>
            </c:ext>
          </c:extLst>
        </c:ser>
        <c:ser>
          <c:idx val="1"/>
          <c:order val="1"/>
          <c:tx>
            <c:strRef>
              <c:f>IPA!$B$10</c:f>
              <c:strCache>
                <c:ptCount val="1"/>
                <c:pt idx="0">
                  <c:v>корені</c:v>
                </c:pt>
              </c:strCache>
            </c:strRef>
          </c:tx>
          <c:spPr>
            <a:pattFill prst="pct2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IPA!$M$6:$T$8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IPA!$M$10:$T$10</c:f>
              <c:numCache>
                <c:formatCode>0.0</c:formatCode>
                <c:ptCount val="8"/>
                <c:pt idx="0">
                  <c:v>0.5</c:v>
                </c:pt>
                <c:pt idx="1">
                  <c:v>17.373333333333335</c:v>
                </c:pt>
                <c:pt idx="2">
                  <c:v>0.5</c:v>
                </c:pt>
                <c:pt idx="3">
                  <c:v>227.87</c:v>
                </c:pt>
                <c:pt idx="4">
                  <c:v>75.093333333333348</c:v>
                </c:pt>
                <c:pt idx="5">
                  <c:v>24.853333333333335</c:v>
                </c:pt>
                <c:pt idx="6">
                  <c:v>6.1533333333333333</c:v>
                </c:pt>
                <c:pt idx="7">
                  <c:v>3.5466666666666669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8-4575-816D-9FE9AB72D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7513488"/>
        <c:axId val="1427513904"/>
      </c:barChart>
      <c:catAx>
        <c:axId val="1427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904"/>
        <c:crosses val="autoZero"/>
        <c:auto val="1"/>
        <c:lblAlgn val="ctr"/>
        <c:lblOffset val="100"/>
        <c:tickMarkSkip val="1"/>
        <c:noMultiLvlLbl val="0"/>
      </c:catAx>
      <c:valAx>
        <c:axId val="1427513904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</a:t>
                </a:r>
                <a:r>
                  <a:rPr lang="uk-UA" sz="800" b="0" i="0" u="none" strike="noStrike" baseline="0">
                    <a:effectLst/>
                  </a:rPr>
                  <a:t>·</a:t>
                </a:r>
                <a:r>
                  <a:rPr lang="en-US"/>
                  <a:t>g </a:t>
                </a:r>
                <a:r>
                  <a:rPr lang="en-US" baseline="30000"/>
                  <a:t>-1</a:t>
                </a:r>
                <a:r>
                  <a:rPr lang="en-US"/>
                  <a:t> FW</a:t>
                </a:r>
              </a:p>
            </c:rich>
          </c:tx>
          <c:layout>
            <c:manualLayout>
              <c:xMode val="edge"/>
              <c:yMode val="edge"/>
              <c:x val="9.2999890424819136E-3"/>
              <c:y val="0.34080391963168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1427513488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14286</xdr:rowOff>
    </xdr:from>
    <xdr:to>
      <xdr:col>7</xdr:col>
      <xdr:colOff>590550</xdr:colOff>
      <xdr:row>24</xdr:row>
      <xdr:rowOff>200025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18AF4ACD-B604-407D-8CC0-5219D1C49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601660</xdr:colOff>
      <xdr:row>10</xdr:row>
      <xdr:rowOff>196848</xdr:rowOff>
    </xdr:from>
    <xdr:to>
      <xdr:col>17</xdr:col>
      <xdr:colOff>603250</xdr:colOff>
      <xdr:row>25</xdr:row>
      <xdr:rowOff>7938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90AA5424-DDC1-4A23-9418-1E7580385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14286</xdr:rowOff>
    </xdr:from>
    <xdr:to>
      <xdr:col>8</xdr:col>
      <xdr:colOff>0</xdr:colOff>
      <xdr:row>24</xdr:row>
      <xdr:rowOff>200025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6DB5D52-8A6D-4647-83AC-8F779ABAC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10</xdr:row>
      <xdr:rowOff>193674</xdr:rowOff>
    </xdr:from>
    <xdr:to>
      <xdr:col>18</xdr:col>
      <xdr:colOff>15875</xdr:colOff>
      <xdr:row>24</xdr:row>
      <xdr:rowOff>198437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9F988F5-E62B-4879-B113-91D4A4E38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11</xdr:row>
      <xdr:rowOff>6349</xdr:rowOff>
    </xdr:from>
    <xdr:to>
      <xdr:col>18</xdr:col>
      <xdr:colOff>0</xdr:colOff>
      <xdr:row>24</xdr:row>
      <xdr:rowOff>198437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3451678-0E29-4ADD-9292-C13213BBC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15875</xdr:rowOff>
    </xdr:from>
    <xdr:to>
      <xdr:col>8</xdr:col>
      <xdr:colOff>9525</xdr:colOff>
      <xdr:row>24</xdr:row>
      <xdr:rowOff>200025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8E160CB-EFD8-4792-9E6C-16CB29548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609598</xdr:colOff>
      <xdr:row>11</xdr:row>
      <xdr:rowOff>14287</xdr:rowOff>
    </xdr:from>
    <xdr:to>
      <xdr:col>18</xdr:col>
      <xdr:colOff>15874</xdr:colOff>
      <xdr:row>25</xdr:row>
      <xdr:rowOff>1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6710AED-A057-4FC5-A72E-0BEA2583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11</xdr:row>
      <xdr:rowOff>14287</xdr:rowOff>
    </xdr:from>
    <xdr:to>
      <xdr:col>18</xdr:col>
      <xdr:colOff>0</xdr:colOff>
      <xdr:row>25</xdr:row>
      <xdr:rowOff>1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29CDCC1-776D-443D-A551-C3012A5BD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zoomScale="110" zoomScaleNormal="110" workbookViewId="0"/>
  </sheetViews>
  <sheetFormatPr defaultRowHeight="16.5" x14ac:dyDescent="0.3"/>
  <cols>
    <col min="1" max="16384" width="9.140625" style="1"/>
  </cols>
  <sheetData>
    <row r="1" spans="1:20" x14ac:dyDescent="0.3">
      <c r="A1" s="1">
        <v>3</v>
      </c>
    </row>
    <row r="3" spans="1:20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B4" s="2"/>
      <c r="C4" s="2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3" t="s">
        <v>1</v>
      </c>
      <c r="N5" s="2"/>
      <c r="O5" s="2"/>
      <c r="P5" s="2"/>
      <c r="Q5" s="2"/>
      <c r="R5" s="2"/>
      <c r="S5" s="2"/>
      <c r="T5" s="2"/>
    </row>
    <row r="6" spans="1:20" x14ac:dyDescent="0.3">
      <c r="B6" s="2"/>
      <c r="C6" s="13" t="s">
        <v>12</v>
      </c>
      <c r="D6" s="13"/>
      <c r="E6" s="13"/>
      <c r="F6" s="13"/>
      <c r="G6" s="13" t="s">
        <v>13</v>
      </c>
      <c r="H6" s="13"/>
      <c r="I6" s="13"/>
      <c r="J6" s="13"/>
      <c r="K6" s="12"/>
      <c r="L6" s="2"/>
      <c r="M6" s="13" t="s">
        <v>12</v>
      </c>
      <c r="N6" s="13"/>
      <c r="O6" s="13"/>
      <c r="P6" s="13"/>
      <c r="Q6" s="13" t="s">
        <v>13</v>
      </c>
      <c r="R6" s="13"/>
      <c r="S6" s="13"/>
      <c r="T6" s="13"/>
    </row>
    <row r="7" spans="1:20" x14ac:dyDescent="0.3">
      <c r="B7" s="2"/>
      <c r="C7" s="13" t="s">
        <v>5</v>
      </c>
      <c r="D7" s="13"/>
      <c r="E7" s="13" t="s">
        <v>6</v>
      </c>
      <c r="F7" s="13"/>
      <c r="G7" s="13" t="s">
        <v>5</v>
      </c>
      <c r="H7" s="13"/>
      <c r="I7" s="13" t="s">
        <v>7</v>
      </c>
      <c r="J7" s="13"/>
      <c r="K7" s="12"/>
      <c r="L7" s="2"/>
      <c r="M7" s="13" t="s">
        <v>5</v>
      </c>
      <c r="N7" s="13"/>
      <c r="O7" s="13" t="s">
        <v>6</v>
      </c>
      <c r="P7" s="13"/>
      <c r="Q7" s="13" t="s">
        <v>5</v>
      </c>
      <c r="R7" s="13"/>
      <c r="S7" s="13" t="s">
        <v>7</v>
      </c>
      <c r="T7" s="13"/>
    </row>
    <row r="8" spans="1:20" x14ac:dyDescent="0.3">
      <c r="B8" s="2"/>
      <c r="C8" s="2" t="s">
        <v>8</v>
      </c>
      <c r="D8" s="2" t="s">
        <v>11</v>
      </c>
      <c r="E8" s="2" t="s">
        <v>8</v>
      </c>
      <c r="F8" s="2" t="s">
        <v>11</v>
      </c>
      <c r="G8" s="2" t="s">
        <v>8</v>
      </c>
      <c r="H8" s="2" t="s">
        <v>11</v>
      </c>
      <c r="I8" s="2" t="s">
        <v>8</v>
      </c>
      <c r="J8" s="2" t="s">
        <v>11</v>
      </c>
      <c r="K8" s="2"/>
      <c r="L8" s="2"/>
      <c r="M8" s="2" t="s">
        <v>8</v>
      </c>
      <c r="N8" s="2" t="s">
        <v>11</v>
      </c>
      <c r="O8" s="2" t="s">
        <v>8</v>
      </c>
      <c r="P8" s="2" t="s">
        <v>11</v>
      </c>
      <c r="Q8" s="2" t="s">
        <v>8</v>
      </c>
      <c r="R8" s="2" t="s">
        <v>11</v>
      </c>
      <c r="S8" s="2" t="s">
        <v>8</v>
      </c>
      <c r="T8" s="2" t="s">
        <v>11</v>
      </c>
    </row>
    <row r="9" spans="1:20" ht="16.5" customHeight="1" x14ac:dyDescent="0.3">
      <c r="B9" s="2" t="s">
        <v>9</v>
      </c>
      <c r="C9" s="8">
        <f>C31</f>
        <v>153.03333333333333</v>
      </c>
      <c r="D9" s="8">
        <f t="shared" ref="D9:J9" si="0">D31</f>
        <v>129.73333333333332</v>
      </c>
      <c r="E9" s="8">
        <f t="shared" si="0"/>
        <v>103.46666666666665</v>
      </c>
      <c r="F9" s="8">
        <f t="shared" si="0"/>
        <v>122.90000000000002</v>
      </c>
      <c r="G9" s="8">
        <f t="shared" si="0"/>
        <v>207.93333333333331</v>
      </c>
      <c r="H9" s="8">
        <f t="shared" si="0"/>
        <v>217.86666666666667</v>
      </c>
      <c r="I9" s="8">
        <f t="shared" si="0"/>
        <v>189.36666666666665</v>
      </c>
      <c r="J9" s="8">
        <f t="shared" si="0"/>
        <v>190.70000000000002</v>
      </c>
      <c r="K9" s="8"/>
      <c r="L9" s="4"/>
      <c r="M9" s="8">
        <f>M31</f>
        <v>24.793333333333333</v>
      </c>
      <c r="N9" s="8">
        <f t="shared" ref="N9:T9" si="1">N31</f>
        <v>2.83</v>
      </c>
      <c r="O9" s="8">
        <f t="shared" si="1"/>
        <v>21.83666666666667</v>
      </c>
      <c r="P9" s="8">
        <f t="shared" si="1"/>
        <v>106.67333333333333</v>
      </c>
      <c r="Q9" s="8">
        <f t="shared" si="1"/>
        <v>14.719999999999999</v>
      </c>
      <c r="R9" s="8">
        <f t="shared" si="1"/>
        <v>21.76</v>
      </c>
      <c r="S9" s="8">
        <f t="shared" si="1"/>
        <v>5.53</v>
      </c>
      <c r="T9" s="8">
        <f t="shared" si="1"/>
        <v>6.913333333333334</v>
      </c>
    </row>
    <row r="10" spans="1:20" ht="17.25" customHeight="1" x14ac:dyDescent="0.3">
      <c r="B10" s="2" t="s">
        <v>10</v>
      </c>
      <c r="C10" s="8">
        <f>C36</f>
        <v>117.13333333333334</v>
      </c>
      <c r="D10" s="8">
        <f t="shared" ref="D10:J10" si="2">D36</f>
        <v>97.933333333333337</v>
      </c>
      <c r="E10" s="8">
        <f t="shared" si="2"/>
        <v>161.1</v>
      </c>
      <c r="F10" s="8">
        <f t="shared" si="2"/>
        <v>266.16666666666669</v>
      </c>
      <c r="G10" s="8">
        <f t="shared" si="2"/>
        <v>74.566666666666677</v>
      </c>
      <c r="H10" s="8">
        <f t="shared" si="2"/>
        <v>263.96666666666664</v>
      </c>
      <c r="I10" s="8">
        <f t="shared" si="2"/>
        <v>44.93333333333333</v>
      </c>
      <c r="J10" s="8">
        <f t="shared" si="2"/>
        <v>32.333333333333336</v>
      </c>
      <c r="K10" s="8"/>
      <c r="L10" s="4"/>
      <c r="M10" s="8">
        <f>M36</f>
        <v>21.966666666666669</v>
      </c>
      <c r="N10" s="8">
        <f t="shared" ref="N10:T10" si="3">N36</f>
        <v>0.5</v>
      </c>
      <c r="O10" s="8">
        <f t="shared" si="3"/>
        <v>52.943333333333328</v>
      </c>
      <c r="P10" s="8">
        <f t="shared" si="3"/>
        <v>59.853333333333332</v>
      </c>
      <c r="Q10" s="8">
        <f t="shared" si="3"/>
        <v>14.4</v>
      </c>
      <c r="R10" s="8">
        <f t="shared" si="3"/>
        <v>0.5</v>
      </c>
      <c r="S10" s="8">
        <f t="shared" si="3"/>
        <v>3.4299999999999997</v>
      </c>
      <c r="T10" s="8">
        <f t="shared" si="3"/>
        <v>3.7899999999999996</v>
      </c>
    </row>
    <row r="27" spans="2:25" x14ac:dyDescent="0.3">
      <c r="B27" s="2" t="s">
        <v>9</v>
      </c>
      <c r="L27" s="2" t="s">
        <v>9</v>
      </c>
    </row>
    <row r="28" spans="2:25" x14ac:dyDescent="0.3">
      <c r="B28" s="2" t="s">
        <v>19</v>
      </c>
      <c r="C28" s="6">
        <v>151.1</v>
      </c>
      <c r="D28" s="6">
        <v>128.4</v>
      </c>
      <c r="E28" s="6">
        <v>104.3</v>
      </c>
      <c r="F28" s="6">
        <v>122.7</v>
      </c>
      <c r="G28" s="6">
        <v>210.7</v>
      </c>
      <c r="H28" s="6">
        <v>217.9</v>
      </c>
      <c r="I28" s="6">
        <v>189.2</v>
      </c>
      <c r="J28" s="6">
        <v>191.8</v>
      </c>
      <c r="L28" s="2" t="s">
        <v>19</v>
      </c>
      <c r="M28" s="8">
        <v>19.88</v>
      </c>
      <c r="N28" s="8">
        <v>1.97</v>
      </c>
      <c r="O28" s="8">
        <v>22.11</v>
      </c>
      <c r="P28" s="8">
        <v>105.66</v>
      </c>
      <c r="Q28" s="8">
        <v>18.649999999999999</v>
      </c>
      <c r="R28" s="8">
        <v>24.83</v>
      </c>
      <c r="S28" s="8">
        <v>5.0999999999999996</v>
      </c>
      <c r="T28" s="8">
        <v>7.89</v>
      </c>
      <c r="U28" s="2"/>
      <c r="V28" s="2"/>
      <c r="W28" s="2"/>
      <c r="X28" s="2"/>
      <c r="Y28" s="2"/>
    </row>
    <row r="29" spans="2:25" x14ac:dyDescent="0.3">
      <c r="B29" s="2" t="s">
        <v>20</v>
      </c>
      <c r="C29" s="6">
        <v>149.30000000000001</v>
      </c>
      <c r="D29" s="6">
        <v>125.6</v>
      </c>
      <c r="E29" s="6">
        <v>96.3</v>
      </c>
      <c r="F29" s="6">
        <v>125.6</v>
      </c>
      <c r="G29" s="6">
        <v>200.3</v>
      </c>
      <c r="H29" s="6">
        <v>219.8</v>
      </c>
      <c r="I29" s="6">
        <v>193.6</v>
      </c>
      <c r="J29" s="6">
        <v>193.4</v>
      </c>
      <c r="L29" s="2" t="s">
        <v>20</v>
      </c>
      <c r="M29" s="8">
        <v>25.2</v>
      </c>
      <c r="N29" s="8">
        <v>2.8</v>
      </c>
      <c r="O29" s="8">
        <v>19.600000000000001</v>
      </c>
      <c r="P29" s="8">
        <v>109.8</v>
      </c>
      <c r="Q29" s="8">
        <v>13</v>
      </c>
      <c r="R29" s="8">
        <v>22</v>
      </c>
      <c r="S29" s="8">
        <v>5.6</v>
      </c>
      <c r="T29" s="8">
        <v>6.7</v>
      </c>
      <c r="U29" s="2"/>
      <c r="V29" s="2"/>
      <c r="W29" s="2"/>
      <c r="X29" s="2"/>
      <c r="Y29" s="2"/>
    </row>
    <row r="30" spans="2:25" x14ac:dyDescent="0.3">
      <c r="B30" s="2" t="s">
        <v>21</v>
      </c>
      <c r="C30" s="6">
        <v>158.69999999999999</v>
      </c>
      <c r="D30" s="6">
        <v>135.19999999999999</v>
      </c>
      <c r="E30" s="6">
        <v>109.8</v>
      </c>
      <c r="F30" s="6">
        <v>120.4</v>
      </c>
      <c r="G30" s="6">
        <v>212.8</v>
      </c>
      <c r="H30" s="6">
        <v>215.9</v>
      </c>
      <c r="I30" s="6">
        <v>185.3</v>
      </c>
      <c r="J30" s="6">
        <v>186.9</v>
      </c>
      <c r="L30" s="2" t="s">
        <v>21</v>
      </c>
      <c r="M30" s="8">
        <v>29.3</v>
      </c>
      <c r="N30" s="8">
        <v>3.72</v>
      </c>
      <c r="O30" s="8">
        <v>23.8</v>
      </c>
      <c r="P30" s="8">
        <v>104.56</v>
      </c>
      <c r="Q30" s="8">
        <v>12.51</v>
      </c>
      <c r="R30" s="8">
        <v>18.45</v>
      </c>
      <c r="S30" s="8">
        <v>5.89</v>
      </c>
      <c r="T30" s="8">
        <v>6.15</v>
      </c>
      <c r="U30" s="2"/>
      <c r="V30" s="2"/>
      <c r="W30" s="2"/>
      <c r="X30" s="2"/>
      <c r="Y30" s="2"/>
    </row>
    <row r="31" spans="2:25" x14ac:dyDescent="0.3">
      <c r="B31" s="2" t="s">
        <v>18</v>
      </c>
      <c r="C31" s="9">
        <f>AVERAGE(C28:C30)</f>
        <v>153.03333333333333</v>
      </c>
      <c r="D31" s="9">
        <f t="shared" ref="D31:J31" si="4">AVERAGE(D28:D30)</f>
        <v>129.73333333333332</v>
      </c>
      <c r="E31" s="9">
        <f t="shared" si="4"/>
        <v>103.46666666666665</v>
      </c>
      <c r="F31" s="9">
        <f t="shared" si="4"/>
        <v>122.90000000000002</v>
      </c>
      <c r="G31" s="9">
        <f t="shared" si="4"/>
        <v>207.93333333333331</v>
      </c>
      <c r="H31" s="9">
        <f t="shared" si="4"/>
        <v>217.86666666666667</v>
      </c>
      <c r="I31" s="9">
        <f t="shared" si="4"/>
        <v>189.36666666666665</v>
      </c>
      <c r="J31" s="9">
        <f t="shared" si="4"/>
        <v>190.70000000000002</v>
      </c>
      <c r="L31" s="2" t="s">
        <v>18</v>
      </c>
      <c r="M31" s="9">
        <f>AVERAGE(M28:M30)</f>
        <v>24.793333333333333</v>
      </c>
      <c r="N31" s="9">
        <f t="shared" ref="N31:T31" si="5">AVERAGE(N28:N30)</f>
        <v>2.83</v>
      </c>
      <c r="O31" s="9">
        <f t="shared" si="5"/>
        <v>21.83666666666667</v>
      </c>
      <c r="P31" s="9">
        <f t="shared" si="5"/>
        <v>106.67333333333333</v>
      </c>
      <c r="Q31" s="9">
        <f t="shared" si="5"/>
        <v>14.719999999999999</v>
      </c>
      <c r="R31" s="9">
        <f t="shared" si="5"/>
        <v>21.76</v>
      </c>
      <c r="S31" s="9">
        <f t="shared" si="5"/>
        <v>5.53</v>
      </c>
      <c r="T31" s="9">
        <f t="shared" si="5"/>
        <v>6.913333333333334</v>
      </c>
      <c r="U31" s="2"/>
      <c r="V31" s="2"/>
      <c r="W31" s="2"/>
      <c r="X31" s="2"/>
      <c r="Y31" s="2"/>
    </row>
    <row r="32" spans="2:25" x14ac:dyDescent="0.3">
      <c r="B32" s="2" t="s">
        <v>10</v>
      </c>
      <c r="C32" s="9"/>
      <c r="D32" s="9"/>
      <c r="E32" s="9"/>
      <c r="F32" s="9"/>
      <c r="G32" s="9"/>
      <c r="H32" s="9"/>
      <c r="I32" s="9"/>
      <c r="J32" s="9"/>
      <c r="L32" s="2" t="s">
        <v>10</v>
      </c>
      <c r="M32" s="6"/>
      <c r="N32" s="6"/>
      <c r="O32" s="6"/>
      <c r="P32" s="6"/>
      <c r="Q32" s="6"/>
      <c r="R32" s="6"/>
      <c r="S32" s="6"/>
      <c r="T32" s="6"/>
      <c r="U32" s="2"/>
      <c r="V32" s="2"/>
      <c r="W32" s="2"/>
      <c r="X32" s="2"/>
      <c r="Y32" s="2"/>
    </row>
    <row r="33" spans="2:25" x14ac:dyDescent="0.3">
      <c r="B33" s="2" t="s">
        <v>19</v>
      </c>
      <c r="C33" s="6">
        <v>116.2</v>
      </c>
      <c r="D33" s="6">
        <v>99.3</v>
      </c>
      <c r="E33" s="6">
        <v>160.9</v>
      </c>
      <c r="F33" s="6">
        <v>273.60000000000002</v>
      </c>
      <c r="G33" s="6">
        <v>78.3</v>
      </c>
      <c r="H33" s="6">
        <v>256.7</v>
      </c>
      <c r="I33" s="6">
        <v>46.8</v>
      </c>
      <c r="J33" s="6">
        <v>36.4</v>
      </c>
      <c r="L33" s="2" t="s">
        <v>19</v>
      </c>
      <c r="M33" s="8">
        <v>20.100000000000001</v>
      </c>
      <c r="N33" s="10">
        <v>0.5</v>
      </c>
      <c r="O33" s="8">
        <v>52.8</v>
      </c>
      <c r="P33" s="8">
        <v>57.4</v>
      </c>
      <c r="Q33" s="8">
        <v>14.9</v>
      </c>
      <c r="R33" s="10">
        <v>0.5</v>
      </c>
      <c r="S33" s="8">
        <v>3.8</v>
      </c>
      <c r="T33" s="8">
        <v>3.55</v>
      </c>
      <c r="U33" s="2"/>
      <c r="V33" s="2"/>
      <c r="W33" s="2"/>
      <c r="X33" s="2"/>
      <c r="Y33" s="2"/>
    </row>
    <row r="34" spans="2:25" x14ac:dyDescent="0.3">
      <c r="B34" s="2" t="s">
        <v>20</v>
      </c>
      <c r="C34" s="6">
        <v>115.4</v>
      </c>
      <c r="D34" s="6">
        <v>96.3</v>
      </c>
      <c r="E34" s="6">
        <v>157.6</v>
      </c>
      <c r="F34" s="6">
        <v>268.8</v>
      </c>
      <c r="G34" s="6">
        <v>74</v>
      </c>
      <c r="H34" s="6">
        <v>266.3</v>
      </c>
      <c r="I34" s="6">
        <v>43.4</v>
      </c>
      <c r="J34" s="6">
        <v>29.2</v>
      </c>
      <c r="L34" s="2" t="s">
        <v>20</v>
      </c>
      <c r="M34" s="8">
        <v>22.3</v>
      </c>
      <c r="N34" s="10">
        <v>0.5</v>
      </c>
      <c r="O34" s="8">
        <v>51.3</v>
      </c>
      <c r="P34" s="8">
        <v>60.3</v>
      </c>
      <c r="Q34" s="8">
        <v>14.5</v>
      </c>
      <c r="R34" s="10">
        <v>0.5</v>
      </c>
      <c r="S34" s="8">
        <v>3.3</v>
      </c>
      <c r="T34" s="8">
        <v>3.8</v>
      </c>
      <c r="U34" s="2"/>
      <c r="V34" s="2"/>
      <c r="W34" s="2"/>
      <c r="X34" s="2"/>
      <c r="Y34" s="2"/>
    </row>
    <row r="35" spans="2:25" x14ac:dyDescent="0.3">
      <c r="B35" s="2" t="s">
        <v>21</v>
      </c>
      <c r="C35" s="6">
        <v>119.8</v>
      </c>
      <c r="D35" s="6">
        <v>98.2</v>
      </c>
      <c r="E35" s="6">
        <v>164.8</v>
      </c>
      <c r="F35" s="6">
        <v>256.10000000000002</v>
      </c>
      <c r="G35" s="6">
        <v>71.400000000000006</v>
      </c>
      <c r="H35" s="6">
        <v>268.89999999999998</v>
      </c>
      <c r="I35" s="6">
        <v>44.6</v>
      </c>
      <c r="J35" s="6">
        <v>31.4</v>
      </c>
      <c r="L35" s="2" t="s">
        <v>21</v>
      </c>
      <c r="M35" s="8">
        <v>23.5</v>
      </c>
      <c r="N35" s="10">
        <v>0.5</v>
      </c>
      <c r="O35" s="8">
        <v>54.73</v>
      </c>
      <c r="P35" s="8">
        <v>61.86</v>
      </c>
      <c r="Q35" s="8">
        <v>13.8</v>
      </c>
      <c r="R35" s="10">
        <v>0.5</v>
      </c>
      <c r="S35" s="8">
        <v>3.19</v>
      </c>
      <c r="T35" s="8">
        <v>4.0199999999999996</v>
      </c>
      <c r="U35" s="2"/>
      <c r="V35" s="2"/>
      <c r="W35" s="2"/>
      <c r="X35" s="2"/>
      <c r="Y35" s="2"/>
    </row>
    <row r="36" spans="2:25" x14ac:dyDescent="0.3">
      <c r="B36" s="2" t="s">
        <v>18</v>
      </c>
      <c r="C36" s="9">
        <f>AVERAGE(C33:C35)</f>
        <v>117.13333333333334</v>
      </c>
      <c r="D36" s="9">
        <f t="shared" ref="D36:J36" si="6">AVERAGE(D33:D35)</f>
        <v>97.933333333333337</v>
      </c>
      <c r="E36" s="9">
        <f t="shared" si="6"/>
        <v>161.1</v>
      </c>
      <c r="F36" s="9">
        <f t="shared" si="6"/>
        <v>266.16666666666669</v>
      </c>
      <c r="G36" s="9">
        <f t="shared" si="6"/>
        <v>74.566666666666677</v>
      </c>
      <c r="H36" s="9">
        <f t="shared" si="6"/>
        <v>263.96666666666664</v>
      </c>
      <c r="I36" s="9">
        <f t="shared" si="6"/>
        <v>44.93333333333333</v>
      </c>
      <c r="J36" s="9">
        <f t="shared" si="6"/>
        <v>32.333333333333336</v>
      </c>
      <c r="L36" s="2" t="s">
        <v>18</v>
      </c>
      <c r="M36" s="9">
        <f>AVERAGE(M33:M35)</f>
        <v>21.966666666666669</v>
      </c>
      <c r="N36" s="9">
        <f t="shared" ref="N36:T36" si="7">AVERAGE(N33:N35)</f>
        <v>0.5</v>
      </c>
      <c r="O36" s="9">
        <f t="shared" si="7"/>
        <v>52.943333333333328</v>
      </c>
      <c r="P36" s="9">
        <f t="shared" si="7"/>
        <v>59.853333333333332</v>
      </c>
      <c r="Q36" s="9">
        <f t="shared" si="7"/>
        <v>14.4</v>
      </c>
      <c r="R36" s="9">
        <f t="shared" si="7"/>
        <v>0.5</v>
      </c>
      <c r="S36" s="9">
        <f t="shared" si="7"/>
        <v>3.4299999999999997</v>
      </c>
      <c r="T36" s="9">
        <f t="shared" si="7"/>
        <v>3.7899999999999996</v>
      </c>
      <c r="U36" s="2"/>
      <c r="V36" s="2"/>
      <c r="W36" s="2"/>
      <c r="X36" s="2"/>
      <c r="Y36" s="2"/>
    </row>
    <row r="37" spans="2:25" x14ac:dyDescent="0.3">
      <c r="N37" s="7" t="s">
        <v>22</v>
      </c>
    </row>
  </sheetData>
  <mergeCells count="12">
    <mergeCell ref="O7:P7"/>
    <mergeCell ref="Q7:R7"/>
    <mergeCell ref="S7:T7"/>
    <mergeCell ref="C6:F6"/>
    <mergeCell ref="G6:J6"/>
    <mergeCell ref="M6:P6"/>
    <mergeCell ref="Q6:T6"/>
    <mergeCell ref="M7:N7"/>
    <mergeCell ref="C7:D7"/>
    <mergeCell ref="E7:F7"/>
    <mergeCell ref="G7:H7"/>
    <mergeCell ref="I7:J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36"/>
  <sheetViews>
    <sheetView topLeftCell="A4" zoomScale="110" zoomScaleNormal="110" workbookViewId="0">
      <selection activeCell="U21" sqref="U21"/>
    </sheetView>
  </sheetViews>
  <sheetFormatPr defaultRowHeight="16.5" x14ac:dyDescent="0.3"/>
  <cols>
    <col min="1" max="16384" width="9.140625" style="1"/>
  </cols>
  <sheetData>
    <row r="3" spans="2:20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3">
      <c r="B4" s="2"/>
      <c r="C4" s="2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3"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3" t="s">
        <v>1</v>
      </c>
      <c r="N5" s="2"/>
      <c r="O5" s="2"/>
      <c r="P5" s="2"/>
      <c r="Q5" s="2"/>
      <c r="R5" s="2"/>
      <c r="S5" s="2"/>
      <c r="T5" s="2"/>
    </row>
    <row r="6" spans="2:20" x14ac:dyDescent="0.3">
      <c r="B6" s="2"/>
      <c r="C6" s="13" t="s">
        <v>12</v>
      </c>
      <c r="D6" s="13"/>
      <c r="E6" s="13"/>
      <c r="F6" s="13"/>
      <c r="G6" s="13" t="s">
        <v>13</v>
      </c>
      <c r="H6" s="13"/>
      <c r="I6" s="13"/>
      <c r="J6" s="13"/>
      <c r="K6" s="12"/>
      <c r="L6" s="2"/>
      <c r="M6" s="13" t="s">
        <v>12</v>
      </c>
      <c r="N6" s="13"/>
      <c r="O6" s="13"/>
      <c r="P6" s="13"/>
      <c r="Q6" s="13" t="s">
        <v>13</v>
      </c>
      <c r="R6" s="13"/>
      <c r="S6" s="13"/>
      <c r="T6" s="13"/>
    </row>
    <row r="7" spans="2:20" x14ac:dyDescent="0.3">
      <c r="B7" s="2"/>
      <c r="C7" s="13" t="s">
        <v>5</v>
      </c>
      <c r="D7" s="13"/>
      <c r="E7" s="13" t="s">
        <v>6</v>
      </c>
      <c r="F7" s="13"/>
      <c r="G7" s="13" t="s">
        <v>5</v>
      </c>
      <c r="H7" s="13"/>
      <c r="I7" s="13" t="s">
        <v>7</v>
      </c>
      <c r="J7" s="13"/>
      <c r="K7" s="12"/>
      <c r="L7" s="2"/>
      <c r="M7" s="13" t="s">
        <v>5</v>
      </c>
      <c r="N7" s="13"/>
      <c r="O7" s="13" t="s">
        <v>6</v>
      </c>
      <c r="P7" s="13"/>
      <c r="Q7" s="13" t="s">
        <v>5</v>
      </c>
      <c r="R7" s="13"/>
      <c r="S7" s="13" t="s">
        <v>7</v>
      </c>
      <c r="T7" s="13"/>
    </row>
    <row r="8" spans="2:20" x14ac:dyDescent="0.3">
      <c r="B8" s="2"/>
      <c r="C8" s="2" t="s">
        <v>8</v>
      </c>
      <c r="D8" s="2" t="s">
        <v>11</v>
      </c>
      <c r="E8" s="2" t="s">
        <v>8</v>
      </c>
      <c r="F8" s="2" t="s">
        <v>11</v>
      </c>
      <c r="G8" s="2" t="s">
        <v>8</v>
      </c>
      <c r="H8" s="2" t="s">
        <v>11</v>
      </c>
      <c r="I8" s="2" t="s">
        <v>8</v>
      </c>
      <c r="J8" s="2" t="s">
        <v>11</v>
      </c>
      <c r="K8" s="2"/>
      <c r="L8" s="2"/>
      <c r="M8" s="2" t="s">
        <v>8</v>
      </c>
      <c r="N8" s="2" t="s">
        <v>11</v>
      </c>
      <c r="O8" s="2" t="s">
        <v>8</v>
      </c>
      <c r="P8" s="2" t="s">
        <v>11</v>
      </c>
      <c r="Q8" s="2" t="s">
        <v>8</v>
      </c>
      <c r="R8" s="2" t="s">
        <v>11</v>
      </c>
      <c r="S8" s="2" t="s">
        <v>8</v>
      </c>
      <c r="T8" s="2" t="s">
        <v>11</v>
      </c>
    </row>
    <row r="9" spans="2:20" ht="16.5" customHeight="1" x14ac:dyDescent="0.3">
      <c r="B9" s="2" t="s">
        <v>9</v>
      </c>
      <c r="C9" s="8">
        <f>C31</f>
        <v>22.75</v>
      </c>
      <c r="D9" s="8">
        <f t="shared" ref="D9:J9" si="0">D31</f>
        <v>17.11</v>
      </c>
      <c r="E9" s="8">
        <f t="shared" si="0"/>
        <v>71.64</v>
      </c>
      <c r="F9" s="8">
        <f t="shared" si="0"/>
        <v>35.340000000000003</v>
      </c>
      <c r="G9" s="8">
        <f t="shared" si="0"/>
        <v>292.34666666666669</v>
      </c>
      <c r="H9" s="8">
        <f t="shared" si="0"/>
        <v>101.72666666666667</v>
      </c>
      <c r="I9" s="8">
        <f t="shared" si="0"/>
        <v>329.7</v>
      </c>
      <c r="J9" s="8">
        <f t="shared" si="0"/>
        <v>357.96000000000004</v>
      </c>
      <c r="K9" s="8"/>
      <c r="L9" s="4"/>
      <c r="M9" s="8">
        <f>M31</f>
        <v>342.71666666666664</v>
      </c>
      <c r="N9" s="8">
        <f t="shared" ref="N9:T9" si="1">N31</f>
        <v>366.96000000000004</v>
      </c>
      <c r="O9" s="8">
        <f t="shared" si="1"/>
        <v>118.77</v>
      </c>
      <c r="P9" s="8">
        <f t="shared" si="1"/>
        <v>143.50333333333333</v>
      </c>
      <c r="Q9" s="8">
        <f t="shared" si="1"/>
        <v>51.516666666666659</v>
      </c>
      <c r="R9" s="8">
        <f t="shared" si="1"/>
        <v>103.02</v>
      </c>
      <c r="S9" s="8">
        <f t="shared" si="1"/>
        <v>32.706666666666671</v>
      </c>
      <c r="T9" s="8">
        <f t="shared" si="1"/>
        <v>21.863333333333333</v>
      </c>
    </row>
    <row r="10" spans="2:20" ht="17.25" customHeight="1" x14ac:dyDescent="0.3">
      <c r="B10" s="2" t="s">
        <v>10</v>
      </c>
      <c r="C10" s="8">
        <f>C36</f>
        <v>0.5</v>
      </c>
      <c r="D10" s="8">
        <f t="shared" ref="D10:J10" si="2">D36</f>
        <v>0.5</v>
      </c>
      <c r="E10" s="8">
        <f t="shared" si="2"/>
        <v>98.726666666666674</v>
      </c>
      <c r="F10" s="8">
        <f t="shared" si="2"/>
        <v>7.2</v>
      </c>
      <c r="G10" s="8">
        <f t="shared" si="2"/>
        <v>286.0333333333333</v>
      </c>
      <c r="H10" s="8">
        <f t="shared" si="2"/>
        <v>186</v>
      </c>
      <c r="I10" s="8">
        <f t="shared" si="2"/>
        <v>300.86000000000007</v>
      </c>
      <c r="J10" s="8">
        <f t="shared" si="2"/>
        <v>306.09666666666664</v>
      </c>
      <c r="K10" s="8"/>
      <c r="L10" s="4"/>
      <c r="M10" s="8">
        <f>M36</f>
        <v>583.89</v>
      </c>
      <c r="N10" s="8">
        <f t="shared" ref="N10:T10" si="3">N36</f>
        <v>856.77333333333343</v>
      </c>
      <c r="O10" s="8">
        <f t="shared" si="3"/>
        <v>80.36</v>
      </c>
      <c r="P10" s="8">
        <f t="shared" si="3"/>
        <v>684.89666666666665</v>
      </c>
      <c r="Q10" s="8">
        <f t="shared" si="3"/>
        <v>115.25333333333333</v>
      </c>
      <c r="R10" s="8">
        <f t="shared" si="3"/>
        <v>39.42</v>
      </c>
      <c r="S10" s="8">
        <f t="shared" si="3"/>
        <v>108.86333333333334</v>
      </c>
      <c r="T10" s="8">
        <f t="shared" si="3"/>
        <v>66.333333333333329</v>
      </c>
    </row>
    <row r="27" spans="2:21" x14ac:dyDescent="0.3">
      <c r="B27" s="2" t="s">
        <v>9</v>
      </c>
      <c r="C27" s="2"/>
      <c r="D27" s="2"/>
      <c r="E27" s="2"/>
      <c r="F27" s="2"/>
      <c r="G27" s="2"/>
      <c r="H27" s="2"/>
      <c r="I27" s="2"/>
      <c r="J27" s="2"/>
      <c r="K27" s="2"/>
      <c r="L27" s="2" t="s">
        <v>9</v>
      </c>
      <c r="M27" s="2"/>
      <c r="N27" s="2"/>
      <c r="O27" s="2"/>
      <c r="P27" s="2"/>
      <c r="Q27" s="2"/>
      <c r="R27" s="2"/>
      <c r="S27" s="2"/>
      <c r="T27" s="2"/>
      <c r="U27" s="2"/>
    </row>
    <row r="28" spans="2:21" x14ac:dyDescent="0.3">
      <c r="B28" s="2" t="s">
        <v>19</v>
      </c>
      <c r="C28" s="8">
        <v>19.23</v>
      </c>
      <c r="D28" s="8">
        <v>18.899999999999999</v>
      </c>
      <c r="E28" s="8">
        <v>74.28</v>
      </c>
      <c r="F28" s="8">
        <v>37.46</v>
      </c>
      <c r="G28" s="8">
        <v>298.72000000000003</v>
      </c>
      <c r="H28" s="8">
        <v>105.61</v>
      </c>
      <c r="I28" s="8">
        <v>345.23</v>
      </c>
      <c r="J28" s="8">
        <v>357.29</v>
      </c>
      <c r="K28" s="2"/>
      <c r="L28" s="2" t="s">
        <v>19</v>
      </c>
      <c r="M28" s="8">
        <v>341.7</v>
      </c>
      <c r="N28" s="8">
        <v>368.6</v>
      </c>
      <c r="O28" s="8">
        <v>119.1</v>
      </c>
      <c r="P28" s="8">
        <v>146.19999999999999</v>
      </c>
      <c r="Q28" s="8">
        <v>52.8</v>
      </c>
      <c r="R28" s="8">
        <v>101.6</v>
      </c>
      <c r="S28" s="8">
        <v>32.200000000000003</v>
      </c>
      <c r="T28" s="8">
        <v>22</v>
      </c>
      <c r="U28" s="2"/>
    </row>
    <row r="29" spans="2:21" x14ac:dyDescent="0.3">
      <c r="B29" s="2" t="s">
        <v>20</v>
      </c>
      <c r="C29" s="8">
        <v>22.7</v>
      </c>
      <c r="D29" s="8">
        <v>17.5</v>
      </c>
      <c r="E29" s="8">
        <v>71.400000000000006</v>
      </c>
      <c r="F29" s="8">
        <v>36</v>
      </c>
      <c r="G29" s="8">
        <v>291.2</v>
      </c>
      <c r="H29" s="8">
        <v>101.3</v>
      </c>
      <c r="I29" s="8">
        <v>330.9</v>
      </c>
      <c r="J29" s="8">
        <v>354.7</v>
      </c>
      <c r="K29" s="2"/>
      <c r="L29" s="2" t="s">
        <v>20</v>
      </c>
      <c r="M29" s="8">
        <v>349.11</v>
      </c>
      <c r="N29" s="8">
        <v>352.91</v>
      </c>
      <c r="O29" s="8">
        <v>111.82</v>
      </c>
      <c r="P29" s="8">
        <v>171.34</v>
      </c>
      <c r="Q29" s="8">
        <v>38.93</v>
      </c>
      <c r="R29" s="8">
        <v>93.87</v>
      </c>
      <c r="S29" s="8">
        <v>30.29</v>
      </c>
      <c r="T29" s="8">
        <v>22.81</v>
      </c>
      <c r="U29" s="2"/>
    </row>
    <row r="30" spans="2:21" x14ac:dyDescent="0.3">
      <c r="B30" s="2" t="s">
        <v>21</v>
      </c>
      <c r="C30" s="8">
        <v>26.32</v>
      </c>
      <c r="D30" s="8">
        <v>14.93</v>
      </c>
      <c r="E30" s="8">
        <v>69.239999999999995</v>
      </c>
      <c r="F30" s="8">
        <v>32.56</v>
      </c>
      <c r="G30" s="8">
        <v>287.12</v>
      </c>
      <c r="H30" s="8">
        <v>98.27</v>
      </c>
      <c r="I30" s="8">
        <v>312.97000000000003</v>
      </c>
      <c r="J30" s="8">
        <v>361.89</v>
      </c>
      <c r="K30" s="2"/>
      <c r="L30" s="2" t="s">
        <v>21</v>
      </c>
      <c r="M30" s="8">
        <v>337.34</v>
      </c>
      <c r="N30" s="8">
        <v>379.37</v>
      </c>
      <c r="O30" s="8">
        <v>125.39</v>
      </c>
      <c r="P30" s="8">
        <v>112.97</v>
      </c>
      <c r="Q30" s="8">
        <v>62.82</v>
      </c>
      <c r="R30" s="8">
        <v>113.59</v>
      </c>
      <c r="S30" s="8">
        <v>35.630000000000003</v>
      </c>
      <c r="T30" s="8">
        <v>20.78</v>
      </c>
      <c r="U30" s="2"/>
    </row>
    <row r="31" spans="2:21" x14ac:dyDescent="0.3">
      <c r="B31" s="2" t="s">
        <v>18</v>
      </c>
      <c r="C31" s="9">
        <f>AVERAGE(C28:C30)</f>
        <v>22.75</v>
      </c>
      <c r="D31" s="9">
        <f t="shared" ref="D31:J31" si="4">AVERAGE(D28:D30)</f>
        <v>17.11</v>
      </c>
      <c r="E31" s="9">
        <f t="shared" si="4"/>
        <v>71.64</v>
      </c>
      <c r="F31" s="9">
        <f t="shared" si="4"/>
        <v>35.340000000000003</v>
      </c>
      <c r="G31" s="9">
        <f t="shared" si="4"/>
        <v>292.34666666666669</v>
      </c>
      <c r="H31" s="9">
        <f t="shared" si="4"/>
        <v>101.72666666666667</v>
      </c>
      <c r="I31" s="9">
        <f t="shared" si="4"/>
        <v>329.7</v>
      </c>
      <c r="J31" s="9">
        <f t="shared" si="4"/>
        <v>357.96000000000004</v>
      </c>
      <c r="K31" s="2"/>
      <c r="L31" s="2" t="s">
        <v>18</v>
      </c>
      <c r="M31" s="9">
        <f>AVERAGE(M28:M30)</f>
        <v>342.71666666666664</v>
      </c>
      <c r="N31" s="9">
        <f t="shared" ref="N31:T31" si="5">AVERAGE(N28:N30)</f>
        <v>366.96000000000004</v>
      </c>
      <c r="O31" s="9">
        <f t="shared" si="5"/>
        <v>118.77</v>
      </c>
      <c r="P31" s="9">
        <f t="shared" si="5"/>
        <v>143.50333333333333</v>
      </c>
      <c r="Q31" s="9">
        <f t="shared" si="5"/>
        <v>51.516666666666659</v>
      </c>
      <c r="R31" s="9">
        <f t="shared" si="5"/>
        <v>103.02</v>
      </c>
      <c r="S31" s="9">
        <f t="shared" si="5"/>
        <v>32.706666666666671</v>
      </c>
      <c r="T31" s="9">
        <f t="shared" si="5"/>
        <v>21.863333333333333</v>
      </c>
      <c r="U31" s="2"/>
    </row>
    <row r="32" spans="2:21" x14ac:dyDescent="0.3">
      <c r="B32" s="2" t="s">
        <v>10</v>
      </c>
      <c r="C32" s="2"/>
      <c r="D32" s="2"/>
      <c r="E32" s="2"/>
      <c r="F32" s="2"/>
      <c r="G32" s="2"/>
      <c r="H32" s="2"/>
      <c r="I32" s="2"/>
      <c r="J32" s="2"/>
      <c r="K32" s="2"/>
      <c r="L32" s="2" t="s">
        <v>10</v>
      </c>
      <c r="M32" s="2"/>
      <c r="N32" s="2"/>
      <c r="O32" s="2"/>
      <c r="P32" s="2"/>
      <c r="Q32" s="2"/>
      <c r="R32" s="2"/>
      <c r="S32" s="2"/>
      <c r="T32" s="2"/>
      <c r="U32" s="2"/>
    </row>
    <row r="33" spans="2:21" x14ac:dyDescent="0.3">
      <c r="B33" s="2" t="s">
        <v>19</v>
      </c>
      <c r="C33" s="10">
        <v>0.5</v>
      </c>
      <c r="D33" s="10">
        <v>0.5</v>
      </c>
      <c r="E33" s="8">
        <v>101.27</v>
      </c>
      <c r="F33" s="8">
        <v>5.64</v>
      </c>
      <c r="G33" s="8">
        <v>296.32</v>
      </c>
      <c r="H33" s="8">
        <v>194.37</v>
      </c>
      <c r="I33" s="8">
        <v>291.87</v>
      </c>
      <c r="J33" s="8">
        <v>289.33</v>
      </c>
      <c r="K33" s="2"/>
      <c r="L33" s="2" t="s">
        <v>19</v>
      </c>
      <c r="M33" s="8">
        <v>552.42999999999995</v>
      </c>
      <c r="N33" s="8">
        <v>865.95</v>
      </c>
      <c r="O33" s="8">
        <v>80.36</v>
      </c>
      <c r="P33" s="8">
        <v>693.86</v>
      </c>
      <c r="Q33" s="8">
        <v>127.41</v>
      </c>
      <c r="R33" s="8">
        <v>48.7</v>
      </c>
      <c r="S33" s="8">
        <v>102.32</v>
      </c>
      <c r="T33" s="8">
        <v>60.23</v>
      </c>
      <c r="U33" s="2"/>
    </row>
    <row r="34" spans="2:21" x14ac:dyDescent="0.3">
      <c r="B34" s="2" t="s">
        <v>20</v>
      </c>
      <c r="C34" s="10">
        <v>0.5</v>
      </c>
      <c r="D34" s="10">
        <v>0.5</v>
      </c>
      <c r="E34" s="8">
        <v>96.7</v>
      </c>
      <c r="F34" s="8">
        <v>7</v>
      </c>
      <c r="G34" s="8">
        <v>283.2</v>
      </c>
      <c r="H34" s="8">
        <v>183.4</v>
      </c>
      <c r="I34" s="8">
        <v>302.8</v>
      </c>
      <c r="J34" s="8">
        <v>309.39999999999998</v>
      </c>
      <c r="K34" s="2"/>
      <c r="L34" s="2" t="s">
        <v>20</v>
      </c>
      <c r="M34" s="8">
        <v>611.14</v>
      </c>
      <c r="N34" s="8">
        <v>849.37</v>
      </c>
      <c r="O34" s="8">
        <v>81.22</v>
      </c>
      <c r="P34" s="8">
        <v>674.73</v>
      </c>
      <c r="Q34" s="8">
        <v>102.35</v>
      </c>
      <c r="R34" s="8">
        <v>31.56</v>
      </c>
      <c r="S34" s="8">
        <v>115.87</v>
      </c>
      <c r="T34" s="8">
        <v>72.97</v>
      </c>
      <c r="U34" s="2"/>
    </row>
    <row r="35" spans="2:21" x14ac:dyDescent="0.3">
      <c r="B35" s="2" t="s">
        <v>21</v>
      </c>
      <c r="C35" s="10">
        <v>0.5</v>
      </c>
      <c r="D35" s="10">
        <v>0.5</v>
      </c>
      <c r="E35" s="8">
        <v>98.21</v>
      </c>
      <c r="F35" s="8">
        <v>8.9600000000000009</v>
      </c>
      <c r="G35" s="8">
        <v>278.58</v>
      </c>
      <c r="H35" s="8">
        <v>180.23</v>
      </c>
      <c r="I35" s="8">
        <v>307.91000000000003</v>
      </c>
      <c r="J35" s="8">
        <v>319.56</v>
      </c>
      <c r="K35" s="2"/>
      <c r="L35" s="2" t="s">
        <v>21</v>
      </c>
      <c r="M35" s="8">
        <v>588.1</v>
      </c>
      <c r="N35" s="8">
        <v>855</v>
      </c>
      <c r="O35" s="8">
        <v>79.5</v>
      </c>
      <c r="P35" s="8">
        <v>686.1</v>
      </c>
      <c r="Q35" s="8">
        <v>116</v>
      </c>
      <c r="R35" s="8">
        <v>38</v>
      </c>
      <c r="S35" s="8">
        <v>108.4</v>
      </c>
      <c r="T35" s="8">
        <v>65.8</v>
      </c>
      <c r="U35" s="2"/>
    </row>
    <row r="36" spans="2:21" x14ac:dyDescent="0.3">
      <c r="B36" s="2" t="s">
        <v>18</v>
      </c>
      <c r="C36" s="9">
        <f>AVERAGE(C33:C35)</f>
        <v>0.5</v>
      </c>
      <c r="D36" s="9">
        <f t="shared" ref="D36:J36" si="6">AVERAGE(D33:D35)</f>
        <v>0.5</v>
      </c>
      <c r="E36" s="9">
        <f t="shared" si="6"/>
        <v>98.726666666666674</v>
      </c>
      <c r="F36" s="9">
        <f t="shared" si="6"/>
        <v>7.2</v>
      </c>
      <c r="G36" s="9">
        <f t="shared" si="6"/>
        <v>286.0333333333333</v>
      </c>
      <c r="H36" s="9">
        <f t="shared" si="6"/>
        <v>186</v>
      </c>
      <c r="I36" s="9">
        <f t="shared" si="6"/>
        <v>300.86000000000007</v>
      </c>
      <c r="J36" s="9">
        <f t="shared" si="6"/>
        <v>306.09666666666664</v>
      </c>
      <c r="K36" s="2"/>
      <c r="L36" s="2" t="s">
        <v>18</v>
      </c>
      <c r="M36" s="9">
        <f>AVERAGE(M33:M35)</f>
        <v>583.89</v>
      </c>
      <c r="N36" s="9">
        <f>AVERAGE(N33:N35)</f>
        <v>856.77333333333343</v>
      </c>
      <c r="O36" s="9">
        <f t="shared" ref="O36:T36" si="7">AVERAGE(O33:O35)</f>
        <v>80.36</v>
      </c>
      <c r="P36" s="9">
        <f t="shared" si="7"/>
        <v>684.89666666666665</v>
      </c>
      <c r="Q36" s="9">
        <f t="shared" si="7"/>
        <v>115.25333333333333</v>
      </c>
      <c r="R36" s="9">
        <f t="shared" si="7"/>
        <v>39.42</v>
      </c>
      <c r="S36" s="9">
        <f t="shared" si="7"/>
        <v>108.86333333333334</v>
      </c>
      <c r="T36" s="9">
        <f t="shared" si="7"/>
        <v>66.333333333333329</v>
      </c>
      <c r="U36" s="2"/>
    </row>
  </sheetData>
  <mergeCells count="12">
    <mergeCell ref="Q7:R7"/>
    <mergeCell ref="S7:T7"/>
    <mergeCell ref="C6:F6"/>
    <mergeCell ref="G6:J6"/>
    <mergeCell ref="M6:P6"/>
    <mergeCell ref="Q6:T6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T36"/>
  <sheetViews>
    <sheetView topLeftCell="A5" zoomScale="110" zoomScaleNormal="110" workbookViewId="0">
      <selection activeCell="K23" sqref="K23"/>
    </sheetView>
  </sheetViews>
  <sheetFormatPr defaultRowHeight="16.5" x14ac:dyDescent="0.3"/>
  <cols>
    <col min="1" max="16384" width="9.140625" style="1"/>
  </cols>
  <sheetData>
    <row r="3" spans="2:20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3">
      <c r="B4" s="2"/>
      <c r="C4" s="2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3"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3" t="s">
        <v>1</v>
      </c>
      <c r="N5" s="2"/>
      <c r="O5" s="2"/>
      <c r="P5" s="2"/>
      <c r="Q5" s="2"/>
      <c r="R5" s="2"/>
      <c r="S5" s="2"/>
      <c r="T5" s="2"/>
    </row>
    <row r="6" spans="2:20" x14ac:dyDescent="0.3">
      <c r="B6" s="2"/>
      <c r="C6" s="13" t="s">
        <v>12</v>
      </c>
      <c r="D6" s="13"/>
      <c r="E6" s="13"/>
      <c r="F6" s="13"/>
      <c r="G6" s="13" t="s">
        <v>13</v>
      </c>
      <c r="H6" s="13"/>
      <c r="I6" s="13"/>
      <c r="J6" s="13"/>
      <c r="K6" s="12"/>
      <c r="L6" s="2"/>
      <c r="M6" s="13" t="s">
        <v>12</v>
      </c>
      <c r="N6" s="13"/>
      <c r="O6" s="13"/>
      <c r="P6" s="13"/>
      <c r="Q6" s="13" t="s">
        <v>13</v>
      </c>
      <c r="R6" s="13"/>
      <c r="S6" s="13"/>
      <c r="T6" s="13"/>
    </row>
    <row r="7" spans="2:20" x14ac:dyDescent="0.3">
      <c r="B7" s="2"/>
      <c r="C7" s="13" t="s">
        <v>5</v>
      </c>
      <c r="D7" s="13"/>
      <c r="E7" s="13" t="s">
        <v>6</v>
      </c>
      <c r="F7" s="13"/>
      <c r="G7" s="13" t="s">
        <v>5</v>
      </c>
      <c r="H7" s="13"/>
      <c r="I7" s="13" t="s">
        <v>7</v>
      </c>
      <c r="J7" s="13"/>
      <c r="K7" s="12"/>
      <c r="L7" s="2"/>
      <c r="M7" s="13" t="s">
        <v>5</v>
      </c>
      <c r="N7" s="13"/>
      <c r="O7" s="13" t="s">
        <v>6</v>
      </c>
      <c r="P7" s="13"/>
      <c r="Q7" s="13" t="s">
        <v>5</v>
      </c>
      <c r="R7" s="13"/>
      <c r="S7" s="13" t="s">
        <v>7</v>
      </c>
      <c r="T7" s="13"/>
    </row>
    <row r="8" spans="2:20" x14ac:dyDescent="0.3">
      <c r="B8" s="2"/>
      <c r="C8" s="2" t="s">
        <v>8</v>
      </c>
      <c r="D8" s="2" t="s">
        <v>11</v>
      </c>
      <c r="E8" s="2" t="s">
        <v>8</v>
      </c>
      <c r="F8" s="2" t="s">
        <v>11</v>
      </c>
      <c r="G8" s="2" t="s">
        <v>8</v>
      </c>
      <c r="H8" s="2" t="s">
        <v>11</v>
      </c>
      <c r="I8" s="2" t="s">
        <v>8</v>
      </c>
      <c r="J8" s="2" t="s">
        <v>11</v>
      </c>
      <c r="K8" s="2"/>
      <c r="L8" s="2"/>
      <c r="M8" s="2" t="s">
        <v>8</v>
      </c>
      <c r="N8" s="2" t="s">
        <v>11</v>
      </c>
      <c r="O8" s="2" t="s">
        <v>8</v>
      </c>
      <c r="P8" s="2" t="s">
        <v>11</v>
      </c>
      <c r="Q8" s="2" t="s">
        <v>8</v>
      </c>
      <c r="R8" s="2" t="s">
        <v>11</v>
      </c>
      <c r="S8" s="2" t="s">
        <v>8</v>
      </c>
      <c r="T8" s="2" t="s">
        <v>11</v>
      </c>
    </row>
    <row r="9" spans="2:20" ht="16.5" customHeight="1" x14ac:dyDescent="0.3">
      <c r="B9" s="2" t="s">
        <v>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/>
      <c r="L9" s="4"/>
      <c r="M9" s="8">
        <f>M31</f>
        <v>540.37666666666667</v>
      </c>
      <c r="N9" s="4">
        <v>537.29999999999995</v>
      </c>
      <c r="O9" s="4">
        <v>238.2</v>
      </c>
      <c r="P9" s="4">
        <v>187.7</v>
      </c>
      <c r="Q9" s="4">
        <v>231.6</v>
      </c>
      <c r="R9" s="4"/>
      <c r="S9" s="4">
        <v>113.9</v>
      </c>
      <c r="T9" s="4">
        <v>41.8</v>
      </c>
    </row>
    <row r="10" spans="2:20" ht="17.25" customHeight="1" x14ac:dyDescent="0.3">
      <c r="B10" s="2" t="s">
        <v>10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/>
      <c r="L10" s="4"/>
      <c r="M10" s="8">
        <f>M36</f>
        <v>0.5</v>
      </c>
      <c r="N10" s="8">
        <f t="shared" ref="N10:T10" si="0">N36</f>
        <v>0.5</v>
      </c>
      <c r="O10" s="8">
        <f t="shared" si="0"/>
        <v>0.5</v>
      </c>
      <c r="P10" s="8">
        <f t="shared" si="0"/>
        <v>0.5</v>
      </c>
      <c r="Q10" s="8">
        <f t="shared" si="0"/>
        <v>211.45000000000002</v>
      </c>
      <c r="R10" s="8">
        <f t="shared" si="0"/>
        <v>9.9833333333333343</v>
      </c>
      <c r="S10" s="8">
        <f t="shared" si="0"/>
        <v>145.75333333333333</v>
      </c>
      <c r="T10" s="8">
        <f t="shared" si="0"/>
        <v>32.906666666666666</v>
      </c>
    </row>
    <row r="27" spans="12:20" x14ac:dyDescent="0.3">
      <c r="L27" s="2" t="s">
        <v>9</v>
      </c>
    </row>
    <row r="28" spans="12:20" x14ac:dyDescent="0.3">
      <c r="L28" s="6" t="s">
        <v>19</v>
      </c>
      <c r="M28" s="6">
        <v>511.64</v>
      </c>
      <c r="N28" s="6">
        <v>516.39</v>
      </c>
      <c r="O28" s="6">
        <v>249.01</v>
      </c>
      <c r="P28" s="6">
        <v>193.46</v>
      </c>
      <c r="Q28" s="6">
        <v>223.14</v>
      </c>
      <c r="R28" s="10">
        <v>0.5</v>
      </c>
      <c r="S28" s="6">
        <v>127.24</v>
      </c>
      <c r="T28" s="6">
        <v>36.72</v>
      </c>
    </row>
    <row r="29" spans="12:20" x14ac:dyDescent="0.3">
      <c r="L29" s="6" t="s">
        <v>20</v>
      </c>
      <c r="M29" s="6">
        <v>571.79</v>
      </c>
      <c r="N29" s="6">
        <v>572.6</v>
      </c>
      <c r="O29" s="6">
        <v>229.57</v>
      </c>
      <c r="P29" s="6">
        <v>178.71</v>
      </c>
      <c r="Q29" s="6">
        <v>248.37</v>
      </c>
      <c r="R29" s="10">
        <v>0.5</v>
      </c>
      <c r="S29" s="6">
        <v>105.1</v>
      </c>
      <c r="T29" s="6">
        <v>46.74</v>
      </c>
    </row>
    <row r="30" spans="12:20" x14ac:dyDescent="0.3">
      <c r="L30" s="6" t="s">
        <v>21</v>
      </c>
      <c r="M30" s="6">
        <v>537.70000000000005</v>
      </c>
      <c r="N30" s="6">
        <v>537.29999999999995</v>
      </c>
      <c r="O30" s="6">
        <v>238.2</v>
      </c>
      <c r="P30" s="6">
        <v>187.7</v>
      </c>
      <c r="Q30" s="6">
        <v>231.6</v>
      </c>
      <c r="R30" s="10">
        <v>0.5</v>
      </c>
      <c r="S30" s="6">
        <v>113.9</v>
      </c>
      <c r="T30" s="6">
        <v>41.8</v>
      </c>
    </row>
    <row r="31" spans="12:20" x14ac:dyDescent="0.3">
      <c r="L31" s="6" t="s">
        <v>18</v>
      </c>
      <c r="M31" s="9">
        <f t="shared" ref="M31" si="1">AVERAGE(M28:M30)</f>
        <v>540.37666666666667</v>
      </c>
      <c r="N31" s="9">
        <f t="shared" ref="N31" si="2">AVERAGE(N28:N30)</f>
        <v>542.09666666666669</v>
      </c>
      <c r="O31" s="9">
        <f t="shared" ref="O31" si="3">AVERAGE(O28:O30)</f>
        <v>238.92666666666665</v>
      </c>
      <c r="P31" s="9">
        <f t="shared" ref="P31" si="4">AVERAGE(P28:P30)</f>
        <v>186.62333333333333</v>
      </c>
      <c r="Q31" s="9">
        <f t="shared" ref="Q31" si="5">AVERAGE(Q28:Q30)</f>
        <v>234.37</v>
      </c>
      <c r="R31" s="9">
        <f t="shared" ref="R31" si="6">AVERAGE(R28:R30)</f>
        <v>0.5</v>
      </c>
      <c r="S31" s="9">
        <f t="shared" ref="S31" si="7">AVERAGE(S28:S30)</f>
        <v>115.41333333333334</v>
      </c>
      <c r="T31" s="9">
        <f t="shared" ref="T31" si="8">AVERAGE(T28:T30)</f>
        <v>41.753333333333337</v>
      </c>
    </row>
    <row r="32" spans="12:20" x14ac:dyDescent="0.3">
      <c r="L32" s="6" t="s">
        <v>10</v>
      </c>
    </row>
    <row r="33" spans="12:20" x14ac:dyDescent="0.3">
      <c r="L33" s="6" t="s">
        <v>19</v>
      </c>
      <c r="M33" s="10">
        <v>0.5</v>
      </c>
      <c r="N33" s="10">
        <v>0.5</v>
      </c>
      <c r="O33" s="10">
        <v>0.5</v>
      </c>
      <c r="P33" s="10">
        <v>0.5</v>
      </c>
      <c r="Q33" s="8">
        <v>199.19</v>
      </c>
      <c r="R33" s="8">
        <v>11.24</v>
      </c>
      <c r="S33" s="8">
        <v>151.71</v>
      </c>
      <c r="T33" s="8">
        <v>29.63</v>
      </c>
    </row>
    <row r="34" spans="12:20" x14ac:dyDescent="0.3">
      <c r="L34" s="6" t="s">
        <v>20</v>
      </c>
      <c r="M34" s="10">
        <v>0.5</v>
      </c>
      <c r="N34" s="10">
        <v>0.5</v>
      </c>
      <c r="O34" s="10">
        <v>0.5</v>
      </c>
      <c r="P34" s="10">
        <v>0.5</v>
      </c>
      <c r="Q34" s="8">
        <v>225.16</v>
      </c>
      <c r="R34" s="8">
        <v>8.81</v>
      </c>
      <c r="S34" s="8">
        <v>140.85</v>
      </c>
      <c r="T34" s="8">
        <v>36.49</v>
      </c>
    </row>
    <row r="35" spans="12:20" x14ac:dyDescent="0.3">
      <c r="L35" s="6" t="s">
        <v>21</v>
      </c>
      <c r="M35" s="10">
        <v>0.5</v>
      </c>
      <c r="N35" s="10">
        <v>0.5</v>
      </c>
      <c r="O35" s="10">
        <v>0.5</v>
      </c>
      <c r="P35" s="10">
        <v>0.5</v>
      </c>
      <c r="Q35" s="6">
        <v>210</v>
      </c>
      <c r="R35" s="6">
        <v>9.9</v>
      </c>
      <c r="S35" s="6">
        <v>144.69999999999999</v>
      </c>
      <c r="T35" s="6">
        <v>32.6</v>
      </c>
    </row>
    <row r="36" spans="12:20" x14ac:dyDescent="0.3">
      <c r="L36" s="6" t="s">
        <v>18</v>
      </c>
      <c r="M36" s="9">
        <f>AVERAGE(M33:M35)</f>
        <v>0.5</v>
      </c>
      <c r="N36" s="9">
        <f t="shared" ref="N36:P36" si="9">AVERAGE(N33:N35)</f>
        <v>0.5</v>
      </c>
      <c r="O36" s="9">
        <f t="shared" si="9"/>
        <v>0.5</v>
      </c>
      <c r="P36" s="9">
        <f t="shared" si="9"/>
        <v>0.5</v>
      </c>
      <c r="Q36" s="9">
        <f t="shared" ref="Q36" si="10">AVERAGE(Q33:Q35)</f>
        <v>211.45000000000002</v>
      </c>
      <c r="R36" s="9">
        <f t="shared" ref="R36" si="11">AVERAGE(R33:R35)</f>
        <v>9.9833333333333343</v>
      </c>
      <c r="S36" s="9">
        <f t="shared" ref="S36" si="12">AVERAGE(S33:S35)</f>
        <v>145.75333333333333</v>
      </c>
      <c r="T36" s="9">
        <f t="shared" ref="T36" si="13">AVERAGE(T33:T35)</f>
        <v>32.906666666666666</v>
      </c>
    </row>
  </sheetData>
  <mergeCells count="12">
    <mergeCell ref="Q7:R7"/>
    <mergeCell ref="S7:T7"/>
    <mergeCell ref="C6:F6"/>
    <mergeCell ref="G6:J6"/>
    <mergeCell ref="M6:P6"/>
    <mergeCell ref="Q6:T6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T36"/>
  <sheetViews>
    <sheetView topLeftCell="A8" zoomScale="110" zoomScaleNormal="110" workbookViewId="0">
      <selection activeCell="C10" sqref="C10:J10"/>
    </sheetView>
  </sheetViews>
  <sheetFormatPr defaultRowHeight="16.5" x14ac:dyDescent="0.3"/>
  <cols>
    <col min="1" max="16384" width="9.140625" style="1"/>
  </cols>
  <sheetData>
    <row r="3" spans="2:20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3">
      <c r="B4" s="2"/>
      <c r="C4" s="2" t="s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3"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3" t="s">
        <v>1</v>
      </c>
      <c r="N5" s="2"/>
      <c r="O5" s="2"/>
      <c r="P5" s="2"/>
      <c r="Q5" s="2"/>
      <c r="R5" s="2"/>
      <c r="S5" s="2"/>
      <c r="T5" s="2"/>
    </row>
    <row r="6" spans="2:20" x14ac:dyDescent="0.3">
      <c r="B6" s="2"/>
      <c r="C6" s="13" t="s">
        <v>12</v>
      </c>
      <c r="D6" s="13"/>
      <c r="E6" s="13"/>
      <c r="F6" s="13"/>
      <c r="G6" s="13" t="s">
        <v>13</v>
      </c>
      <c r="H6" s="13"/>
      <c r="I6" s="13"/>
      <c r="J6" s="13"/>
      <c r="K6" s="12"/>
      <c r="L6" s="2"/>
      <c r="M6" s="13" t="s">
        <v>12</v>
      </c>
      <c r="N6" s="13"/>
      <c r="O6" s="13"/>
      <c r="P6" s="13"/>
      <c r="Q6" s="13" t="s">
        <v>13</v>
      </c>
      <c r="R6" s="13"/>
      <c r="S6" s="13"/>
      <c r="T6" s="13"/>
    </row>
    <row r="7" spans="2:20" x14ac:dyDescent="0.3">
      <c r="B7" s="2"/>
      <c r="C7" s="13" t="s">
        <v>5</v>
      </c>
      <c r="D7" s="13"/>
      <c r="E7" s="13" t="s">
        <v>6</v>
      </c>
      <c r="F7" s="13"/>
      <c r="G7" s="13" t="s">
        <v>5</v>
      </c>
      <c r="H7" s="13"/>
      <c r="I7" s="13" t="s">
        <v>7</v>
      </c>
      <c r="J7" s="13"/>
      <c r="K7" s="12"/>
      <c r="L7" s="2"/>
      <c r="M7" s="13" t="s">
        <v>5</v>
      </c>
      <c r="N7" s="13"/>
      <c r="O7" s="13" t="s">
        <v>6</v>
      </c>
      <c r="P7" s="13"/>
      <c r="Q7" s="13" t="s">
        <v>5</v>
      </c>
      <c r="R7" s="13"/>
      <c r="S7" s="13" t="s">
        <v>7</v>
      </c>
      <c r="T7" s="13"/>
    </row>
    <row r="8" spans="2:20" x14ac:dyDescent="0.3">
      <c r="B8" s="2"/>
      <c r="C8" s="2" t="s">
        <v>8</v>
      </c>
      <c r="D8" s="2" t="s">
        <v>11</v>
      </c>
      <c r="E8" s="2" t="s">
        <v>8</v>
      </c>
      <c r="F8" s="2" t="s">
        <v>11</v>
      </c>
      <c r="G8" s="2" t="s">
        <v>8</v>
      </c>
      <c r="H8" s="2" t="s">
        <v>11</v>
      </c>
      <c r="I8" s="2" t="s">
        <v>8</v>
      </c>
      <c r="J8" s="2" t="s">
        <v>11</v>
      </c>
      <c r="K8" s="2"/>
      <c r="L8" s="2"/>
      <c r="M8" s="2" t="s">
        <v>8</v>
      </c>
      <c r="N8" s="2" t="s">
        <v>11</v>
      </c>
      <c r="O8" s="2" t="s">
        <v>8</v>
      </c>
      <c r="P8" s="2" t="s">
        <v>11</v>
      </c>
      <c r="Q8" s="2" t="s">
        <v>8</v>
      </c>
      <c r="R8" s="2" t="s">
        <v>11</v>
      </c>
      <c r="S8" s="2" t="s">
        <v>8</v>
      </c>
      <c r="T8" s="2" t="s">
        <v>11</v>
      </c>
    </row>
    <row r="9" spans="2:20" ht="16.5" customHeight="1" x14ac:dyDescent="0.3">
      <c r="B9" s="2" t="s">
        <v>9</v>
      </c>
      <c r="C9" s="8">
        <f>C31</f>
        <v>269.60333333333335</v>
      </c>
      <c r="D9" s="8">
        <f t="shared" ref="D9:J9" si="0">D31</f>
        <v>117.51166666666667</v>
      </c>
      <c r="E9" s="8">
        <f t="shared" si="0"/>
        <v>570.57166666666672</v>
      </c>
      <c r="F9" s="8">
        <f t="shared" si="0"/>
        <v>307.52666666666664</v>
      </c>
      <c r="G9" s="8">
        <f t="shared" si="0"/>
        <v>287.95666666666665</v>
      </c>
      <c r="H9" s="8">
        <f t="shared" si="0"/>
        <v>89.911666666666676</v>
      </c>
      <c r="I9" s="8">
        <f t="shared" si="0"/>
        <v>21.671666666666663</v>
      </c>
      <c r="J9" s="8">
        <f t="shared" si="0"/>
        <v>33.586666666666666</v>
      </c>
      <c r="K9" s="8"/>
      <c r="L9" s="4"/>
      <c r="M9" s="8">
        <f>M31</f>
        <v>0.5</v>
      </c>
      <c r="N9" s="8">
        <f t="shared" ref="N9:T9" si="1">N31</f>
        <v>0.5</v>
      </c>
      <c r="O9" s="8">
        <f t="shared" si="1"/>
        <v>0.5</v>
      </c>
      <c r="P9" s="8">
        <f t="shared" si="1"/>
        <v>4.5333333333333341</v>
      </c>
      <c r="Q9" s="8">
        <f t="shared" si="1"/>
        <v>15.573333333333332</v>
      </c>
      <c r="R9" s="8">
        <f t="shared" si="1"/>
        <v>160.40666666666667</v>
      </c>
      <c r="S9" s="8">
        <f t="shared" si="1"/>
        <v>20.056666666666668</v>
      </c>
      <c r="T9" s="8">
        <f t="shared" si="1"/>
        <v>16.989999999999998</v>
      </c>
    </row>
    <row r="10" spans="2:20" ht="17.25" customHeight="1" x14ac:dyDescent="0.3">
      <c r="B10" s="2" t="s">
        <v>10</v>
      </c>
      <c r="C10" s="8">
        <f>C36</f>
        <v>13.096666666666666</v>
      </c>
      <c r="D10" s="8">
        <f t="shared" ref="D10:J10" si="2">D36</f>
        <v>6.31</v>
      </c>
      <c r="E10" s="8">
        <f t="shared" si="2"/>
        <v>62.183333333333337</v>
      </c>
      <c r="F10" s="8">
        <f t="shared" si="2"/>
        <v>148.59</v>
      </c>
      <c r="G10" s="8">
        <f t="shared" si="2"/>
        <v>4.5366666666666662</v>
      </c>
      <c r="H10" s="8">
        <f t="shared" si="2"/>
        <v>8.5566666666666666</v>
      </c>
      <c r="I10" s="8">
        <f t="shared" si="2"/>
        <v>17.696666666666669</v>
      </c>
      <c r="J10" s="8">
        <f t="shared" si="2"/>
        <v>24.650000000000002</v>
      </c>
      <c r="K10" s="8"/>
      <c r="L10" s="4"/>
      <c r="M10" s="8">
        <f>M36</f>
        <v>89.383333333333326</v>
      </c>
      <c r="N10" s="8">
        <f t="shared" ref="N10:T10" si="3">N36</f>
        <v>0.5</v>
      </c>
      <c r="O10" s="8">
        <f t="shared" si="3"/>
        <v>186.29666666666665</v>
      </c>
      <c r="P10" s="8">
        <f t="shared" si="3"/>
        <v>183.04333333333332</v>
      </c>
      <c r="Q10" s="8">
        <f t="shared" si="3"/>
        <v>67.803333333333327</v>
      </c>
      <c r="R10" s="8">
        <f t="shared" si="3"/>
        <v>0.5</v>
      </c>
      <c r="S10" s="8">
        <f t="shared" si="3"/>
        <v>0.79</v>
      </c>
      <c r="T10" s="8">
        <f t="shared" si="3"/>
        <v>9.4099999999999984</v>
      </c>
    </row>
    <row r="27" spans="2:20" x14ac:dyDescent="0.3">
      <c r="B27" s="2" t="s">
        <v>9</v>
      </c>
      <c r="L27" s="2" t="s">
        <v>9</v>
      </c>
    </row>
    <row r="28" spans="2:20" x14ac:dyDescent="0.3">
      <c r="B28" s="2" t="s">
        <v>19</v>
      </c>
      <c r="C28" s="8">
        <v>280.98</v>
      </c>
      <c r="D28" s="8">
        <v>122.955</v>
      </c>
      <c r="E28" s="8">
        <v>581.44500000000005</v>
      </c>
      <c r="F28" s="8">
        <v>321.72000000000003</v>
      </c>
      <c r="G28" s="8">
        <v>283.31</v>
      </c>
      <c r="H28" s="8">
        <v>84.62</v>
      </c>
      <c r="I28" s="8">
        <v>20.12</v>
      </c>
      <c r="J28" s="8">
        <v>31.88</v>
      </c>
      <c r="L28" s="6" t="s">
        <v>19</v>
      </c>
      <c r="M28" s="10">
        <v>0.5</v>
      </c>
      <c r="N28" s="10">
        <v>0.5</v>
      </c>
      <c r="O28" s="10">
        <v>0.5</v>
      </c>
      <c r="P28" s="8">
        <v>4.5</v>
      </c>
      <c r="Q28" s="8">
        <v>15.9</v>
      </c>
      <c r="R28" s="8">
        <v>159.9</v>
      </c>
      <c r="S28" s="8">
        <v>19.100000000000001</v>
      </c>
      <c r="T28" s="8">
        <v>17</v>
      </c>
    </row>
    <row r="29" spans="2:20" x14ac:dyDescent="0.3">
      <c r="B29" s="2" t="s">
        <v>20</v>
      </c>
      <c r="C29" s="8">
        <v>267.60000000000002</v>
      </c>
      <c r="D29" s="8">
        <v>117.1</v>
      </c>
      <c r="E29" s="11">
        <v>570.9</v>
      </c>
      <c r="F29" s="11">
        <v>306.39999999999998</v>
      </c>
      <c r="G29" s="11">
        <v>283.2</v>
      </c>
      <c r="H29" s="8">
        <v>90.3</v>
      </c>
      <c r="I29" s="8">
        <v>21.9</v>
      </c>
      <c r="J29" s="8">
        <v>33.6</v>
      </c>
      <c r="L29" s="6" t="s">
        <v>20</v>
      </c>
      <c r="M29" s="10">
        <v>0.5</v>
      </c>
      <c r="N29" s="10">
        <v>0.5</v>
      </c>
      <c r="O29" s="10">
        <v>0.5</v>
      </c>
      <c r="P29" s="8">
        <v>5.23</v>
      </c>
      <c r="Q29" s="8">
        <v>17.95</v>
      </c>
      <c r="R29" s="8">
        <v>170.11</v>
      </c>
      <c r="S29" s="8">
        <v>23.65</v>
      </c>
      <c r="T29" s="8">
        <v>19.32</v>
      </c>
    </row>
    <row r="30" spans="2:20" x14ac:dyDescent="0.3">
      <c r="B30" s="2" t="s">
        <v>21</v>
      </c>
      <c r="C30" s="8">
        <v>260.23</v>
      </c>
      <c r="D30" s="8">
        <v>112.48</v>
      </c>
      <c r="E30" s="8">
        <v>559.37</v>
      </c>
      <c r="F30" s="8">
        <v>294.45999999999998</v>
      </c>
      <c r="G30" s="8">
        <v>297.35999999999996</v>
      </c>
      <c r="H30" s="8">
        <v>94.814999999999998</v>
      </c>
      <c r="I30" s="8">
        <v>22.994999999999997</v>
      </c>
      <c r="J30" s="8">
        <v>35.28</v>
      </c>
      <c r="L30" s="6" t="s">
        <v>21</v>
      </c>
      <c r="M30" s="10">
        <v>0.5</v>
      </c>
      <c r="N30" s="10">
        <v>0.5</v>
      </c>
      <c r="O30" s="10">
        <v>0.5</v>
      </c>
      <c r="P30" s="8">
        <v>3.87</v>
      </c>
      <c r="Q30" s="8">
        <v>12.87</v>
      </c>
      <c r="R30" s="8">
        <v>151.21</v>
      </c>
      <c r="S30" s="8">
        <v>17.420000000000002</v>
      </c>
      <c r="T30" s="8">
        <v>14.65</v>
      </c>
    </row>
    <row r="31" spans="2:20" x14ac:dyDescent="0.3">
      <c r="B31" s="2" t="s">
        <v>18</v>
      </c>
      <c r="C31" s="9">
        <f>AVERAGE(C28:C30)</f>
        <v>269.60333333333335</v>
      </c>
      <c r="D31" s="9">
        <f t="shared" ref="D31:J31" si="4">AVERAGE(D28:D30)</f>
        <v>117.51166666666667</v>
      </c>
      <c r="E31" s="9">
        <f t="shared" si="4"/>
        <v>570.57166666666672</v>
      </c>
      <c r="F31" s="9">
        <f t="shared" si="4"/>
        <v>307.52666666666664</v>
      </c>
      <c r="G31" s="9">
        <f t="shared" si="4"/>
        <v>287.95666666666665</v>
      </c>
      <c r="H31" s="9">
        <f t="shared" si="4"/>
        <v>89.911666666666676</v>
      </c>
      <c r="I31" s="9">
        <f t="shared" si="4"/>
        <v>21.671666666666663</v>
      </c>
      <c r="J31" s="9">
        <f t="shared" si="4"/>
        <v>33.586666666666666</v>
      </c>
      <c r="L31" s="6" t="s">
        <v>18</v>
      </c>
      <c r="M31" s="9">
        <f>AVERAGE(M28:M30)</f>
        <v>0.5</v>
      </c>
      <c r="N31" s="9">
        <f t="shared" ref="N31:T31" si="5">AVERAGE(N28:N30)</f>
        <v>0.5</v>
      </c>
      <c r="O31" s="9">
        <f t="shared" si="5"/>
        <v>0.5</v>
      </c>
      <c r="P31" s="9">
        <f t="shared" si="5"/>
        <v>4.5333333333333341</v>
      </c>
      <c r="Q31" s="9">
        <f t="shared" si="5"/>
        <v>15.573333333333332</v>
      </c>
      <c r="R31" s="9">
        <f t="shared" si="5"/>
        <v>160.40666666666667</v>
      </c>
      <c r="S31" s="9">
        <f t="shared" si="5"/>
        <v>20.056666666666668</v>
      </c>
      <c r="T31" s="9">
        <f t="shared" si="5"/>
        <v>16.989999999999998</v>
      </c>
    </row>
    <row r="32" spans="2:20" x14ac:dyDescent="0.3">
      <c r="B32" s="2" t="s">
        <v>10</v>
      </c>
      <c r="C32" s="6"/>
      <c r="D32" s="6"/>
      <c r="E32" s="6"/>
      <c r="F32" s="6"/>
      <c r="G32" s="6"/>
      <c r="H32" s="6"/>
      <c r="I32" s="6"/>
      <c r="J32" s="6"/>
      <c r="L32" s="6" t="s">
        <v>10</v>
      </c>
      <c r="M32" s="6"/>
      <c r="N32" s="6"/>
      <c r="O32" s="6"/>
      <c r="P32" s="6"/>
      <c r="Q32" s="6"/>
      <c r="R32" s="6"/>
      <c r="S32" s="6"/>
      <c r="T32" s="6"/>
    </row>
    <row r="33" spans="2:20" x14ac:dyDescent="0.3">
      <c r="B33" s="2" t="s">
        <v>19</v>
      </c>
      <c r="C33" s="8">
        <v>11.56</v>
      </c>
      <c r="D33" s="8">
        <v>5.56</v>
      </c>
      <c r="E33" s="8">
        <v>57.94</v>
      </c>
      <c r="F33" s="8">
        <v>138.74</v>
      </c>
      <c r="G33" s="8">
        <v>2.8</v>
      </c>
      <c r="H33" s="8">
        <v>7.71</v>
      </c>
      <c r="I33" s="8">
        <v>15.64</v>
      </c>
      <c r="J33" s="8">
        <v>22.14</v>
      </c>
      <c r="L33" s="6" t="s">
        <v>19</v>
      </c>
      <c r="M33" s="8">
        <v>89.7</v>
      </c>
      <c r="N33" s="10">
        <v>0.5</v>
      </c>
      <c r="O33" s="8">
        <v>185</v>
      </c>
      <c r="P33" s="8">
        <v>182.5</v>
      </c>
      <c r="Q33" s="8">
        <v>66.5</v>
      </c>
      <c r="R33" s="10">
        <v>0.5</v>
      </c>
      <c r="S33" s="8">
        <v>0.8</v>
      </c>
      <c r="T33" s="8">
        <v>9.1999999999999993</v>
      </c>
    </row>
    <row r="34" spans="2:20" x14ac:dyDescent="0.3">
      <c r="B34" s="2" t="s">
        <v>20</v>
      </c>
      <c r="C34" s="8">
        <v>13.1</v>
      </c>
      <c r="D34" s="8">
        <v>6.4</v>
      </c>
      <c r="E34" s="8">
        <v>62.4</v>
      </c>
      <c r="F34" s="8">
        <v>148.69999999999999</v>
      </c>
      <c r="G34" s="8">
        <v>4.7</v>
      </c>
      <c r="H34" s="8">
        <v>9</v>
      </c>
      <c r="I34" s="8">
        <v>18.2</v>
      </c>
      <c r="J34" s="8">
        <v>24</v>
      </c>
      <c r="L34" s="6" t="s">
        <v>20</v>
      </c>
      <c r="M34" s="8">
        <v>81.87</v>
      </c>
      <c r="N34" s="10">
        <v>0.5</v>
      </c>
      <c r="O34" s="8">
        <v>194.72</v>
      </c>
      <c r="P34" s="8">
        <v>188.84</v>
      </c>
      <c r="Q34" s="8">
        <v>81.93</v>
      </c>
      <c r="R34" s="10">
        <v>0.5</v>
      </c>
      <c r="S34" s="8">
        <v>0.75</v>
      </c>
      <c r="T34" s="8">
        <v>9.93</v>
      </c>
    </row>
    <row r="35" spans="2:20" x14ac:dyDescent="0.3">
      <c r="B35" s="2" t="s">
        <v>21</v>
      </c>
      <c r="C35" s="8">
        <v>14.63</v>
      </c>
      <c r="D35" s="8">
        <v>6.97</v>
      </c>
      <c r="E35" s="8">
        <v>66.209999999999994</v>
      </c>
      <c r="F35" s="8">
        <v>158.33000000000001</v>
      </c>
      <c r="G35" s="8">
        <v>6.11</v>
      </c>
      <c r="H35" s="8">
        <v>8.9600000000000009</v>
      </c>
      <c r="I35" s="8">
        <v>19.25</v>
      </c>
      <c r="J35" s="8">
        <v>27.81</v>
      </c>
      <c r="L35" s="6" t="s">
        <v>21</v>
      </c>
      <c r="M35" s="8">
        <v>96.58</v>
      </c>
      <c r="N35" s="10">
        <v>0.5</v>
      </c>
      <c r="O35" s="8">
        <v>179.17</v>
      </c>
      <c r="P35" s="8">
        <v>177.79</v>
      </c>
      <c r="Q35" s="8">
        <v>54.98</v>
      </c>
      <c r="R35" s="10">
        <v>0.5</v>
      </c>
      <c r="S35" s="8">
        <v>0.82</v>
      </c>
      <c r="T35" s="8">
        <v>9.1</v>
      </c>
    </row>
    <row r="36" spans="2:20" x14ac:dyDescent="0.3">
      <c r="B36" s="2" t="s">
        <v>18</v>
      </c>
      <c r="C36" s="9">
        <f>AVERAGE(C33:C35)</f>
        <v>13.096666666666666</v>
      </c>
      <c r="D36" s="9">
        <f t="shared" ref="D36:J36" si="6">AVERAGE(D33:D35)</f>
        <v>6.31</v>
      </c>
      <c r="E36" s="9">
        <f t="shared" si="6"/>
        <v>62.183333333333337</v>
      </c>
      <c r="F36" s="9">
        <f t="shared" si="6"/>
        <v>148.59</v>
      </c>
      <c r="G36" s="9">
        <f t="shared" si="6"/>
        <v>4.5366666666666662</v>
      </c>
      <c r="H36" s="9">
        <f t="shared" si="6"/>
        <v>8.5566666666666666</v>
      </c>
      <c r="I36" s="9">
        <f t="shared" si="6"/>
        <v>17.696666666666669</v>
      </c>
      <c r="J36" s="9">
        <f t="shared" si="6"/>
        <v>24.650000000000002</v>
      </c>
      <c r="L36" s="6" t="s">
        <v>18</v>
      </c>
      <c r="M36" s="9">
        <f>AVERAGE(M33:M35)</f>
        <v>89.383333333333326</v>
      </c>
      <c r="N36" s="9">
        <f t="shared" ref="N36:T36" si="7">AVERAGE(N33:N35)</f>
        <v>0.5</v>
      </c>
      <c r="O36" s="9">
        <f t="shared" si="7"/>
        <v>186.29666666666665</v>
      </c>
      <c r="P36" s="9">
        <f t="shared" si="7"/>
        <v>183.04333333333332</v>
      </c>
      <c r="Q36" s="9">
        <f t="shared" si="7"/>
        <v>67.803333333333327</v>
      </c>
      <c r="R36" s="9">
        <f t="shared" si="7"/>
        <v>0.5</v>
      </c>
      <c r="S36" s="9">
        <f t="shared" si="7"/>
        <v>0.79</v>
      </c>
      <c r="T36" s="9">
        <f t="shared" si="7"/>
        <v>9.4099999999999984</v>
      </c>
    </row>
  </sheetData>
  <mergeCells count="12">
    <mergeCell ref="Q7:R7"/>
    <mergeCell ref="S7:T7"/>
    <mergeCell ref="C6:F6"/>
    <mergeCell ref="G6:J6"/>
    <mergeCell ref="M6:P6"/>
    <mergeCell ref="Q6:T6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36"/>
  <sheetViews>
    <sheetView zoomScale="110" zoomScaleNormal="110" workbookViewId="0">
      <selection activeCell="H24" sqref="H24"/>
    </sheetView>
  </sheetViews>
  <sheetFormatPr defaultRowHeight="16.5" x14ac:dyDescent="0.3"/>
  <cols>
    <col min="1" max="16384" width="9.140625" style="1"/>
  </cols>
  <sheetData>
    <row r="3" spans="2:20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3">
      <c r="B4" s="2"/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3"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3" t="s">
        <v>1</v>
      </c>
      <c r="N5" s="2"/>
      <c r="O5" s="2"/>
      <c r="P5" s="2"/>
      <c r="Q5" s="2"/>
      <c r="R5" s="2"/>
      <c r="S5" s="2"/>
      <c r="T5" s="2"/>
    </row>
    <row r="6" spans="2:20" x14ac:dyDescent="0.3">
      <c r="B6" s="2"/>
      <c r="C6" s="13" t="s">
        <v>12</v>
      </c>
      <c r="D6" s="13"/>
      <c r="E6" s="13"/>
      <c r="F6" s="13"/>
      <c r="G6" s="13" t="s">
        <v>13</v>
      </c>
      <c r="H6" s="13"/>
      <c r="I6" s="13"/>
      <c r="J6" s="13"/>
      <c r="K6" s="12"/>
      <c r="L6" s="2"/>
      <c r="M6" s="13" t="s">
        <v>12</v>
      </c>
      <c r="N6" s="13"/>
      <c r="O6" s="13"/>
      <c r="P6" s="13"/>
      <c r="Q6" s="13" t="s">
        <v>13</v>
      </c>
      <c r="R6" s="13"/>
      <c r="S6" s="13"/>
      <c r="T6" s="13"/>
    </row>
    <row r="7" spans="2:20" x14ac:dyDescent="0.3">
      <c r="B7" s="2"/>
      <c r="C7" s="13" t="s">
        <v>5</v>
      </c>
      <c r="D7" s="13"/>
      <c r="E7" s="13" t="s">
        <v>6</v>
      </c>
      <c r="F7" s="13"/>
      <c r="G7" s="13" t="s">
        <v>5</v>
      </c>
      <c r="H7" s="13"/>
      <c r="I7" s="13" t="s">
        <v>7</v>
      </c>
      <c r="J7" s="13"/>
      <c r="K7" s="12"/>
      <c r="L7" s="2"/>
      <c r="M7" s="13" t="s">
        <v>5</v>
      </c>
      <c r="N7" s="13"/>
      <c r="O7" s="13" t="s">
        <v>6</v>
      </c>
      <c r="P7" s="13"/>
      <c r="Q7" s="13" t="s">
        <v>5</v>
      </c>
      <c r="R7" s="13"/>
      <c r="S7" s="13" t="s">
        <v>7</v>
      </c>
      <c r="T7" s="13"/>
    </row>
    <row r="8" spans="2:20" x14ac:dyDescent="0.3">
      <c r="B8" s="2"/>
      <c r="C8" s="2" t="s">
        <v>8</v>
      </c>
      <c r="D8" s="2" t="s">
        <v>11</v>
      </c>
      <c r="E8" s="2" t="s">
        <v>8</v>
      </c>
      <c r="F8" s="2" t="s">
        <v>11</v>
      </c>
      <c r="G8" s="2" t="s">
        <v>8</v>
      </c>
      <c r="H8" s="2" t="s">
        <v>11</v>
      </c>
      <c r="I8" s="2" t="s">
        <v>8</v>
      </c>
      <c r="J8" s="2" t="s">
        <v>11</v>
      </c>
      <c r="K8" s="2"/>
      <c r="L8" s="2"/>
      <c r="M8" s="2" t="s">
        <v>8</v>
      </c>
      <c r="N8" s="2" t="s">
        <v>11</v>
      </c>
      <c r="O8" s="2" t="s">
        <v>8</v>
      </c>
      <c r="P8" s="2" t="s">
        <v>11</v>
      </c>
      <c r="Q8" s="2" t="s">
        <v>8</v>
      </c>
      <c r="R8" s="2" t="s">
        <v>11</v>
      </c>
      <c r="S8" s="2" t="s">
        <v>8</v>
      </c>
      <c r="T8" s="2" t="s">
        <v>11</v>
      </c>
    </row>
    <row r="9" spans="2:20" ht="16.5" customHeight="1" x14ac:dyDescent="0.3">
      <c r="B9" s="2" t="s">
        <v>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/>
      <c r="L9" s="4"/>
      <c r="M9" s="8">
        <f>M31</f>
        <v>6.746666666666667</v>
      </c>
      <c r="N9" s="8">
        <f t="shared" ref="N9:T9" si="0">N31</f>
        <v>56.59</v>
      </c>
      <c r="O9" s="8">
        <f t="shared" si="0"/>
        <v>0.5</v>
      </c>
      <c r="P9" s="8">
        <f t="shared" si="0"/>
        <v>0.5</v>
      </c>
      <c r="Q9" s="8">
        <f t="shared" si="0"/>
        <v>23.453333333333333</v>
      </c>
      <c r="R9" s="8">
        <f t="shared" si="0"/>
        <v>0.5</v>
      </c>
      <c r="S9" s="8">
        <f t="shared" si="0"/>
        <v>51.826666666666661</v>
      </c>
      <c r="T9" s="8">
        <f t="shared" si="0"/>
        <v>22.696666666666669</v>
      </c>
    </row>
    <row r="10" spans="2:20" ht="17.25" customHeight="1" x14ac:dyDescent="0.3">
      <c r="B10" s="2" t="s">
        <v>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/>
      <c r="L10" s="4"/>
      <c r="M10" s="8">
        <f>M36</f>
        <v>0.5</v>
      </c>
      <c r="N10" s="8">
        <f t="shared" ref="N10:T10" si="1">N36</f>
        <v>17.373333333333335</v>
      </c>
      <c r="O10" s="8">
        <f t="shared" si="1"/>
        <v>0.5</v>
      </c>
      <c r="P10" s="8">
        <f t="shared" si="1"/>
        <v>227.87</v>
      </c>
      <c r="Q10" s="8">
        <f t="shared" si="1"/>
        <v>75.093333333333348</v>
      </c>
      <c r="R10" s="8">
        <f t="shared" si="1"/>
        <v>24.853333333333335</v>
      </c>
      <c r="S10" s="8">
        <f t="shared" si="1"/>
        <v>6.1533333333333333</v>
      </c>
      <c r="T10" s="8">
        <f t="shared" si="1"/>
        <v>3.5466666666666669</v>
      </c>
    </row>
    <row r="27" spans="12:20" x14ac:dyDescent="0.3">
      <c r="L27" s="2" t="s">
        <v>9</v>
      </c>
    </row>
    <row r="28" spans="12:20" x14ac:dyDescent="0.3">
      <c r="L28" s="6" t="s">
        <v>19</v>
      </c>
      <c r="M28" s="6">
        <v>9.6300000000000008</v>
      </c>
      <c r="N28" s="6">
        <v>48.92</v>
      </c>
      <c r="O28" s="10">
        <v>0.5</v>
      </c>
      <c r="P28" s="10">
        <v>0.5</v>
      </c>
      <c r="Q28" s="6">
        <v>18.32</v>
      </c>
      <c r="R28" s="10">
        <v>0.5</v>
      </c>
      <c r="S28" s="6">
        <v>51.87</v>
      </c>
      <c r="T28" s="6">
        <v>28.36</v>
      </c>
    </row>
    <row r="29" spans="12:20" x14ac:dyDescent="0.3">
      <c r="L29" s="6" t="s">
        <v>20</v>
      </c>
      <c r="M29" s="6">
        <v>4.21</v>
      </c>
      <c r="N29" s="6">
        <v>63.45</v>
      </c>
      <c r="O29" s="10">
        <v>0.5</v>
      </c>
      <c r="P29" s="10">
        <v>0.5</v>
      </c>
      <c r="Q29" s="6">
        <v>29.34</v>
      </c>
      <c r="R29" s="10">
        <v>0.5</v>
      </c>
      <c r="S29" s="6">
        <v>50.71</v>
      </c>
      <c r="T29" s="6">
        <v>18.53</v>
      </c>
    </row>
    <row r="30" spans="12:20" x14ac:dyDescent="0.3">
      <c r="L30" s="6" t="s">
        <v>21</v>
      </c>
      <c r="M30" s="6">
        <v>6.4</v>
      </c>
      <c r="N30" s="6">
        <v>57.4</v>
      </c>
      <c r="O30" s="10">
        <v>0.5</v>
      </c>
      <c r="P30" s="10">
        <v>0.5</v>
      </c>
      <c r="Q30" s="6">
        <v>22.7</v>
      </c>
      <c r="R30" s="10">
        <v>0.5</v>
      </c>
      <c r="S30" s="6">
        <v>52.9</v>
      </c>
      <c r="T30" s="6">
        <v>21.2</v>
      </c>
    </row>
    <row r="31" spans="12:20" x14ac:dyDescent="0.3">
      <c r="L31" s="6" t="s">
        <v>18</v>
      </c>
      <c r="M31" s="9">
        <f>AVERAGE(M28:M30)</f>
        <v>6.746666666666667</v>
      </c>
      <c r="N31" s="9">
        <f>AVERAGE(N28:N30)</f>
        <v>56.59</v>
      </c>
      <c r="O31" s="9">
        <f t="shared" ref="O31:Q31" si="2">AVERAGE(O28:O30)</f>
        <v>0.5</v>
      </c>
      <c r="P31" s="9">
        <f t="shared" si="2"/>
        <v>0.5</v>
      </c>
      <c r="Q31" s="9">
        <f t="shared" si="2"/>
        <v>23.453333333333333</v>
      </c>
      <c r="R31" s="9">
        <f t="shared" ref="R31" si="3">AVERAGE(R28:R30)</f>
        <v>0.5</v>
      </c>
      <c r="S31" s="9">
        <f t="shared" ref="S31:T31" si="4">AVERAGE(S28:S30)</f>
        <v>51.826666666666661</v>
      </c>
      <c r="T31" s="9">
        <f t="shared" si="4"/>
        <v>22.696666666666669</v>
      </c>
    </row>
    <row r="32" spans="12:20" x14ac:dyDescent="0.3">
      <c r="L32" s="6" t="s">
        <v>10</v>
      </c>
    </row>
    <row r="33" spans="12:20" x14ac:dyDescent="0.3">
      <c r="L33" s="6" t="s">
        <v>19</v>
      </c>
      <c r="M33" s="10">
        <v>0.5</v>
      </c>
      <c r="N33" s="6">
        <v>20.89</v>
      </c>
      <c r="O33" s="10">
        <v>0.5</v>
      </c>
      <c r="P33" s="6">
        <v>219.39</v>
      </c>
      <c r="Q33" s="6">
        <v>81.67</v>
      </c>
      <c r="R33" s="6">
        <v>25.3</v>
      </c>
      <c r="S33" s="6">
        <v>7.86</v>
      </c>
      <c r="T33" s="6">
        <v>3.98</v>
      </c>
    </row>
    <row r="34" spans="12:20" x14ac:dyDescent="0.3">
      <c r="L34" s="6" t="s">
        <v>20</v>
      </c>
      <c r="M34" s="10">
        <v>0.5</v>
      </c>
      <c r="N34" s="6">
        <v>14.23</v>
      </c>
      <c r="O34" s="10">
        <v>0.5</v>
      </c>
      <c r="P34" s="6">
        <v>235.62</v>
      </c>
      <c r="Q34" s="6">
        <v>69.81</v>
      </c>
      <c r="R34" s="6">
        <v>24.76</v>
      </c>
      <c r="S34" s="6">
        <v>4.9000000000000004</v>
      </c>
      <c r="T34" s="6">
        <v>2.86</v>
      </c>
    </row>
    <row r="35" spans="12:20" x14ac:dyDescent="0.3">
      <c r="L35" s="6" t="s">
        <v>21</v>
      </c>
      <c r="M35" s="10">
        <v>0.5</v>
      </c>
      <c r="N35" s="6">
        <v>17</v>
      </c>
      <c r="O35" s="10">
        <v>0.5</v>
      </c>
      <c r="P35" s="6">
        <v>228.6</v>
      </c>
      <c r="Q35" s="6">
        <v>73.8</v>
      </c>
      <c r="R35" s="6">
        <v>24.5</v>
      </c>
      <c r="S35" s="6">
        <v>5.7</v>
      </c>
      <c r="T35" s="6">
        <v>3.8</v>
      </c>
    </row>
    <row r="36" spans="12:20" x14ac:dyDescent="0.3">
      <c r="L36" s="6" t="s">
        <v>18</v>
      </c>
      <c r="M36" s="9">
        <f>AVERAGE(M33:M35)</f>
        <v>0.5</v>
      </c>
      <c r="N36" s="9">
        <f t="shared" ref="N36:T36" si="5">AVERAGE(N33:N35)</f>
        <v>17.373333333333335</v>
      </c>
      <c r="O36" s="9">
        <f t="shared" si="5"/>
        <v>0.5</v>
      </c>
      <c r="P36" s="9">
        <f t="shared" si="5"/>
        <v>227.87</v>
      </c>
      <c r="Q36" s="9">
        <f t="shared" si="5"/>
        <v>75.093333333333348</v>
      </c>
      <c r="R36" s="9">
        <f t="shared" si="5"/>
        <v>24.853333333333335</v>
      </c>
      <c r="S36" s="9">
        <f t="shared" si="5"/>
        <v>6.1533333333333333</v>
      </c>
      <c r="T36" s="9">
        <f t="shared" si="5"/>
        <v>3.5466666666666669</v>
      </c>
    </row>
  </sheetData>
  <mergeCells count="12">
    <mergeCell ref="Q7:R7"/>
    <mergeCell ref="S7:T7"/>
    <mergeCell ref="C6:F6"/>
    <mergeCell ref="G6:J6"/>
    <mergeCell ref="M6:P6"/>
    <mergeCell ref="Q6:T6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Zeatin</vt:lpstr>
      <vt:lpstr>Zeatinglucoside</vt:lpstr>
      <vt:lpstr>Zeatinriboside</vt:lpstr>
      <vt:lpstr>IP</vt:lpstr>
      <vt:lpstr>IPA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Mykola Shcherbatiuk</cp:lastModifiedBy>
  <dcterms:created xsi:type="dcterms:W3CDTF">2022-10-12T12:34:56Z</dcterms:created>
  <dcterms:modified xsi:type="dcterms:W3CDTF">2023-07-17T08:33:05Z</dcterms:modified>
</cp:coreProperties>
</file>