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Pico-Meter2\pcb\PM1v1\"/>
    </mc:Choice>
  </mc:AlternateContent>
  <bookViews>
    <workbookView xWindow="-108" yWindow="-108" windowWidth="30936" windowHeight="16776" activeTab="0"/>
  </bookViews>
  <sheets>
    <sheet name="Sheet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<sst xmlns="http://schemas.openxmlformats.org/spreadsheetml/2006/main" count="52" uniqueCount="49">
  <si>
    <t>Nazwa</t>
  </si>
  <si>
    <t>Nr katalogowy producenta</t>
  </si>
  <si>
    <t>Szt. na 1 urz.</t>
  </si>
  <si>
    <t>zł za szt. (1 urz)</t>
  </si>
  <si>
    <t>zł za szt. (1000 urz)</t>
  </si>
  <si>
    <t>zł na 1 urz. (1000 urz)</t>
  </si>
  <si>
    <t>zł na 1 urz. (1 urz)</t>
  </si>
  <si>
    <t>Raspberry Pi Pico W</t>
  </si>
  <si>
    <t>Rezystor referencyjny 0.1% 2k</t>
  </si>
  <si>
    <t>ERA8AEB202V</t>
  </si>
  <si>
    <t>Lista zaciskowa 5mm 2 tory</t>
  </si>
  <si>
    <t>Lista zaciskowa 5mm 3 tory</t>
  </si>
  <si>
    <t>EBAG-03-C</t>
  </si>
  <si>
    <t>EBAG-02-C</t>
  </si>
  <si>
    <t>Transciever RS-485</t>
  </si>
  <si>
    <t>THVD1400DR</t>
  </si>
  <si>
    <t>LM4040EIM3X-3.0/NOPB</t>
  </si>
  <si>
    <t>Źródło napięcia odniesienia</t>
  </si>
  <si>
    <t>Zwora 2.54mm</t>
  </si>
  <si>
    <t>JUMPER-BL</t>
  </si>
  <si>
    <t>ZSC00BM2211AARL</t>
  </si>
  <si>
    <t>Listwa kołkowa 2.54mm 3pin</t>
  </si>
  <si>
    <t>826926-3</t>
  </si>
  <si>
    <t>Dioda zenera SMD</t>
  </si>
  <si>
    <t>MMSZ5245C-E3-08</t>
  </si>
  <si>
    <t>Bezpiecznik topikowy SMD</t>
  </si>
  <si>
    <t>ERBRE1R25V</t>
  </si>
  <si>
    <t>ESDB712</t>
  </si>
  <si>
    <t>Drabinka TVS SMD</t>
  </si>
  <si>
    <t>DMG2305UX-7</t>
  </si>
  <si>
    <t>P-MOSFET</t>
  </si>
  <si>
    <t>Rezystory SMD</t>
  </si>
  <si>
    <t>--</t>
  </si>
  <si>
    <t>Kondensatory SMD</t>
  </si>
  <si>
    <t>Kondensator el. 220uF</t>
  </si>
  <si>
    <t>0603WAF____T5E</t>
  </si>
  <si>
    <t>LED SMD</t>
  </si>
  <si>
    <t>KT-0805_</t>
  </si>
  <si>
    <t>ADS124S08IPBSR</t>
  </si>
  <si>
    <t>Przetwornik ADC</t>
  </si>
  <si>
    <t>XHP-2</t>
  </si>
  <si>
    <t xml:space="preserve">B2B-XH-A </t>
  </si>
  <si>
    <t>Złącze XH 2.5mm</t>
  </si>
  <si>
    <t>Gniazdo XH 2.5mm</t>
  </si>
  <si>
    <t>BXH-001T-P0.6</t>
  </si>
  <si>
    <t>Styk XH</t>
  </si>
  <si>
    <t>Razem</t>
  </si>
  <si>
    <t>Wykonanie PCB</t>
  </si>
  <si>
    <t>PCB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</si>
</sst>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>
      <alignment/>
    </xf>
    <xf numFmtId="0" fontId="0" fillId="0" borderId="1" xfId="0" applyBorder="1">
      <alignment/>
    </xf>
    <xf numFmtId="0" fontId="0" fillId="2" borderId="2" xfId="0" applyFill="1" applyBorder="1">
      <alignment/>
    </xf>
    <xf numFmtId="0" fontId="0" fillId="0" borderId="1" xfId="0" applyBorder="1" applyAlignment="1">
      <alignment vertical="center"/>
    </xf>
    <xf numFmtId="0" fontId="0" fillId="0" borderId="1" xfId="0" applyBorder="1" applyAlignment="1" quotePrefix="1">
      <alignment vertical="center"/>
    </xf>
    <xf numFmtId="0" fontId="0" fillId="0" borderId="3" xfId="0" applyBorder="1">
      <alignment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 quotePrefix="1">
      <alignment vertical="center"/>
    </xf>
    <xf numFmtId="172" fontId="0" fillId="0" borderId="1" xfId="0" applyNumberFormat="1" applyBorder="1">
      <alignment/>
    </xf>
    <xf numFmtId="172" fontId="0" fillId="0" borderId="1" xfId="0" applyNumberFormat="1" applyBorder="1" applyAlignment="1">
      <alignment vertical="center"/>
    </xf>
    <xf numFmtId="172" fontId="0" fillId="0" borderId="1" xfId="0" applyNumberFormat="1" applyFill="1" applyBorder="1" applyAlignment="1">
      <alignment vertical="center"/>
    </xf>
    <xf numFmtId="172" fontId="0" fillId="0" borderId="3" xfId="0" applyNumberFormat="1" applyBorder="1">
      <alignment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27"/>
  <sheetViews>
    <sheetView tabSelected="1" workbookViewId="0" topLeftCell="A8">
      <selection pane="topLeft" activeCell="I27" sqref="I27"/>
    </sheetView>
  </sheetViews>
  <sheetFormatPr defaultRowHeight="14.4"/>
  <cols>
    <col min="4" max="4" width="27.2857142857143" customWidth="1"/>
    <col min="5" max="5" width="23.2857142857143" customWidth="1"/>
    <col min="6" max="6" width="12.8571428571429" customWidth="1"/>
    <col min="7" max="7" width="13.5714285714286" customWidth="1"/>
    <col min="8" max="8" width="17.2857142857143" customWidth="1"/>
    <col min="9" max="9" width="16" customWidth="1"/>
    <col min="10" max="10" width="18.4285714285714" customWidth="1"/>
  </cols>
  <sheetData>
    <row r="3" ht="15" thickBot="1"/>
    <row r="4" spans="4:10" ht="14.4"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6</v>
      </c>
      <c r="J4" s="2" t="s">
        <v>5</v>
      </c>
    </row>
    <row r="5" spans="4:10" ht="14.4">
      <c r="D5" s="1" t="s">
        <v>7</v>
      </c>
      <c r="E5" s="1" t="s">
        <v>7</v>
      </c>
      <c r="F5" s="1">
        <v>1</v>
      </c>
      <c r="G5" s="1">
        <v>25.05</v>
      </c>
      <c r="H5" s="1">
        <v>25.05</v>
      </c>
      <c r="I5" s="8">
        <f t="shared" si="0" ref="I5:I21">$F5*$G5</f>
        <v>25.05</v>
      </c>
      <c r="J5" s="8">
        <f t="shared" si="1" ref="J5:J21">$F5*$H5</f>
        <v>25.05</v>
      </c>
    </row>
    <row r="6" spans="4:10" ht="14.4">
      <c r="D6" s="1" t="s">
        <v>39</v>
      </c>
      <c r="E6" s="1" t="s">
        <v>38</v>
      </c>
      <c r="F6" s="1">
        <v>1</v>
      </c>
      <c r="G6" s="1">
        <v>23.41</v>
      </c>
      <c r="H6" s="1">
        <v>17.29</v>
      </c>
      <c r="I6" s="8">
        <f t="shared" si="0"/>
        <v>23.41</v>
      </c>
      <c r="J6" s="8">
        <f t="shared" si="1"/>
        <v>17.29</v>
      </c>
    </row>
    <row r="7" spans="4:10" ht="14.4">
      <c r="D7" s="1" t="s">
        <v>8</v>
      </c>
      <c r="E7" s="1" t="s">
        <v>9</v>
      </c>
      <c r="F7" s="1">
        <v>1</v>
      </c>
      <c r="G7" s="1">
        <v>0.86399999999999999</v>
      </c>
      <c r="H7" s="1">
        <v>0.625</v>
      </c>
      <c r="I7" s="8">
        <f t="shared" si="0"/>
        <v>0.86399999999999999</v>
      </c>
      <c r="J7" s="8">
        <f t="shared" si="1"/>
        <v>0.625</v>
      </c>
    </row>
    <row r="8" spans="4:10" ht="14.4">
      <c r="D8" s="1" t="s">
        <v>10</v>
      </c>
      <c r="E8" s="1" t="s">
        <v>13</v>
      </c>
      <c r="F8" s="1">
        <v>3</v>
      </c>
      <c r="G8" s="1">
        <v>0.97699999999999998</v>
      </c>
      <c r="H8" s="1">
        <v>0.605</v>
      </c>
      <c r="I8" s="8">
        <f t="shared" si="0"/>
        <v>2.931</v>
      </c>
      <c r="J8" s="8">
        <f t="shared" si="1"/>
        <v>1.815</v>
      </c>
    </row>
    <row r="9" spans="4:10" ht="14.4">
      <c r="D9" s="1" t="s">
        <v>11</v>
      </c>
      <c r="E9" s="1" t="s">
        <v>12</v>
      </c>
      <c r="F9" s="1">
        <v>3</v>
      </c>
      <c r="G9" s="1">
        <v>1.42</v>
      </c>
      <c r="H9" s="1">
        <v>0.835</v>
      </c>
      <c r="I9" s="8">
        <f t="shared" si="0"/>
        <v>4.26</v>
      </c>
      <c r="J9" s="8">
        <f t="shared" si="1"/>
        <v>2.505</v>
      </c>
    </row>
    <row r="10" spans="4:10" ht="14.4">
      <c r="D10" s="1" t="s">
        <v>14</v>
      </c>
      <c r="E10" s="1" t="s">
        <v>15</v>
      </c>
      <c r="F10" s="1">
        <v>1</v>
      </c>
      <c r="G10" s="1">
        <v>2.61</v>
      </c>
      <c r="H10" s="1">
        <v>1.26</v>
      </c>
      <c r="I10" s="8">
        <f t="shared" si="0"/>
        <v>2.61</v>
      </c>
      <c r="J10" s="8">
        <f t="shared" si="1"/>
        <v>1.26</v>
      </c>
    </row>
    <row r="11" spans="4:10" ht="14.4">
      <c r="D11" s="1" t="s">
        <v>17</v>
      </c>
      <c r="E11" s="1" t="s">
        <v>16</v>
      </c>
      <c r="F11" s="1">
        <v>1</v>
      </c>
      <c r="G11" s="1">
        <v>1.3240000000000001</v>
      </c>
      <c r="H11" s="1">
        <v>0.84799999999999998</v>
      </c>
      <c r="I11" s="8">
        <f t="shared" si="0"/>
        <v>1.3240000000000001</v>
      </c>
      <c r="J11" s="8">
        <f t="shared" si="1"/>
        <v>0.84799999999999998</v>
      </c>
    </row>
    <row r="12" spans="4:10" ht="14.4">
      <c r="D12" s="1" t="s">
        <v>18</v>
      </c>
      <c r="E12" s="1" t="s">
        <v>19</v>
      </c>
      <c r="F12" s="1">
        <v>1</v>
      </c>
      <c r="G12" s="1">
        <v>0.28100000000000003</v>
      </c>
      <c r="H12" s="1">
        <v>0.077200000000000005</v>
      </c>
      <c r="I12" s="8">
        <f t="shared" si="0"/>
        <v>0.28100000000000003</v>
      </c>
      <c r="J12" s="8">
        <f t="shared" si="1"/>
        <v>0.077200000000000005</v>
      </c>
    </row>
    <row r="13" spans="4:10" ht="14.4">
      <c r="D13" s="1" t="s">
        <v>21</v>
      </c>
      <c r="E13" s="1" t="s">
        <v>22</v>
      </c>
      <c r="F13" s="1">
        <v>1</v>
      </c>
      <c r="G13" s="1">
        <v>0.95099999999999996</v>
      </c>
      <c r="H13" s="1">
        <v>0.65200000000000002</v>
      </c>
      <c r="I13" s="8">
        <f t="shared" si="0"/>
        <v>0.95099999999999996</v>
      </c>
      <c r="J13" s="8">
        <f t="shared" si="1"/>
        <v>0.65200000000000002</v>
      </c>
    </row>
    <row r="14" spans="4:10" ht="14.4">
      <c r="D14" s="1" t="s">
        <v>34</v>
      </c>
      <c r="E14" s="1" t="s">
        <v>20</v>
      </c>
      <c r="F14" s="1">
        <v>1</v>
      </c>
      <c r="G14" s="1">
        <v>0.57410000000000005</v>
      </c>
      <c r="H14" s="1">
        <v>0.2041</v>
      </c>
      <c r="I14" s="8">
        <f t="shared" si="0"/>
        <v>0.57410000000000005</v>
      </c>
      <c r="J14" s="8">
        <f t="shared" si="1"/>
        <v>0.2041</v>
      </c>
    </row>
    <row r="15" spans="4:10" ht="14.4">
      <c r="D15" s="1" t="s">
        <v>23</v>
      </c>
      <c r="E15" s="1" t="s">
        <v>24</v>
      </c>
      <c r="F15" s="1">
        <v>1</v>
      </c>
      <c r="G15" s="1">
        <v>1.1978</v>
      </c>
      <c r="H15" s="1">
        <v>0.19719999999999999</v>
      </c>
      <c r="I15" s="8">
        <f t="shared" si="0"/>
        <v>1.1978</v>
      </c>
      <c r="J15" s="8">
        <f t="shared" si="1"/>
        <v>0.19719999999999999</v>
      </c>
    </row>
    <row r="16" spans="4:10" ht="14.4">
      <c r="D16" s="1" t="s">
        <v>25</v>
      </c>
      <c r="E16" s="1" t="s">
        <v>26</v>
      </c>
      <c r="F16" s="1">
        <v>1</v>
      </c>
      <c r="G16" s="1">
        <v>1.012</v>
      </c>
      <c r="H16" s="1">
        <v>0.54300000000000004</v>
      </c>
      <c r="I16" s="8">
        <f t="shared" si="0"/>
        <v>1.012</v>
      </c>
      <c r="J16" s="8">
        <f t="shared" si="1"/>
        <v>0.54300000000000004</v>
      </c>
    </row>
    <row r="17" spans="4:10" ht="14.4">
      <c r="D17" s="3" t="s">
        <v>30</v>
      </c>
      <c r="E17" s="3" t="s">
        <v>29</v>
      </c>
      <c r="F17" s="3">
        <v>2</v>
      </c>
      <c r="G17" s="3">
        <v>0.93369999999999997</v>
      </c>
      <c r="H17" s="3">
        <v>0.25490000000000002</v>
      </c>
      <c r="I17" s="9">
        <f t="shared" si="0"/>
        <v>1.8673999999999999</v>
      </c>
      <c r="J17" s="9">
        <f t="shared" si="1"/>
        <v>0.50980000000000003</v>
      </c>
    </row>
    <row r="18" spans="4:10" ht="14.4">
      <c r="D18" s="3" t="s">
        <v>28</v>
      </c>
      <c r="E18" s="3" t="s">
        <v>27</v>
      </c>
      <c r="F18" s="3">
        <v>1</v>
      </c>
      <c r="G18" s="3">
        <v>0.30399999999999999</v>
      </c>
      <c r="H18" s="3">
        <v>0.21240000000000001</v>
      </c>
      <c r="I18" s="9">
        <f t="shared" si="0"/>
        <v>0.30399999999999999</v>
      </c>
      <c r="J18" s="9">
        <f t="shared" si="1"/>
        <v>0.21240000000000001</v>
      </c>
    </row>
    <row r="19" spans="4:10" ht="14.4">
      <c r="D19" s="3" t="s">
        <v>31</v>
      </c>
      <c r="E19" s="4" t="s">
        <v>35</v>
      </c>
      <c r="F19" s="3">
        <v>23</v>
      </c>
      <c r="G19" s="3">
        <v>0.0040000000000000001</v>
      </c>
      <c r="H19" s="3">
        <v>0.002</v>
      </c>
      <c r="I19" s="9">
        <f t="shared" si="0"/>
        <v>0.091999999999999998</v>
      </c>
      <c r="J19" s="9">
        <f t="shared" si="1"/>
        <v>0.045999999999999999</v>
      </c>
    </row>
    <row r="20" spans="4:10" ht="14.4">
      <c r="D20" s="3" t="s">
        <v>33</v>
      </c>
      <c r="E20" s="4" t="s">
        <v>32</v>
      </c>
      <c r="F20" s="3">
        <v>19</v>
      </c>
      <c r="G20" s="3">
        <v>0.02</v>
      </c>
      <c r="H20" s="3">
        <v>0.01</v>
      </c>
      <c r="I20" s="9">
        <f t="shared" si="0"/>
        <v>0.38</v>
      </c>
      <c r="J20" s="9">
        <f t="shared" si="1"/>
        <v>0.19</v>
      </c>
    </row>
    <row r="21" spans="4:10" ht="14.4">
      <c r="D21" s="3" t="s">
        <v>36</v>
      </c>
      <c r="E21" s="3" t="s">
        <v>37</v>
      </c>
      <c r="F21" s="3">
        <v>2</v>
      </c>
      <c r="G21" s="3">
        <v>0.05</v>
      </c>
      <c r="H21" s="3">
        <v>0.04</v>
      </c>
      <c r="I21" s="9">
        <f t="shared" si="0"/>
        <v>0.10</v>
      </c>
      <c r="J21" s="9">
        <f t="shared" si="1"/>
        <v>0.08</v>
      </c>
    </row>
    <row r="22" spans="4:10" ht="14.4">
      <c r="D22" s="3" t="s">
        <v>42</v>
      </c>
      <c r="E22" s="3" t="s">
        <v>40</v>
      </c>
      <c r="F22" s="3">
        <v>4</v>
      </c>
      <c r="G22" s="3">
        <v>0.2467</v>
      </c>
      <c r="H22" s="3">
        <v>0.11210000000000001</v>
      </c>
      <c r="I22" s="9">
        <f t="shared" si="2" ref="I22:I26">$F22*$G22</f>
        <v>0.98680000000000001</v>
      </c>
      <c r="J22" s="9">
        <f t="shared" si="3" ref="J22:J26">$F22*$H22</f>
        <v>0.44840000000000002</v>
      </c>
    </row>
    <row r="23" spans="4:10" ht="14.4">
      <c r="D23" s="3" t="s">
        <v>43</v>
      </c>
      <c r="E23" s="3" t="s">
        <v>41</v>
      </c>
      <c r="F23" s="3">
        <v>4</v>
      </c>
      <c r="G23" s="3">
        <v>0.47770000000000001</v>
      </c>
      <c r="H23" s="3">
        <v>0.2258</v>
      </c>
      <c r="I23" s="9">
        <f t="shared" si="2"/>
        <v>1.9108000000000001</v>
      </c>
      <c r="J23" s="9">
        <f t="shared" si="3"/>
        <v>0.9032</v>
      </c>
    </row>
    <row r="24" spans="4:10" ht="14.4">
      <c r="D24" s="3" t="s">
        <v>45</v>
      </c>
      <c r="E24" s="3" t="s">
        <v>44</v>
      </c>
      <c r="F24" s="3">
        <v>8</v>
      </c>
      <c r="G24" s="3">
        <v>0.37130000000000002</v>
      </c>
      <c r="H24" s="3">
        <v>0.10340000000000001</v>
      </c>
      <c r="I24" s="9">
        <f t="shared" si="2"/>
        <v>2.9704000000000002</v>
      </c>
      <c r="J24" s="9">
        <f t="shared" si="3"/>
        <v>0.82720000000000005</v>
      </c>
    </row>
    <row r="25" spans="4:10" ht="14.4">
      <c r="D25" s="6" t="s">
        <v>47</v>
      </c>
      <c r="E25" s="7" t="s">
        <v>32</v>
      </c>
      <c r="F25" s="6">
        <v>1</v>
      </c>
      <c r="G25" s="3">
        <v>6.70</v>
      </c>
      <c r="H25" s="3">
        <v>1.048</v>
      </c>
      <c r="I25" s="9">
        <f t="shared" si="2"/>
        <v>6.70</v>
      </c>
      <c r="J25" s="9">
        <f t="shared" si="3"/>
        <v>1.048</v>
      </c>
    </row>
    <row r="26" spans="4:10" ht="14.4">
      <c r="D26" s="6" t="s">
        <v>48</v>
      </c>
      <c r="E26" s="7" t="s">
        <v>32</v>
      </c>
      <c r="F26" s="6">
        <v>1</v>
      </c>
      <c r="G26" s="3">
        <v>10</v>
      </c>
      <c r="H26" s="3">
        <f>1.79+2.32477</f>
        <v>4.11477</v>
      </c>
      <c r="I26" s="10">
        <f t="shared" si="2"/>
        <v>10</v>
      </c>
      <c r="J26" s="9">
        <f t="shared" si="3"/>
        <v>4.11477</v>
      </c>
    </row>
    <row r="27" spans="8:10" ht="14.4">
      <c r="H27" s="5" t="s">
        <v>46</v>
      </c>
      <c r="I27" s="11">
        <f>SUM(I5:I26)</f>
        <v>89.776299999999978</v>
      </c>
      <c r="J27" s="11">
        <f>SUM(J5:J26)</f>
        <v>59.446269999999991</v>
      </c>
    </row>
  </sheetData>
  <pageMargins left="0.7" right="0.7" top="0.75" bottom="0.75" header="0.3" footer="0.3"/>
  <pageSetup horizontalDpi="300" verticalDpi="300"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