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colet\Desktop\"/>
    </mc:Choice>
  </mc:AlternateContent>
  <xr:revisionPtr revIDLastSave="0" documentId="13_ncr:1_{F3626E70-B696-480B-B6CC-CF85D366F158}" xr6:coauthVersionLast="46" xr6:coauthVersionMax="46" xr10:uidLastSave="{00000000-0000-0000-0000-000000000000}"/>
  <bookViews>
    <workbookView xWindow="-120" yWindow="-120" windowWidth="29040" windowHeight="15840" xr2:uid="{00000000-000D-0000-FFFF-FFFF00000000}"/>
  </bookViews>
  <sheets>
    <sheet name="Assignment 1 Worksheet" sheetId="2" r:id="rId1"/>
    <sheet name="Meta" sheetId="4" r:id="rId2"/>
    <sheet name="Functions" sheetId="3" r:id="rId3"/>
  </sheets>
  <definedNames>
    <definedName name="_xlchart.v1.0" hidden="1">'Assignment 1 Worksheet'!$K$1:$K$257</definedName>
    <definedName name="_xlchart.v1.1" hidden="1">'Assignment 1 Worksheet'!$K$1:$K$257</definedName>
    <definedName name="_xlchart.v1.2" hidden="1">'Assignment 1 Worksheet'!$L$1:$L$257</definedName>
    <definedName name="_xlchart.v1.3" hidden="1">'Assignment 1 Worksheet'!$L$1:$L$257</definedName>
    <definedName name="s1sanheim">'Assignment 1 Worksheet'!$K:$K</definedName>
    <definedName name="s2sanheim">'Assignment 1 Worksheet'!$L:$L</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4" i="2" l="1"/>
  <c r="E63" i="2"/>
  <c r="D63" i="2"/>
  <c r="D64" i="2"/>
  <c r="D58" i="2"/>
  <c r="E58" i="2"/>
  <c r="E57" i="2"/>
  <c r="E56" i="2"/>
  <c r="D57" i="2"/>
  <c r="D56" i="2"/>
  <c r="E55" i="2"/>
  <c r="E54" i="2"/>
  <c r="E53" i="2"/>
  <c r="E52" i="2"/>
  <c r="E51" i="2"/>
  <c r="D55" i="2"/>
  <c r="D54" i="2"/>
  <c r="D53" i="2"/>
  <c r="D52" i="2"/>
  <c r="D51" i="2"/>
  <c r="J257" i="2"/>
  <c r="J25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skrizan</author>
  </authors>
  <commentList>
    <comment ref="C58" authorId="0" shapeId="0" xr:uid="{FA00B2E5-F11E-44C4-885E-BB5297F82EBE}">
      <text>
        <r>
          <rPr>
            <b/>
            <sz val="9"/>
            <color indexed="81"/>
            <rFont val="Tahoma"/>
            <family val="2"/>
          </rPr>
          <t>skrizan:</t>
        </r>
        <r>
          <rPr>
            <sz val="9"/>
            <color indexed="81"/>
            <rFont val="Tahoma"/>
            <family val="2"/>
          </rPr>
          <t xml:space="preserve">
- we covered this in chapter 3</t>
        </r>
      </text>
    </comment>
    <comment ref="D63" authorId="0" shapeId="0" xr:uid="{84135D58-41F0-4AB9-8799-4667627AF9C6}">
      <text>
        <r>
          <rPr>
            <b/>
            <sz val="9"/>
            <color indexed="81"/>
            <rFont val="Tahoma"/>
            <family val="2"/>
          </rPr>
          <t>skrizan:</t>
        </r>
        <r>
          <rPr>
            <sz val="9"/>
            <color indexed="81"/>
            <rFont val="Tahoma"/>
            <family val="2"/>
          </rPr>
          <t xml:space="preserve">
count the number of values less than the lower limit</t>
        </r>
      </text>
    </comment>
    <comment ref="D64" authorId="0" shapeId="0" xr:uid="{0B7997C6-03B0-49D5-91BD-6ED67F0C7650}">
      <text>
        <r>
          <rPr>
            <b/>
            <sz val="9"/>
            <color indexed="81"/>
            <rFont val="Tahoma"/>
            <family val="2"/>
          </rPr>
          <t>skrizan:</t>
        </r>
        <r>
          <rPr>
            <sz val="9"/>
            <color indexed="81"/>
            <rFont val="Tahoma"/>
            <family val="2"/>
          </rPr>
          <t xml:space="preserve">
 count the number of values that are greater than the upper limit</t>
        </r>
      </text>
    </comment>
  </commentList>
</comments>
</file>

<file path=xl/sharedStrings.xml><?xml version="1.0" encoding="utf-8"?>
<sst xmlns="http://schemas.openxmlformats.org/spreadsheetml/2006/main" count="137" uniqueCount="128">
  <si>
    <t>A.</t>
  </si>
  <si>
    <t>B.</t>
  </si>
  <si>
    <t>C.</t>
  </si>
  <si>
    <t>For this assessment you will be asked to determine some measures of central</t>
  </si>
  <si>
    <t>Activity:</t>
  </si>
  <si>
    <t>Any work presented must be your own; students are responsible for reading and</t>
  </si>
  <si>
    <t>Counting:</t>
  </si>
  <si>
    <t>=count(data)</t>
  </si>
  <si>
    <t>to count how many numerical values</t>
  </si>
  <si>
    <t>=countif(data, criteria)</t>
  </si>
  <si>
    <t>to count occurrences under criteria</t>
  </si>
  <si>
    <t>(string: "&gt;10" criteria counts those types of values)</t>
  </si>
  <si>
    <t>=countifs(data, criteria1, data, criteria2,…)</t>
  </si>
  <si>
    <t>multiple criteria</t>
  </si>
  <si>
    <t>Descriptive statistics:</t>
  </si>
  <si>
    <t>=median(data)</t>
  </si>
  <si>
    <t>=average(data)</t>
  </si>
  <si>
    <t>arithmetic mean</t>
  </si>
  <si>
    <t>=stdev.s(data)</t>
  </si>
  <si>
    <t>sample standard deviation</t>
  </si>
  <si>
    <t>System 1:</t>
  </si>
  <si>
    <t>System 2:</t>
  </si>
  <si>
    <t>Median:</t>
  </si>
  <si>
    <t>Mean:</t>
  </si>
  <si>
    <t>Standard deviation:</t>
  </si>
  <si>
    <t>Minimum:</t>
  </si>
  <si>
    <t>Maximum:</t>
  </si>
  <si>
    <t>Background:</t>
  </si>
  <si>
    <t>marks</t>
  </si>
  <si>
    <t>Determine the number of values (if any) that reside outside of the interval that is</t>
  </si>
  <si>
    <t>tendency from system diagnostic tests on two IS systems. Descriptive measures</t>
  </si>
  <si>
    <t>three standard deviations around the mean:</t>
  </si>
  <si>
    <t>STAT 245 ISS Assignment: Comparison Analysis of Two Information Systems</t>
  </si>
  <si>
    <t>D.</t>
  </si>
  <si>
    <t>Student full name:</t>
  </si>
  <si>
    <t>Count  &lt;</t>
  </si>
  <si>
    <t>Count  &gt;</t>
  </si>
  <si>
    <t>another student, and do not accept work done by another student.</t>
  </si>
  <si>
    <t>applying all SAIT policies around academic honesty. Thus, do not lend your work to</t>
  </si>
  <si>
    <r>
      <t xml:space="preserve">Read the background information in the </t>
    </r>
    <r>
      <rPr>
        <b/>
        <i/>
        <sz val="12"/>
        <color theme="1"/>
        <rFont val="Calibri"/>
        <family val="2"/>
        <scheme val="minor"/>
      </rPr>
      <t>Meta</t>
    </r>
    <r>
      <rPr>
        <sz val="12"/>
        <color theme="1"/>
        <rFont val="Calibri"/>
        <family val="2"/>
        <scheme val="minor"/>
      </rPr>
      <t xml:space="preserve"> tab and familiarize yourself with</t>
    </r>
  </si>
  <si>
    <t xml:space="preserve">You assume the role of a systems analyst, responsible for system performance </t>
  </si>
  <si>
    <t>and security analysis with a consulting firm. A client has enlisted your skills to</t>
  </si>
  <si>
    <t>study two information systems that are used in their large corporation. In</t>
  </si>
  <si>
    <t xml:space="preserve">two systems with respect to speed and consistency. </t>
  </si>
  <si>
    <t>You are granted access to the two systems and you run some diagnostics.</t>
  </si>
  <si>
    <t>One test that is run will study the ability of each system (independently) to</t>
  </si>
  <si>
    <t>determine time needed to execute a task. The tests are run at random times</t>
  </si>
  <si>
    <t xml:space="preserve">on each system and logged. All test times are in milliseconds (ms). </t>
  </si>
  <si>
    <t xml:space="preserve"> =frequency(data, bin_array)</t>
  </si>
  <si>
    <t>Advice:</t>
  </si>
  <si>
    <r>
      <t xml:space="preserve">Ensure that </t>
    </r>
    <r>
      <rPr>
        <i/>
        <sz val="16"/>
        <color theme="1"/>
        <rFont val="Calibri"/>
        <family val="2"/>
        <scheme val="minor"/>
      </rPr>
      <t xml:space="preserve">every </t>
    </r>
    <r>
      <rPr>
        <sz val="16"/>
        <color theme="1"/>
        <rFont val="Calibri"/>
        <family val="2"/>
        <scheme val="minor"/>
      </rPr>
      <t>numerical value is associated with a function/formula and</t>
    </r>
  </si>
  <si>
    <t>(if necessary) reference to any relevant cell data.</t>
  </si>
  <si>
    <t>particular, the client is interested in the comparative performance between the</t>
  </si>
  <si>
    <t>Coefficient of variation:</t>
  </si>
  <si>
    <t>the data and intent of study. Good advice for completing the assignment</t>
  </si>
  <si>
    <t>successfully is contained on the same sheet.</t>
  </si>
  <si>
    <t>Upload your file several times, as you complete stages of it, so that credit can</t>
  </si>
  <si>
    <t>will be completed; graphical devices will be generated. Based on the suite of</t>
  </si>
  <si>
    <r>
      <t xml:space="preserve">In the </t>
    </r>
    <r>
      <rPr>
        <b/>
        <i/>
        <sz val="12"/>
        <color theme="1"/>
        <rFont val="Calibri"/>
        <family val="2"/>
        <scheme val="minor"/>
      </rPr>
      <t>Diagnostic Test Times</t>
    </r>
    <r>
      <rPr>
        <sz val="12"/>
        <color theme="1"/>
        <rFont val="Calibri"/>
        <family val="2"/>
        <scheme val="minor"/>
      </rPr>
      <t xml:space="preserve"> sheet you will find your unique data set</t>
    </r>
  </si>
  <si>
    <t>descriptive measures and graphs, a summary of the two systems is completed.</t>
  </si>
  <si>
    <t>that is assigned to you. Ensure that you use the correct data sets for analysis.</t>
  </si>
  <si>
    <t>General Instructions:</t>
  </si>
  <si>
    <t>Pre-analysis Steps:</t>
  </si>
  <si>
    <r>
      <rPr>
        <sz val="12"/>
        <color theme="1"/>
        <rFont val="Calibri"/>
        <family val="2"/>
        <scheme val="minor"/>
      </rPr>
      <t xml:space="preserve">Go to the </t>
    </r>
    <r>
      <rPr>
        <i/>
        <sz val="12"/>
        <color theme="1"/>
        <rFont val="Calibri"/>
        <family val="2"/>
        <scheme val="minor"/>
      </rPr>
      <t>Diagnostic Test Times</t>
    </r>
    <r>
      <rPr>
        <sz val="12"/>
        <color theme="1"/>
        <rFont val="Calibri"/>
        <family val="2"/>
        <scheme val="minor"/>
      </rPr>
      <t xml:space="preserve"> worksheet, identify your data sets, copy and </t>
    </r>
  </si>
  <si>
    <r>
      <t xml:space="preserve">paste the data into the </t>
    </r>
    <r>
      <rPr>
        <b/>
        <i/>
        <sz val="12"/>
        <color theme="1"/>
        <rFont val="Calibri"/>
        <family val="2"/>
        <scheme val="minor"/>
      </rPr>
      <t>K</t>
    </r>
    <r>
      <rPr>
        <sz val="12"/>
        <color theme="1"/>
        <rFont val="Calibri"/>
        <family val="2"/>
        <scheme val="minor"/>
      </rPr>
      <t xml:space="preserve"> and </t>
    </r>
    <r>
      <rPr>
        <b/>
        <i/>
        <sz val="12"/>
        <color theme="1"/>
        <rFont val="Calibri"/>
        <family val="2"/>
        <scheme val="minor"/>
      </rPr>
      <t>L</t>
    </r>
    <r>
      <rPr>
        <sz val="12"/>
        <color theme="1"/>
        <rFont val="Calibri"/>
        <family val="2"/>
        <scheme val="minor"/>
      </rPr>
      <t xml:space="preserve"> columns in this worksheet. Double check that </t>
    </r>
  </si>
  <si>
    <t>you have your complete data sets copied.</t>
  </si>
  <si>
    <r>
      <t xml:space="preserve">Delete the </t>
    </r>
    <r>
      <rPr>
        <i/>
        <sz val="12"/>
        <color theme="1"/>
        <rFont val="Calibri"/>
        <family val="2"/>
        <scheme val="minor"/>
      </rPr>
      <t>Diagnostic Test Times</t>
    </r>
    <r>
      <rPr>
        <sz val="12"/>
        <color theme="1"/>
        <rFont val="Calibri"/>
        <family val="2"/>
        <scheme val="minor"/>
      </rPr>
      <t xml:space="preserve"> worksheet. This will diminish file size and</t>
    </r>
  </si>
  <si>
    <t xml:space="preserve">optimize save/load times. Alternately, you can highlight all the contents in </t>
  </si>
  <si>
    <r>
      <t xml:space="preserve">Diagnostic Test Times </t>
    </r>
    <r>
      <rPr>
        <sz val="12"/>
        <color theme="1"/>
        <rFont val="Calibri"/>
        <family val="2"/>
        <scheme val="minor"/>
      </rPr>
      <t>worksheet and delete it.</t>
    </r>
  </si>
  <si>
    <r>
      <t xml:space="preserve">Highlight </t>
    </r>
    <r>
      <rPr>
        <i/>
        <sz val="12"/>
        <color theme="1"/>
        <rFont val="Calibri"/>
        <family val="2"/>
        <scheme val="minor"/>
      </rPr>
      <t>System 1</t>
    </r>
    <r>
      <rPr>
        <sz val="12"/>
        <color theme="1"/>
        <rFont val="Calibri"/>
        <family val="2"/>
        <scheme val="minor"/>
      </rPr>
      <t xml:space="preserve"> data in column </t>
    </r>
    <r>
      <rPr>
        <i/>
        <sz val="12"/>
        <color theme="1"/>
        <rFont val="Calibri"/>
        <family val="2"/>
        <scheme val="minor"/>
      </rPr>
      <t>K</t>
    </r>
    <r>
      <rPr>
        <sz val="12"/>
        <color theme="1"/>
        <rFont val="Calibri"/>
        <family val="2"/>
        <scheme val="minor"/>
      </rPr>
      <t xml:space="preserve"> and name the range </t>
    </r>
    <r>
      <rPr>
        <b/>
        <i/>
        <sz val="12"/>
        <color theme="1"/>
        <rFont val="Calibri"/>
        <family val="2"/>
        <scheme val="minor"/>
      </rPr>
      <t>s1lastname</t>
    </r>
    <r>
      <rPr>
        <sz val="12"/>
        <color theme="1"/>
        <rFont val="Calibri"/>
        <family val="2"/>
        <scheme val="minor"/>
      </rPr>
      <t>.  Highlight</t>
    </r>
  </si>
  <si>
    <r>
      <t>System 2</t>
    </r>
    <r>
      <rPr>
        <sz val="12"/>
        <color theme="1"/>
        <rFont val="Calibri"/>
        <family val="2"/>
        <scheme val="minor"/>
      </rPr>
      <t xml:space="preserve"> data in column </t>
    </r>
    <r>
      <rPr>
        <i/>
        <sz val="12"/>
        <color theme="1"/>
        <rFont val="Calibri"/>
        <family val="2"/>
        <scheme val="minor"/>
      </rPr>
      <t>L</t>
    </r>
    <r>
      <rPr>
        <sz val="12"/>
        <color theme="1"/>
        <rFont val="Calibri"/>
        <family val="2"/>
        <scheme val="minor"/>
      </rPr>
      <t xml:space="preserve"> and name the range </t>
    </r>
    <r>
      <rPr>
        <b/>
        <i/>
        <sz val="12"/>
        <color theme="1"/>
        <rFont val="Calibri"/>
        <family val="2"/>
        <scheme val="minor"/>
      </rPr>
      <t xml:space="preserve">s2lastname, </t>
    </r>
    <r>
      <rPr>
        <sz val="12"/>
        <color theme="1"/>
        <rFont val="Calibri"/>
        <family val="2"/>
        <scheme val="minor"/>
      </rPr>
      <t xml:space="preserve">where </t>
    </r>
    <r>
      <rPr>
        <b/>
        <i/>
        <sz val="12"/>
        <color theme="1"/>
        <rFont val="Calibri"/>
        <family val="2"/>
        <scheme val="minor"/>
      </rPr>
      <t>lastname</t>
    </r>
  </si>
  <si>
    <t>is your surname. You must use these named ranges in all functions and formulas</t>
  </si>
  <si>
    <t>that reference the data sets.</t>
  </si>
  <si>
    <t xml:space="preserve">Complete the analysis steps as instructed. All cells requiring a calculated or </t>
  </si>
  <si>
    <t>referenced value must contain the relevant function call or arithmetic.</t>
  </si>
  <si>
    <t>(Do not type these values or copy/paste from elsewhere)</t>
  </si>
  <si>
    <t>1.</t>
  </si>
  <si>
    <t xml:space="preserve">Determine the given descriptive statistics in the table below. Use appropriate </t>
  </si>
  <si>
    <t xml:space="preserve">functions and arithmetic operators. All data references must be made using </t>
  </si>
  <si>
    <t>the designated named ranges. Use appropriate decimal precision.</t>
  </si>
  <si>
    <t>2.</t>
  </si>
  <si>
    <t xml:space="preserve">Create a histogram for each of the data sets as follows: </t>
  </si>
  <si>
    <t>a. highlight System 1 data</t>
  </si>
  <si>
    <r>
      <t xml:space="preserve">b. select </t>
    </r>
    <r>
      <rPr>
        <i/>
        <sz val="12"/>
        <color theme="1"/>
        <rFont val="Calibri"/>
        <family val="2"/>
        <scheme val="minor"/>
      </rPr>
      <t xml:space="preserve">Insert </t>
    </r>
    <r>
      <rPr>
        <sz val="12"/>
        <color theme="1"/>
        <rFont val="Calibri"/>
        <family val="2"/>
        <scheme val="minor"/>
      </rPr>
      <t xml:space="preserve">tab, then </t>
    </r>
    <r>
      <rPr>
        <i/>
        <sz val="12"/>
        <color theme="1"/>
        <rFont val="Calibri"/>
        <family val="2"/>
        <scheme val="minor"/>
      </rPr>
      <t>Insert Statistics Chart</t>
    </r>
    <r>
      <rPr>
        <sz val="12"/>
        <color theme="1"/>
        <rFont val="Calibri"/>
        <family val="2"/>
        <scheme val="minor"/>
      </rPr>
      <t xml:space="preserve"> and </t>
    </r>
    <r>
      <rPr>
        <i/>
        <sz val="12"/>
        <color theme="1"/>
        <rFont val="Calibri"/>
        <family val="2"/>
        <scheme val="minor"/>
      </rPr>
      <t>Histogram</t>
    </r>
  </si>
  <si>
    <t>c. edit the chart for appropriate title and to include data labels</t>
  </si>
  <si>
    <t>d. repeat for System 2 data, and choose a different color for this histogram</t>
  </si>
  <si>
    <t>e. position the graphs so each is clearly visible</t>
  </si>
  <si>
    <t>3.</t>
  </si>
  <si>
    <t>a. highlight both data columns</t>
  </si>
  <si>
    <r>
      <t xml:space="preserve">b. select </t>
    </r>
    <r>
      <rPr>
        <i/>
        <sz val="12"/>
        <color theme="1"/>
        <rFont val="Calibri"/>
        <family val="2"/>
        <scheme val="minor"/>
      </rPr>
      <t>Insert - Charts - Insert Statistics Chart - Box and Whisker</t>
    </r>
  </si>
  <si>
    <t>histograms go in this area</t>
  </si>
  <si>
    <t>c. give the chart an appropriate title and provide a legend that identifies</t>
  </si>
  <si>
    <t>Create a boxplot for each of the systems on the same chart:</t>
  </si>
  <si>
    <t>4.</t>
  </si>
  <si>
    <t xml:space="preserve">Create a summary of the results. Provide a comparison of the numerical </t>
  </si>
  <si>
    <t>statistics for each system, and a comparison of each distribution (with reference</t>
  </si>
  <si>
    <t xml:space="preserve">to the histograms and the boxplots). Do the data exhibit normality? Are there </t>
  </si>
  <si>
    <t xml:space="preserve"> </t>
  </si>
  <si>
    <t>any outliers in the systems' data?</t>
  </si>
  <si>
    <t>In addition, are there any characteristics of one system that are more desirable</t>
  </si>
  <si>
    <t xml:space="preserve">than the other? Based on the analysis of the results, can you recommend one </t>
  </si>
  <si>
    <t xml:space="preserve">of the systems as 'more reliable'? Give these questions some thought before </t>
  </si>
  <si>
    <t>Be sure to spell check your work, and that all text is contained within the given</t>
  </si>
  <si>
    <t xml:space="preserve">you answer. Keep your tone professional, as you are addressing the client </t>
  </si>
  <si>
    <t>who is interested in your recommendation.</t>
  </si>
  <si>
    <t>borders. The readability of the summary is the analyst's responsibility. Avoid</t>
  </si>
  <si>
    <t>using personal pronouns (I, me, you, etc.)</t>
  </si>
  <si>
    <t>Descriptive measures of the data are generated, graphical displays are</t>
  </si>
  <si>
    <t>created, and a summary of the results is given.</t>
  </si>
  <si>
    <t>Check to ensure all data are included for the graphs and any calculations.</t>
  </si>
  <si>
    <t>Format the graphs for clarity. Always use the named ranges when referencing</t>
  </si>
  <si>
    <t>data sets.</t>
  </si>
  <si>
    <t>For the summary, assume that the client has some technical knowledge of</t>
  </si>
  <si>
    <t>IT systems (but not as indepth as yours). There is no need to describe how</t>
  </si>
  <si>
    <t>each numerical measure is found; the comparisons matter more.</t>
  </si>
  <si>
    <t>It may be wise to include a brief description of the study to begin the summary,</t>
  </si>
  <si>
    <t>then follow up with the comparisons and, finally, the recommendations.</t>
  </si>
  <si>
    <t xml:space="preserve">Avoid using personal pronouns (I, me, my, your, etc.). Spell check your </t>
  </si>
  <si>
    <t>text and be sure it all resides in the given borders.</t>
  </si>
  <si>
    <t>Analysis Steps:</t>
  </si>
  <si>
    <r>
      <rPr>
        <sz val="12"/>
        <color theme="1"/>
        <rFont val="Calibri"/>
        <family val="2"/>
        <scheme val="minor"/>
      </rPr>
      <t xml:space="preserve">link in </t>
    </r>
    <r>
      <rPr>
        <i/>
        <sz val="12"/>
        <color theme="1"/>
        <rFont val="Calibri"/>
        <family val="2"/>
        <scheme val="minor"/>
      </rPr>
      <t>lastname.lab2</t>
    </r>
    <r>
      <rPr>
        <sz val="12"/>
        <color theme="1"/>
        <rFont val="Calibri"/>
        <family val="2"/>
        <scheme val="minor"/>
      </rPr>
      <t xml:space="preserve"> format.</t>
    </r>
    <r>
      <rPr>
        <i/>
        <sz val="12"/>
        <color theme="1"/>
        <rFont val="Calibri"/>
        <family val="2"/>
        <scheme val="minor"/>
      </rPr>
      <t xml:space="preserve"> </t>
    </r>
    <r>
      <rPr>
        <b/>
        <i/>
        <sz val="12"/>
        <color theme="1"/>
        <rFont val="Calibri"/>
        <family val="2"/>
        <scheme val="minor"/>
      </rPr>
      <t>Due date is Thursday March 4, 11 pm.</t>
    </r>
  </si>
  <si>
    <t>be given for any work completed. No work is accepted after the due date, nor</t>
  </si>
  <si>
    <t>is work accepted via email or Teams channel.</t>
  </si>
  <si>
    <r>
      <t xml:space="preserve">Upload the completed file to the </t>
    </r>
    <r>
      <rPr>
        <b/>
        <sz val="12"/>
        <color theme="1"/>
        <rFont val="Calibri"/>
        <family val="2"/>
        <scheme val="minor"/>
      </rPr>
      <t xml:space="preserve">D2L </t>
    </r>
    <r>
      <rPr>
        <b/>
        <i/>
        <sz val="12"/>
        <color theme="1"/>
        <rFont val="Calibri"/>
        <family val="2"/>
        <scheme val="minor"/>
      </rPr>
      <t xml:space="preserve">Assessments - Assignments - Assignment 1 </t>
    </r>
  </si>
  <si>
    <t xml:space="preserve">   which data is associated with each boxplot.</t>
  </si>
  <si>
    <t xml:space="preserve">boxplots go here </t>
  </si>
  <si>
    <t>Coleton Sanheim</t>
  </si>
  <si>
    <t>Based on the data provided, system one has lower minimum and maximum values than system two. System one has lower median and mean than system two, based on these two facts it seems system one runs much faster than system two. However system two has much less variance in the times than system one. Both systems do not have any values outside of three standard deviations around the mean, and as such do not have any significant outliers to mention. Based on this information system one runs faster while system two has more reliability, so for speed choose system one and for reliablity choose system two, however the difference in variation is not as significant as the difference in overall speed so overall I would recommend system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</si>
</sst>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4"/>
      <color theme="1"/>
      <name val="Calibri"/>
      <family val="2"/>
      <scheme val="minor"/>
    </font>
    <font>
      <i/>
      <sz val="12"/>
      <color theme="1"/>
      <name val="Calibri"/>
      <family val="2"/>
      <scheme val="minor"/>
    </font>
    <font>
      <sz val="16"/>
      <color theme="1"/>
      <name val="Calibri"/>
      <family val="2"/>
      <scheme val="minor"/>
    </font>
    <font>
      <i/>
      <sz val="16"/>
      <color theme="1"/>
      <name val="Calibri"/>
      <family val="2"/>
      <scheme val="minor"/>
    </font>
    <font>
      <b/>
      <sz val="18"/>
      <color theme="9" tint="-0.249977111117893"/>
      <name val="Calibri"/>
      <family val="2"/>
      <scheme val="minor"/>
    </font>
    <font>
      <b/>
      <sz val="16"/>
      <color theme="9" tint="-0.249977111117893"/>
      <name val="Calibri"/>
      <family val="2"/>
      <scheme val="minor"/>
    </font>
    <font>
      <sz val="9"/>
      <color indexed="81"/>
      <name val="Tahoma"/>
      <family val="2"/>
    </font>
    <font>
      <b/>
      <sz val="9"/>
      <color indexed="81"/>
      <name val="Tahoma"/>
      <family val="2"/>
    </font>
    <font>
      <sz val="8"/>
      <name val="Calibri"/>
      <family val="2"/>
      <scheme val="minor"/>
    </font>
    <font>
      <b/>
      <sz val="14"/>
      <color theme="4" tint="-0.499984740745262"/>
      <name val="Calibri"/>
      <family val="2"/>
      <scheme val="minor"/>
    </font>
    <font>
      <b/>
      <i/>
      <sz val="12"/>
      <color theme="1"/>
      <name val="Calibri"/>
      <family val="2"/>
      <scheme val="minor"/>
    </font>
    <font>
      <b/>
      <sz val="16"/>
      <color theme="1"/>
      <name val="Calibri"/>
      <family val="2"/>
      <scheme val="minor"/>
    </font>
    <font>
      <b/>
      <sz val="14"/>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CFF"/>
        <bgColor indexed="64"/>
      </patternFill>
    </fill>
    <fill>
      <patternFill patternType="solid">
        <fgColor rgb="FFFFFFCC"/>
        <bgColor indexed="64"/>
      </patternFill>
    </fill>
    <fill>
      <patternFill patternType="solid">
        <fgColor theme="0"/>
        <bgColor indexed="64"/>
      </patternFill>
    </fill>
    <fill>
      <patternFill patternType="solid">
        <fgColor theme="8" tint="0.79998168889431442"/>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90">
    <xf numFmtId="0" fontId="0" fillId="0" borderId="0" xfId="0"/>
    <xf numFmtId="0" fontId="0" fillId="0" borderId="0" xfId="0" applyAlignment="1">
      <alignment horizontal="center"/>
    </xf>
    <xf numFmtId="0" fontId="16" fillId="0" borderId="0" xfId="0" applyFont="1"/>
    <xf numFmtId="0" fontId="18" fillId="0" borderId="0" xfId="0" applyFont="1"/>
    <xf numFmtId="49" fontId="0" fillId="0" borderId="0" xfId="0" applyNumberFormat="1" applyAlignment="1">
      <alignment horizontal="center"/>
    </xf>
    <xf numFmtId="0" fontId="19" fillId="0" borderId="0" xfId="0" applyFont="1"/>
    <xf numFmtId="0" fontId="0" fillId="0" borderId="0" xfId="0" applyFill="1" applyBorder="1" applyAlignment="1"/>
    <xf numFmtId="0" fontId="0" fillId="0" borderId="0" xfId="0" applyBorder="1"/>
    <xf numFmtId="0" fontId="20" fillId="0" borderId="0" xfId="0" applyFont="1"/>
    <xf numFmtId="0" fontId="21" fillId="0" borderId="0" xfId="0" quotePrefix="1" applyFont="1"/>
    <xf numFmtId="0" fontId="22" fillId="0" borderId="0" xfId="0" applyFont="1"/>
    <xf numFmtId="0" fontId="23" fillId="0" borderId="0" xfId="0" applyFont="1"/>
    <xf numFmtId="0" fontId="20" fillId="0" borderId="0" xfId="0" quotePrefix="1" applyFont="1"/>
    <xf numFmtId="49" fontId="0" fillId="0" borderId="0" xfId="0" applyNumberFormat="1" applyFill="1" applyBorder="1" applyAlignment="1">
      <alignment horizontal="center"/>
    </xf>
    <xf numFmtId="0" fontId="0" fillId="0" borderId="0" xfId="0" applyFill="1" applyBorder="1"/>
    <xf numFmtId="164" fontId="0" fillId="0" borderId="0" xfId="0" applyNumberFormat="1" applyFill="1" applyBorder="1" applyAlignment="1"/>
    <xf numFmtId="0" fontId="0" fillId="0" borderId="0" xfId="0" applyFill="1" applyBorder="1" applyAlignment="1">
      <alignment vertical="top" wrapText="1"/>
    </xf>
    <xf numFmtId="49" fontId="0" fillId="0" borderId="0" xfId="0" applyNumberFormat="1" applyFill="1" applyBorder="1" applyAlignment="1">
      <alignment horizontal="left"/>
    </xf>
    <xf numFmtId="0" fontId="0" fillId="0" borderId="0" xfId="0" applyFill="1" applyBorder="1" applyAlignment="1">
      <alignment horizontal="left"/>
    </xf>
    <xf numFmtId="0" fontId="16" fillId="0" borderId="24" xfId="0" applyFont="1" applyFill="1" applyBorder="1" applyAlignment="1">
      <alignment horizontal="right"/>
    </xf>
    <xf numFmtId="0" fontId="16" fillId="33" borderId="22" xfId="0" applyFont="1" applyFill="1" applyBorder="1" applyAlignment="1">
      <alignment horizontal="center"/>
    </xf>
    <xf numFmtId="0" fontId="16" fillId="34" borderId="23" xfId="0" applyFont="1" applyFill="1" applyBorder="1" applyAlignment="1">
      <alignment horizontal="center"/>
    </xf>
    <xf numFmtId="0" fontId="0" fillId="34" borderId="10" xfId="0" applyFill="1" applyBorder="1" applyAlignment="1">
      <alignment horizontal="center"/>
    </xf>
    <xf numFmtId="0" fontId="0" fillId="34" borderId="12" xfId="0" applyFill="1" applyBorder="1" applyAlignment="1">
      <alignment horizontal="center"/>
    </xf>
    <xf numFmtId="0" fontId="0" fillId="0" borderId="0" xfId="0" applyFill="1" applyBorder="1" applyAlignment="1">
      <alignment vertical="top"/>
    </xf>
    <xf numFmtId="0" fontId="0" fillId="0" borderId="0" xfId="0" applyAlignment="1">
      <alignment horizontal="left" vertical="center"/>
    </xf>
    <xf numFmtId="0" fontId="16" fillId="0" borderId="20" xfId="0" applyFont="1" applyFill="1" applyBorder="1" applyAlignment="1">
      <alignment horizontal="right"/>
    </xf>
    <xf numFmtId="0" fontId="0" fillId="0" borderId="0" xfId="0" applyFill="1" applyBorder="1" applyAlignment="1">
      <alignment horizontal="left" vertical="center"/>
    </xf>
    <xf numFmtId="0" fontId="0" fillId="0" borderId="14" xfId="0" applyBorder="1" applyAlignment="1">
      <alignment horizontal="left" vertical="center"/>
    </xf>
    <xf numFmtId="0" fontId="0" fillId="0" borderId="15" xfId="0" applyBorder="1" applyAlignment="1">
      <alignment horizontal="left" vertical="center"/>
    </xf>
    <xf numFmtId="0" fontId="0" fillId="0" borderId="15" xfId="0" applyBorder="1"/>
    <xf numFmtId="0" fontId="0" fillId="0" borderId="16" xfId="0" applyBorder="1"/>
    <xf numFmtId="0" fontId="0" fillId="0" borderId="17" xfId="0" applyBorder="1" applyAlignment="1">
      <alignment horizontal="left" vertical="center"/>
    </xf>
    <xf numFmtId="0" fontId="0" fillId="0" borderId="0" xfId="0" applyBorder="1" applyAlignment="1">
      <alignment horizontal="left" vertical="center"/>
    </xf>
    <xf numFmtId="0" fontId="0" fillId="0" borderId="18" xfId="0" applyBorder="1"/>
    <xf numFmtId="0" fontId="0" fillId="0" borderId="20" xfId="0" applyBorder="1"/>
    <xf numFmtId="0" fontId="0" fillId="0" borderId="21" xfId="0" applyBorder="1"/>
    <xf numFmtId="2" fontId="0" fillId="34" borderId="11" xfId="0" applyNumberFormat="1" applyFill="1" applyBorder="1" applyAlignment="1">
      <alignment horizontal="center"/>
    </xf>
    <xf numFmtId="2" fontId="0" fillId="34" borderId="10" xfId="0" applyNumberFormat="1" applyFill="1" applyBorder="1" applyAlignment="1">
      <alignment horizontal="center"/>
    </xf>
    <xf numFmtId="0" fontId="0" fillId="0" borderId="0" xfId="0" applyFont="1" applyFill="1" applyBorder="1"/>
    <xf numFmtId="2" fontId="0" fillId="34" borderId="27" xfId="0" applyNumberFormat="1" applyFill="1" applyBorder="1" applyAlignment="1">
      <alignment horizontal="center" vertical="center"/>
    </xf>
    <xf numFmtId="2" fontId="0" fillId="34" borderId="11" xfId="0" applyNumberFormat="1" applyFill="1" applyBorder="1" applyAlignment="1">
      <alignment horizontal="center" vertical="center"/>
    </xf>
    <xf numFmtId="0" fontId="0" fillId="0" borderId="26" xfId="0" applyFill="1" applyBorder="1"/>
    <xf numFmtId="0" fontId="0" fillId="0" borderId="27" xfId="0" applyFill="1" applyBorder="1"/>
    <xf numFmtId="49" fontId="0" fillId="0" borderId="27" xfId="0" applyNumberFormat="1" applyFill="1" applyBorder="1" applyAlignment="1">
      <alignment horizontal="left"/>
    </xf>
    <xf numFmtId="49" fontId="0" fillId="0" borderId="28" xfId="0" applyNumberFormat="1" applyFill="1" applyBorder="1" applyAlignment="1">
      <alignment horizontal="left"/>
    </xf>
    <xf numFmtId="49" fontId="0" fillId="0" borderId="0" xfId="0" applyNumberFormat="1" applyBorder="1" applyAlignment="1">
      <alignment horizontal="center"/>
    </xf>
    <xf numFmtId="49" fontId="16" fillId="0" borderId="13" xfId="0" applyNumberFormat="1" applyFont="1" applyFill="1" applyBorder="1" applyAlignment="1">
      <alignment horizontal="center"/>
    </xf>
    <xf numFmtId="0" fontId="16" fillId="0" borderId="31" xfId="0" applyFont="1" applyFill="1" applyBorder="1"/>
    <xf numFmtId="0" fontId="27" fillId="0" borderId="0" xfId="0" applyFont="1"/>
    <xf numFmtId="0" fontId="0" fillId="33" borderId="26" xfId="0" applyFill="1" applyBorder="1" applyAlignment="1">
      <alignment horizontal="center"/>
    </xf>
    <xf numFmtId="0" fontId="0" fillId="33" borderId="28" xfId="0" applyFill="1" applyBorder="1" applyAlignment="1">
      <alignment horizontal="center"/>
    </xf>
    <xf numFmtId="49" fontId="16" fillId="0" borderId="13" xfId="0" applyNumberFormat="1" applyFont="1" applyFill="1" applyBorder="1" applyAlignment="1">
      <alignment horizontal="left"/>
    </xf>
    <xf numFmtId="49" fontId="16" fillId="0" borderId="25" xfId="0" applyNumberFormat="1" applyFont="1" applyFill="1" applyBorder="1" applyAlignment="1">
      <alignment horizontal="left"/>
    </xf>
    <xf numFmtId="0" fontId="28" fillId="0" borderId="0" xfId="0" applyFont="1" applyBorder="1"/>
    <xf numFmtId="0" fontId="21" fillId="0" borderId="0" xfId="0" applyFont="1"/>
    <xf numFmtId="0" fontId="29" fillId="0" borderId="0" xfId="0" applyFont="1"/>
    <xf numFmtId="1" fontId="0" fillId="0" borderId="0" xfId="0" applyNumberFormat="1"/>
    <xf numFmtId="0" fontId="16" fillId="0" borderId="0" xfId="0" applyFont="1" applyFill="1" applyBorder="1"/>
    <xf numFmtId="0" fontId="0" fillId="0" borderId="0" xfId="0" applyAlignment="1">
      <alignment horizontal="center" vertical="center"/>
    </xf>
    <xf numFmtId="0" fontId="19" fillId="0" borderId="0" xfId="0" applyFont="1" applyBorder="1"/>
    <xf numFmtId="0" fontId="0" fillId="0" borderId="0" xfId="0" applyFont="1" applyBorder="1"/>
    <xf numFmtId="49" fontId="16" fillId="0" borderId="0" xfId="0" applyNumberFormat="1" applyFont="1" applyFill="1" applyBorder="1" applyAlignment="1">
      <alignment horizontal="center"/>
    </xf>
    <xf numFmtId="49" fontId="30" fillId="0" borderId="0" xfId="0" applyNumberFormat="1" applyFont="1" applyFill="1" applyBorder="1" applyAlignment="1">
      <alignment horizontal="center"/>
    </xf>
    <xf numFmtId="2" fontId="0" fillId="33" borderId="26" xfId="0" applyNumberFormat="1" applyFill="1" applyBorder="1" applyAlignment="1">
      <alignment horizontal="center"/>
    </xf>
    <xf numFmtId="2" fontId="0" fillId="33" borderId="27" xfId="0" applyNumberFormat="1" applyFill="1" applyBorder="1" applyAlignment="1">
      <alignment horizontal="center"/>
    </xf>
    <xf numFmtId="0" fontId="16" fillId="0" borderId="32" xfId="0" applyFont="1" applyFill="1" applyBorder="1" applyAlignment="1">
      <alignment horizontal="right"/>
    </xf>
    <xf numFmtId="0" fontId="16" fillId="0" borderId="29" xfId="0" applyFont="1" applyFill="1" applyBorder="1" applyAlignment="1">
      <alignment horizontal="right"/>
    </xf>
    <xf numFmtId="0" fontId="16" fillId="0" borderId="30" xfId="0" applyFont="1" applyFill="1" applyBorder="1" applyAlignment="1">
      <alignment horizontal="right"/>
    </xf>
    <xf numFmtId="0" fontId="16" fillId="0" borderId="31" xfId="0" applyFont="1" applyFill="1" applyBorder="1" applyAlignment="1">
      <alignment horizontal="right" vertical="top"/>
    </xf>
    <xf numFmtId="0" fontId="16" fillId="0" borderId="0" xfId="0" applyFont="1" applyFill="1" applyBorder="1" applyAlignment="1">
      <alignment horizontal="right" vertical="top"/>
    </xf>
    <xf numFmtId="0" fontId="0" fillId="35" borderId="0" xfId="0" applyFill="1" applyBorder="1" applyAlignment="1">
      <alignment horizontal="center"/>
    </xf>
    <xf numFmtId="0" fontId="0" fillId="0" borderId="19" xfId="0" applyBorder="1" applyAlignment="1">
      <alignment horizontal="left" vertical="center"/>
    </xf>
    <xf numFmtId="0" fontId="0" fillId="0" borderId="20" xfId="0" applyBorder="1" applyAlignment="1">
      <alignment horizontal="left" vertical="center"/>
    </xf>
    <xf numFmtId="0" fontId="16" fillId="0" borderId="17" xfId="0" applyFont="1" applyBorder="1" applyAlignment="1">
      <alignment horizontal="left" vertical="center"/>
    </xf>
    <xf numFmtId="0" fontId="16" fillId="0" borderId="0" xfId="0" applyFont="1" applyAlignment="1">
      <alignment horizontal="left" vertical="center"/>
    </xf>
    <xf numFmtId="2" fontId="0" fillId="0" borderId="0" xfId="0" applyNumberFormat="1"/>
    <xf numFmtId="165" fontId="0" fillId="33" borderId="27" xfId="0" applyNumberFormat="1" applyFill="1" applyBorder="1" applyAlignment="1">
      <alignment horizontal="center"/>
    </xf>
    <xf numFmtId="165" fontId="0" fillId="34" borderId="11" xfId="0" applyNumberFormat="1" applyFill="1" applyBorder="1" applyAlignment="1">
      <alignment horizontal="center"/>
    </xf>
    <xf numFmtId="9" fontId="0" fillId="33" borderId="28" xfId="42" applyFont="1" applyFill="1" applyBorder="1" applyAlignment="1">
      <alignment horizontal="center"/>
    </xf>
    <xf numFmtId="9" fontId="0" fillId="34" borderId="12" xfId="42" applyFont="1" applyFill="1" applyBorder="1" applyAlignment="1">
      <alignment horizontal="center"/>
    </xf>
    <xf numFmtId="0" fontId="0" fillId="36" borderId="14" xfId="0" applyFill="1" applyBorder="1" applyAlignment="1">
      <alignment horizontal="left" vertical="top" wrapText="1"/>
    </xf>
    <xf numFmtId="0" fontId="0" fillId="36" borderId="15" xfId="0" applyFill="1" applyBorder="1" applyAlignment="1">
      <alignment horizontal="left" vertical="top" wrapText="1"/>
    </xf>
    <xf numFmtId="0" fontId="0" fillId="36" borderId="16" xfId="0" applyFill="1" applyBorder="1" applyAlignment="1">
      <alignment horizontal="left" vertical="top" wrapText="1"/>
    </xf>
    <xf numFmtId="0" fontId="0" fillId="36" borderId="17" xfId="0" applyFill="1" applyBorder="1" applyAlignment="1">
      <alignment horizontal="left" vertical="top" wrapText="1"/>
    </xf>
    <xf numFmtId="0" fontId="0" fillId="36" borderId="0" xfId="0" applyFill="1" applyBorder="1" applyAlignment="1">
      <alignment horizontal="left" vertical="top" wrapText="1"/>
    </xf>
    <xf numFmtId="0" fontId="0" fillId="36" borderId="18" xfId="0" applyFill="1" applyBorder="1" applyAlignment="1">
      <alignment horizontal="left" vertical="top" wrapText="1"/>
    </xf>
    <xf numFmtId="0" fontId="0" fillId="36" borderId="19" xfId="0" applyFill="1" applyBorder="1" applyAlignment="1">
      <alignment horizontal="left" vertical="top" wrapText="1"/>
    </xf>
    <xf numFmtId="0" fontId="0" fillId="36" borderId="20" xfId="0" applyFill="1" applyBorder="1" applyAlignment="1">
      <alignment horizontal="left" vertical="top" wrapText="1"/>
    </xf>
    <xf numFmtId="0" fontId="0" fillId="36" borderId="21" xfId="0" applyFill="1" applyBorder="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66FFFF"/>
      <color rgb="FFEAEAEA"/>
      <color rgb="FFDDDDDD"/>
      <color rgb="FFFFFFCC"/>
      <color rgb="FFF8F8F8"/>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Frequency of Time(ms) to Complete a Task (System One)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Frequency of Time(ms) to Complete a Task (System One)</a:t>
          </a:r>
        </a:p>
      </cx:txPr>
    </cx:title>
    <cx:plotArea>
      <cx:plotAreaRegion>
        <cx:series layoutId="clusteredColumn" uniqueId="{EA43EC63-9C77-4A8A-B0E9-7FCD7160E130}">
          <cx:dataLabels/>
          <cx:dataId val="0"/>
          <cx:layoutPr>
            <cx:binning intervalClosed="r"/>
          </cx:layoutPr>
        </cx:series>
      </cx:plotAreaRegion>
      <cx:axis id="0">
        <cx:catScaling gapWidth="0"/>
        <cx:title>
          <cx:tx>
            <cx:txData>
              <cx:v>Time (ms)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Time (ms)</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Frequency of Time(ms) to Complete a Tast (System Two)</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Frequency of Time(ms) to Complete a Tast (System Two)</a:t>
          </a:r>
        </a:p>
      </cx:txPr>
    </cx:title>
    <cx:plotArea>
      <cx:plotAreaRegion>
        <cx:series layoutId="clusteredColumn" uniqueId="{65167029-7B79-4BE0-8DEB-EF816D1D335C}">
          <cx:dataLabels/>
          <cx:dataId val="0"/>
          <cx:layoutPr>
            <cx:binning intervalClosed="r"/>
          </cx:layoutPr>
        </cx:series>
      </cx:plotAreaRegion>
      <cx:axis id="0">
        <cx:catScaling gapWidth="0"/>
        <cx:title>
          <cx:tx>
            <cx:txData>
              <cx:v>Time (ms)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Time (ms)</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_xlchart.v1.2</cx:f>
      </cx:numDim>
    </cx:data>
  </cx:chartData>
  <cx:chart>
    <cx:title pos="t" align="ctr" overlay="0">
      <cx:tx>
        <cx:txData>
          <cx:v>Frequency of Time(ms) to Complete a Task</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Frequency of Time(ms) to Complete a Task</a:t>
          </a:r>
        </a:p>
      </cx:txPr>
    </cx:title>
    <cx:plotArea>
      <cx:plotAreaRegion>
        <cx:series layoutId="boxWhisker" uniqueId="{290E7C6B-9CD9-4872-A928-9CD25B7B5F0D}">
          <cx:dataLabels pos="l">
            <cx:visibility seriesName="0" categoryName="0" value="1"/>
          </cx:dataLabels>
          <cx:dataId val="0"/>
          <cx:layoutPr>
            <cx:visibility meanLine="0" meanMarker="1" nonoutliers="0" outliers="1"/>
            <cx:statistics quartileMethod="exclusive"/>
          </cx:layoutPr>
        </cx:series>
        <cx:series layoutId="boxWhisker" uniqueId="{F9501660-F900-4D1F-9F9F-1AED493DE7F4}">
          <cx:dataLabels pos="l">
            <cx:visibility seriesName="0" categoryName="0" value="1"/>
          </cx:dataLabels>
          <cx:dataId val="1"/>
          <cx:layoutPr>
            <cx:visibility meanLine="0" meanMarker="1" nonoutliers="0" outliers="1"/>
            <cx:statistics quartileMethod="exclusive"/>
          </cx:layoutPr>
        </cx:series>
      </cx:plotAreaRegion>
      <cx:axis id="0" hidden="1">
        <cx:catScaling gapWidth="1"/>
        <cx:title>
          <cx:tx>
            <cx:txData>
              <cx:v>Box Plots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Box Plots</a:t>
              </a:r>
            </a:p>
          </cx:txPr>
        </cx:title>
        <cx:tickLabels/>
      </cx:axis>
      <cx:axis id="1">
        <cx:valScaling/>
        <cx:title>
          <cx:tx>
            <cx:txData>
              <cx:v>Time (ms)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Time (ms)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oneCellAnchor>
    <xdr:from>
      <xdr:col>2</xdr:col>
      <xdr:colOff>111283</xdr:colOff>
      <xdr:row>55</xdr:row>
      <xdr:rowOff>14623</xdr:rowOff>
    </xdr:from>
    <xdr:ext cx="516808" cy="18787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479773" y="6678235"/>
              <a:ext cx="516808"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200" b="1" i="1">
                            <a:latin typeface="Cambria Math" panose="02040503050406030204" pitchFamily="18" charset="0"/>
                          </a:rPr>
                        </m:ctrlPr>
                      </m:accPr>
                      <m:e>
                        <m:r>
                          <a:rPr lang="en-US" sz="1200" b="1" i="1">
                            <a:latin typeface="Cambria Math" panose="02040503050406030204" pitchFamily="18" charset="0"/>
                          </a:rPr>
                          <m:t>𝒙</m:t>
                        </m:r>
                      </m:e>
                    </m:acc>
                    <m:r>
                      <a:rPr lang="en-US" sz="1200" b="1" i="1">
                        <a:latin typeface="Cambria Math" panose="02040503050406030204" pitchFamily="18" charset="0"/>
                      </a:rPr>
                      <m:t>−</m:t>
                    </m:r>
                    <m:r>
                      <a:rPr lang="en-US" sz="1200" b="1" i="1">
                        <a:latin typeface="Cambria Math" panose="02040503050406030204" pitchFamily="18" charset="0"/>
                      </a:rPr>
                      <m:t>𝟑</m:t>
                    </m:r>
                    <m:r>
                      <a:rPr lang="en-US" sz="1200" b="1" i="1">
                        <a:latin typeface="Cambria Math" panose="02040503050406030204" pitchFamily="18" charset="0"/>
                      </a:rPr>
                      <m:t>𝒔</m:t>
                    </m:r>
                    <m:r>
                      <a:rPr lang="en-US" sz="1200" b="0" i="1">
                        <a:latin typeface="Cambria Math" panose="02040503050406030204" pitchFamily="18" charset="0"/>
                      </a:rPr>
                      <m:t>:</m:t>
                    </m:r>
                  </m:oMath>
                </m:oMathPara>
              </a14:m>
              <a:endParaRPr lang="en-US" sz="1200"/>
            </a:p>
          </xdr:txBody>
        </xdr:sp>
      </mc:Choice>
      <mc:Fallback xmlns="">
        <xdr:sp macro="" textlink="">
          <xdr:nvSpPr>
            <xdr:cNvPr id="2" name="TextBox 1"/>
            <xdr:cNvSpPr txBox="1"/>
          </xdr:nvSpPr>
          <xdr:spPr>
            <a:xfrm>
              <a:off x="1479773" y="6678235"/>
              <a:ext cx="516808"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1" i="0">
                  <a:latin typeface="Cambria Math" panose="02040503050406030204" pitchFamily="18" charset="0"/>
                </a:rPr>
                <a:t>𝒙 ̅−𝟑𝒔</a:t>
              </a:r>
              <a:r>
                <a:rPr lang="en-US" sz="1200" b="0" i="0">
                  <a:latin typeface="Cambria Math" panose="02040503050406030204" pitchFamily="18" charset="0"/>
                </a:rPr>
                <a:t>:</a:t>
              </a:r>
              <a:endParaRPr lang="en-US" sz="1200"/>
            </a:p>
          </xdr:txBody>
        </xdr:sp>
      </mc:Fallback>
    </mc:AlternateContent>
    <xdr:clientData/>
  </xdr:oneCellAnchor>
  <xdr:oneCellAnchor>
    <xdr:from>
      <xdr:col>2</xdr:col>
      <xdr:colOff>126941</xdr:colOff>
      <xdr:row>56</xdr:row>
      <xdr:rowOff>14623</xdr:rowOff>
    </xdr:from>
    <xdr:ext cx="516808" cy="187872"/>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495431" y="6872623"/>
              <a:ext cx="516808"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200" b="1" i="1">
                            <a:latin typeface="Cambria Math" panose="02040503050406030204" pitchFamily="18" charset="0"/>
                          </a:rPr>
                        </m:ctrlPr>
                      </m:accPr>
                      <m:e>
                        <m:r>
                          <a:rPr lang="en-US" sz="1200" b="1" i="1">
                            <a:latin typeface="Cambria Math" panose="02040503050406030204" pitchFamily="18" charset="0"/>
                          </a:rPr>
                          <m:t>𝒙</m:t>
                        </m:r>
                      </m:e>
                    </m:acc>
                    <m:r>
                      <a:rPr lang="en-US" sz="1200" b="1" i="1">
                        <a:latin typeface="Cambria Math" panose="02040503050406030204" pitchFamily="18" charset="0"/>
                      </a:rPr>
                      <m:t>+</m:t>
                    </m:r>
                    <m:r>
                      <a:rPr lang="en-US" sz="1200" b="1" i="1">
                        <a:latin typeface="Cambria Math" panose="02040503050406030204" pitchFamily="18" charset="0"/>
                      </a:rPr>
                      <m:t>𝟑</m:t>
                    </m:r>
                    <m:r>
                      <a:rPr lang="en-US" sz="1200" b="1" i="1">
                        <a:latin typeface="Cambria Math" panose="02040503050406030204" pitchFamily="18" charset="0"/>
                      </a:rPr>
                      <m:t>𝒔</m:t>
                    </m:r>
                    <m:r>
                      <a:rPr lang="en-US" sz="1200" b="0" i="1">
                        <a:latin typeface="Cambria Math" panose="02040503050406030204" pitchFamily="18" charset="0"/>
                      </a:rPr>
                      <m:t>:</m:t>
                    </m:r>
                  </m:oMath>
                </m:oMathPara>
              </a14:m>
              <a:endParaRPr lang="en-US" sz="1200"/>
            </a:p>
          </xdr:txBody>
        </xdr:sp>
      </mc:Choice>
      <mc:Fallback xmlns="">
        <xdr:sp macro="" textlink="">
          <xdr:nvSpPr>
            <xdr:cNvPr id="3" name="TextBox 2"/>
            <xdr:cNvSpPr txBox="1"/>
          </xdr:nvSpPr>
          <xdr:spPr>
            <a:xfrm>
              <a:off x="1495431" y="6872623"/>
              <a:ext cx="516808"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1" i="0">
                  <a:latin typeface="Cambria Math" panose="02040503050406030204" pitchFamily="18" charset="0"/>
                </a:rPr>
                <a:t>𝒙 ̅+𝟑𝒔</a:t>
              </a:r>
              <a:r>
                <a:rPr lang="en-US" sz="1200" b="0" i="0">
                  <a:latin typeface="Cambria Math" panose="02040503050406030204" pitchFamily="18" charset="0"/>
                </a:rPr>
                <a:t>:</a:t>
              </a:r>
              <a:endParaRPr lang="en-US" sz="1200"/>
            </a:p>
          </xdr:txBody>
        </xdr:sp>
      </mc:Fallback>
    </mc:AlternateContent>
    <xdr:clientData/>
  </xdr:oneCellAnchor>
  <xdr:oneCellAnchor>
    <xdr:from>
      <xdr:col>2</xdr:col>
      <xdr:colOff>111283</xdr:colOff>
      <xdr:row>62</xdr:row>
      <xdr:rowOff>14623</xdr:rowOff>
    </xdr:from>
    <xdr:ext cx="516808" cy="18787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479773" y="6678235"/>
              <a:ext cx="516808"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200" b="1" i="1">
                            <a:latin typeface="Cambria Math" panose="02040503050406030204" pitchFamily="18" charset="0"/>
                          </a:rPr>
                        </m:ctrlPr>
                      </m:accPr>
                      <m:e>
                        <m:r>
                          <a:rPr lang="en-US" sz="1200" b="1" i="1">
                            <a:latin typeface="Cambria Math" panose="02040503050406030204" pitchFamily="18" charset="0"/>
                          </a:rPr>
                          <m:t>𝒙</m:t>
                        </m:r>
                      </m:e>
                    </m:acc>
                    <m:r>
                      <a:rPr lang="en-US" sz="1200" b="1" i="1">
                        <a:latin typeface="Cambria Math" panose="02040503050406030204" pitchFamily="18" charset="0"/>
                      </a:rPr>
                      <m:t>−</m:t>
                    </m:r>
                    <m:r>
                      <a:rPr lang="en-US" sz="1200" b="1" i="1">
                        <a:latin typeface="Cambria Math" panose="02040503050406030204" pitchFamily="18" charset="0"/>
                      </a:rPr>
                      <m:t>𝟑</m:t>
                    </m:r>
                    <m:r>
                      <a:rPr lang="en-US" sz="1200" b="1" i="1">
                        <a:latin typeface="Cambria Math" panose="02040503050406030204" pitchFamily="18" charset="0"/>
                      </a:rPr>
                      <m:t>𝒔</m:t>
                    </m:r>
                    <m:r>
                      <a:rPr lang="en-US" sz="1200" b="0" i="1">
                        <a:latin typeface="Cambria Math" panose="02040503050406030204" pitchFamily="18" charset="0"/>
                      </a:rPr>
                      <m:t>:</m:t>
                    </m:r>
                  </m:oMath>
                </m:oMathPara>
              </a14:m>
              <a:endParaRPr lang="en-US" sz="1200"/>
            </a:p>
          </xdr:txBody>
        </xdr:sp>
      </mc:Choice>
      <mc:Fallback xmlns="">
        <xdr:sp macro="" textlink="">
          <xdr:nvSpPr>
            <xdr:cNvPr id="4" name="TextBox 3"/>
            <xdr:cNvSpPr txBox="1"/>
          </xdr:nvSpPr>
          <xdr:spPr>
            <a:xfrm>
              <a:off x="1479773" y="6678235"/>
              <a:ext cx="516808"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1" i="0">
                  <a:latin typeface="Cambria Math" panose="02040503050406030204" pitchFamily="18" charset="0"/>
                </a:rPr>
                <a:t>𝒙 ̅−𝟑𝒔</a:t>
              </a:r>
              <a:r>
                <a:rPr lang="en-US" sz="1200" b="0" i="0">
                  <a:latin typeface="Cambria Math" panose="02040503050406030204" pitchFamily="18" charset="0"/>
                </a:rPr>
                <a:t>:</a:t>
              </a:r>
              <a:endParaRPr lang="en-US" sz="1200"/>
            </a:p>
          </xdr:txBody>
        </xdr:sp>
      </mc:Fallback>
    </mc:AlternateContent>
    <xdr:clientData/>
  </xdr:oneCellAnchor>
  <xdr:oneCellAnchor>
    <xdr:from>
      <xdr:col>2</xdr:col>
      <xdr:colOff>126941</xdr:colOff>
      <xdr:row>63</xdr:row>
      <xdr:rowOff>14623</xdr:rowOff>
    </xdr:from>
    <xdr:ext cx="516808" cy="18787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495431" y="6872623"/>
              <a:ext cx="516808"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200" b="1" i="1">
                            <a:latin typeface="Cambria Math" panose="02040503050406030204" pitchFamily="18" charset="0"/>
                          </a:rPr>
                        </m:ctrlPr>
                      </m:accPr>
                      <m:e>
                        <m:r>
                          <a:rPr lang="en-US" sz="1200" b="1" i="1">
                            <a:latin typeface="Cambria Math" panose="02040503050406030204" pitchFamily="18" charset="0"/>
                          </a:rPr>
                          <m:t>𝒙</m:t>
                        </m:r>
                      </m:e>
                    </m:acc>
                    <m:r>
                      <a:rPr lang="en-US" sz="1200" b="1" i="1">
                        <a:latin typeface="Cambria Math" panose="02040503050406030204" pitchFamily="18" charset="0"/>
                      </a:rPr>
                      <m:t>+</m:t>
                    </m:r>
                    <m:r>
                      <a:rPr lang="en-US" sz="1200" b="1" i="1">
                        <a:latin typeface="Cambria Math" panose="02040503050406030204" pitchFamily="18" charset="0"/>
                      </a:rPr>
                      <m:t>𝟑</m:t>
                    </m:r>
                    <m:r>
                      <a:rPr lang="en-US" sz="1200" b="1" i="1">
                        <a:latin typeface="Cambria Math" panose="02040503050406030204" pitchFamily="18" charset="0"/>
                      </a:rPr>
                      <m:t>𝒔</m:t>
                    </m:r>
                    <m:r>
                      <a:rPr lang="en-US" sz="1200" b="0" i="1">
                        <a:latin typeface="Cambria Math" panose="02040503050406030204" pitchFamily="18" charset="0"/>
                      </a:rPr>
                      <m:t>:</m:t>
                    </m:r>
                  </m:oMath>
                </m:oMathPara>
              </a14:m>
              <a:endParaRPr lang="en-US" sz="1200"/>
            </a:p>
          </xdr:txBody>
        </xdr:sp>
      </mc:Choice>
      <mc:Fallback xmlns="">
        <xdr:sp macro="" textlink="">
          <xdr:nvSpPr>
            <xdr:cNvPr id="5" name="TextBox 4"/>
            <xdr:cNvSpPr txBox="1"/>
          </xdr:nvSpPr>
          <xdr:spPr>
            <a:xfrm>
              <a:off x="1495431" y="6872623"/>
              <a:ext cx="516808"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1" i="0">
                  <a:latin typeface="Cambria Math" panose="02040503050406030204" pitchFamily="18" charset="0"/>
                </a:rPr>
                <a:t>𝒙 ̅+𝟑𝒔</a:t>
              </a:r>
              <a:r>
                <a:rPr lang="en-US" sz="1200" b="0" i="0">
                  <a:latin typeface="Cambria Math" panose="02040503050406030204" pitchFamily="18" charset="0"/>
                </a:rPr>
                <a:t>:</a:t>
              </a:r>
              <a:endParaRPr lang="en-US" sz="1200"/>
            </a:p>
          </xdr:txBody>
        </xdr:sp>
      </mc:Fallback>
    </mc:AlternateContent>
    <xdr:clientData/>
  </xdr:oneCellAnchor>
  <xdr:twoCellAnchor>
    <xdr:from>
      <xdr:col>0</xdr:col>
      <xdr:colOff>23812</xdr:colOff>
      <xdr:row>72</xdr:row>
      <xdr:rowOff>19050</xdr:rowOff>
    </xdr:from>
    <xdr:to>
      <xdr:col>4</xdr:col>
      <xdr:colOff>361951</xdr:colOff>
      <xdr:row>87</xdr:row>
      <xdr:rowOff>152400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AFF82742-BD50-46E9-94DE-D9C6460145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3812" y="14039850"/>
              <a:ext cx="3109914" cy="3133725"/>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395286</xdr:colOff>
      <xdr:row>72</xdr:row>
      <xdr:rowOff>19049</xdr:rowOff>
    </xdr:from>
    <xdr:to>
      <xdr:col>8</xdr:col>
      <xdr:colOff>666749</xdr:colOff>
      <xdr:row>87</xdr:row>
      <xdr:rowOff>190499</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C61C88D6-657C-4067-8C54-B36C1187D2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167061" y="14039849"/>
              <a:ext cx="3014663" cy="3171825"/>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42861</xdr:colOff>
      <xdr:row>93</xdr:row>
      <xdr:rowOff>142876</xdr:rowOff>
    </xdr:from>
    <xdr:to>
      <xdr:col>9</xdr:col>
      <xdr:colOff>152399</xdr:colOff>
      <xdr:row>106</xdr:row>
      <xdr:rowOff>123825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EE3DFBE3-FD41-456C-8BA3-27DC4CADD6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2861" y="18411826"/>
              <a:ext cx="6310313" cy="2600324"/>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L257"/>
  <sheetViews>
    <sheetView tabSelected="1" topLeftCell="A22" zoomScaleNormal="100" zoomScalePageLayoutView="102" workbookViewId="0">
      <selection activeCell="H56" sqref="H56"/>
    </sheetView>
  </sheetViews>
  <sheetFormatPr defaultRowHeight="15.75" x14ac:dyDescent="0.25"/>
  <cols>
    <col min="4" max="4" width="9.375" bestFit="1" customWidth="1"/>
  </cols>
  <sheetData>
    <row r="1" spans="1:12" ht="19.5" thickBot="1" x14ac:dyDescent="0.35">
      <c r="A1" s="49" t="s">
        <v>34</v>
      </c>
      <c r="C1" s="35" t="s">
        <v>126</v>
      </c>
      <c r="D1" s="35"/>
      <c r="E1" s="35"/>
      <c r="F1" s="35"/>
      <c r="G1" s="35"/>
      <c r="H1" s="35"/>
      <c r="K1" s="40">
        <v>20.9</v>
      </c>
      <c r="L1" s="41">
        <v>30.1</v>
      </c>
    </row>
    <row r="2" spans="1:12" ht="7.9" customHeight="1" x14ac:dyDescent="0.25">
      <c r="K2" s="40">
        <v>21.8</v>
      </c>
      <c r="L2" s="41">
        <v>28.9</v>
      </c>
    </row>
    <row r="3" spans="1:12" ht="18.75" x14ac:dyDescent="0.3">
      <c r="A3" s="3" t="s">
        <v>32</v>
      </c>
      <c r="K3" s="40">
        <v>21.9</v>
      </c>
      <c r="L3" s="41">
        <v>32.9</v>
      </c>
    </row>
    <row r="4" spans="1:12" x14ac:dyDescent="0.25">
      <c r="K4" s="40">
        <v>22.4</v>
      </c>
      <c r="L4" s="41">
        <v>31.3</v>
      </c>
    </row>
    <row r="5" spans="1:12" x14ac:dyDescent="0.25">
      <c r="A5" s="2" t="s">
        <v>4</v>
      </c>
      <c r="B5" t="s">
        <v>3</v>
      </c>
      <c r="K5" s="40">
        <v>23.7</v>
      </c>
      <c r="L5" s="41">
        <v>31.8</v>
      </c>
    </row>
    <row r="6" spans="1:12" x14ac:dyDescent="0.25">
      <c r="B6" t="s">
        <v>30</v>
      </c>
      <c r="K6" s="40">
        <v>21.2</v>
      </c>
      <c r="L6" s="41">
        <v>30.3</v>
      </c>
    </row>
    <row r="7" spans="1:12" ht="13.9" customHeight="1" x14ac:dyDescent="0.25">
      <c r="B7" t="s">
        <v>57</v>
      </c>
      <c r="K7" s="40">
        <v>20.399999999999999</v>
      </c>
      <c r="L7" s="41">
        <v>30</v>
      </c>
    </row>
    <row r="8" spans="1:12" ht="13.9" customHeight="1" x14ac:dyDescent="0.25">
      <c r="B8" t="s">
        <v>59</v>
      </c>
      <c r="K8" s="40">
        <v>23.3</v>
      </c>
      <c r="L8" s="41">
        <v>32.5</v>
      </c>
    </row>
    <row r="9" spans="1:12" ht="13.9" customHeight="1" x14ac:dyDescent="0.25">
      <c r="K9" s="40">
        <v>22.9</v>
      </c>
      <c r="L9" s="41">
        <v>32.4</v>
      </c>
    </row>
    <row r="10" spans="1:12" ht="13.9" customHeight="1" x14ac:dyDescent="0.25">
      <c r="A10" s="2" t="s">
        <v>61</v>
      </c>
      <c r="K10" s="40">
        <v>26.9</v>
      </c>
      <c r="L10" s="41">
        <v>31</v>
      </c>
    </row>
    <row r="11" spans="1:12" ht="13.9" customHeight="1" x14ac:dyDescent="0.25">
      <c r="A11" s="4" t="s">
        <v>0</v>
      </c>
      <c r="B11" t="s">
        <v>58</v>
      </c>
      <c r="K11" s="40">
        <v>21.2</v>
      </c>
      <c r="L11" s="41">
        <v>30.2</v>
      </c>
    </row>
    <row r="12" spans="1:12" x14ac:dyDescent="0.25">
      <c r="A12" s="4"/>
      <c r="B12" t="s">
        <v>60</v>
      </c>
      <c r="K12" s="40">
        <v>23.8</v>
      </c>
      <c r="L12" s="41">
        <v>31.8</v>
      </c>
    </row>
    <row r="13" spans="1:12" x14ac:dyDescent="0.25">
      <c r="A13" s="4"/>
      <c r="K13" s="40">
        <v>25.8</v>
      </c>
      <c r="L13" s="41">
        <v>31.9</v>
      </c>
    </row>
    <row r="14" spans="1:12" x14ac:dyDescent="0.25">
      <c r="A14" s="4" t="s">
        <v>1</v>
      </c>
      <c r="B14" s="14" t="s">
        <v>39</v>
      </c>
      <c r="K14" s="40">
        <v>25.7</v>
      </c>
      <c r="L14" s="41">
        <v>28.8</v>
      </c>
    </row>
    <row r="15" spans="1:12" x14ac:dyDescent="0.25">
      <c r="A15" s="4"/>
      <c r="B15" s="14" t="s">
        <v>54</v>
      </c>
      <c r="K15" s="40">
        <v>23.2</v>
      </c>
      <c r="L15" s="41">
        <v>30.7</v>
      </c>
    </row>
    <row r="16" spans="1:12" x14ac:dyDescent="0.25">
      <c r="A16" s="4"/>
      <c r="B16" s="14" t="s">
        <v>55</v>
      </c>
      <c r="K16" s="40">
        <v>25.1</v>
      </c>
      <c r="L16" s="41">
        <v>28.5</v>
      </c>
    </row>
    <row r="17" spans="1:12" x14ac:dyDescent="0.25">
      <c r="K17" s="40">
        <v>20.8</v>
      </c>
      <c r="L17" s="41">
        <v>31.8</v>
      </c>
    </row>
    <row r="18" spans="1:12" x14ac:dyDescent="0.25">
      <c r="A18" s="4" t="s">
        <v>2</v>
      </c>
      <c r="B18" t="s">
        <v>5</v>
      </c>
      <c r="K18" s="40">
        <v>21.9</v>
      </c>
      <c r="L18" s="41">
        <v>32.200000000000003</v>
      </c>
    </row>
    <row r="19" spans="1:12" ht="16.149999999999999" customHeight="1" x14ac:dyDescent="0.25">
      <c r="A19" s="4"/>
      <c r="B19" t="s">
        <v>38</v>
      </c>
      <c r="F19" s="5"/>
      <c r="K19" s="40">
        <v>16.7</v>
      </c>
      <c r="L19" s="41">
        <v>30.2</v>
      </c>
    </row>
    <row r="20" spans="1:12" x14ac:dyDescent="0.25">
      <c r="A20" s="4"/>
      <c r="B20" t="s">
        <v>37</v>
      </c>
      <c r="F20" s="5"/>
      <c r="K20" s="40">
        <v>21.6</v>
      </c>
      <c r="L20" s="41">
        <v>29.1</v>
      </c>
    </row>
    <row r="21" spans="1:12" ht="18" customHeight="1" x14ac:dyDescent="0.25">
      <c r="K21" s="40">
        <v>20.9</v>
      </c>
      <c r="L21" s="41">
        <v>28.9</v>
      </c>
    </row>
    <row r="22" spans="1:12" ht="18" customHeight="1" x14ac:dyDescent="0.25">
      <c r="A22" s="1" t="s">
        <v>33</v>
      </c>
      <c r="B22" t="s">
        <v>123</v>
      </c>
      <c r="F22" s="5"/>
      <c r="K22" s="40">
        <v>19</v>
      </c>
      <c r="L22" s="41">
        <v>27.1</v>
      </c>
    </row>
    <row r="23" spans="1:12" x14ac:dyDescent="0.25">
      <c r="A23" s="46"/>
      <c r="B23" s="5" t="s">
        <v>120</v>
      </c>
      <c r="F23" s="5"/>
      <c r="K23" s="40">
        <v>20.9</v>
      </c>
      <c r="L23" s="41">
        <v>29.1</v>
      </c>
    </row>
    <row r="24" spans="1:12" ht="14.45" customHeight="1" x14ac:dyDescent="0.25">
      <c r="A24" s="46"/>
      <c r="B24" t="s">
        <v>56</v>
      </c>
      <c r="F24" s="5"/>
      <c r="K24" s="40">
        <v>26.3</v>
      </c>
      <c r="L24" s="41">
        <v>30.8</v>
      </c>
    </row>
    <row r="25" spans="1:12" ht="14.45" customHeight="1" x14ac:dyDescent="0.25">
      <c r="A25" s="46"/>
      <c r="B25" t="s">
        <v>121</v>
      </c>
      <c r="K25" s="40">
        <v>27.8</v>
      </c>
      <c r="L25" s="41">
        <v>30.1</v>
      </c>
    </row>
    <row r="26" spans="1:12" ht="14.45" customHeight="1" x14ac:dyDescent="0.25">
      <c r="B26" s="61" t="s">
        <v>122</v>
      </c>
      <c r="C26" s="7"/>
      <c r="D26" s="7"/>
      <c r="E26" s="7"/>
      <c r="F26" s="7"/>
      <c r="G26" s="7"/>
      <c r="H26" s="7"/>
      <c r="K26" s="40">
        <v>21.1</v>
      </c>
      <c r="L26" s="41">
        <v>31.3</v>
      </c>
    </row>
    <row r="27" spans="1:12" ht="14.45" customHeight="1" x14ac:dyDescent="0.25">
      <c r="B27" s="54"/>
      <c r="C27" s="7"/>
      <c r="D27" s="7"/>
      <c r="E27" s="7"/>
      <c r="F27" s="7"/>
      <c r="G27" s="7"/>
      <c r="H27" s="7"/>
      <c r="K27" s="40">
        <v>22.3</v>
      </c>
      <c r="L27" s="41">
        <v>31.1</v>
      </c>
    </row>
    <row r="28" spans="1:12" ht="14.45" customHeight="1" x14ac:dyDescent="0.25">
      <c r="A28" s="2" t="s">
        <v>62</v>
      </c>
      <c r="B28" s="54"/>
      <c r="C28" s="7"/>
      <c r="D28" s="7"/>
      <c r="E28" s="7"/>
      <c r="F28" s="7"/>
      <c r="G28" s="7"/>
      <c r="H28" s="7"/>
      <c r="K28" s="40">
        <v>20.100000000000001</v>
      </c>
      <c r="L28" s="41">
        <v>31.4</v>
      </c>
    </row>
    <row r="29" spans="1:12" ht="14.45" customHeight="1" x14ac:dyDescent="0.25">
      <c r="A29" s="59" t="s">
        <v>0</v>
      </c>
      <c r="B29" s="60" t="s">
        <v>63</v>
      </c>
      <c r="C29" s="7"/>
      <c r="D29" s="7"/>
      <c r="E29" s="7"/>
      <c r="F29" s="7"/>
      <c r="G29" s="7"/>
      <c r="H29" s="7"/>
      <c r="K29" s="40">
        <v>20</v>
      </c>
      <c r="L29" s="41">
        <v>28.5</v>
      </c>
    </row>
    <row r="30" spans="1:12" ht="14.45" customHeight="1" x14ac:dyDescent="0.25">
      <c r="A30" s="59"/>
      <c r="B30" s="61" t="s">
        <v>64</v>
      </c>
      <c r="C30" s="7"/>
      <c r="D30" s="7"/>
      <c r="E30" s="7"/>
      <c r="F30" s="7"/>
      <c r="G30" s="7"/>
      <c r="H30" s="7"/>
      <c r="K30" s="40">
        <v>21.6</v>
      </c>
      <c r="L30" s="41">
        <v>26.7</v>
      </c>
    </row>
    <row r="31" spans="1:12" ht="14.45" customHeight="1" x14ac:dyDescent="0.25">
      <c r="A31" s="59"/>
      <c r="B31" s="61" t="s">
        <v>65</v>
      </c>
      <c r="C31" s="7"/>
      <c r="D31" s="7"/>
      <c r="E31" s="7"/>
      <c r="F31" s="7"/>
      <c r="G31" s="7"/>
      <c r="H31" s="7"/>
      <c r="K31" s="40">
        <v>22.1</v>
      </c>
      <c r="L31" s="41">
        <v>29.7</v>
      </c>
    </row>
    <row r="32" spans="1:12" ht="14.45" customHeight="1" x14ac:dyDescent="0.25">
      <c r="C32" s="7"/>
      <c r="D32" s="7"/>
      <c r="E32" s="7"/>
      <c r="F32" s="7"/>
      <c r="G32" s="7"/>
      <c r="H32" s="7"/>
      <c r="K32" s="40">
        <v>24.6</v>
      </c>
      <c r="L32" s="41">
        <v>29.4</v>
      </c>
    </row>
    <row r="33" spans="1:12" ht="14.45" customHeight="1" x14ac:dyDescent="0.25">
      <c r="A33" s="59" t="s">
        <v>1</v>
      </c>
      <c r="B33" s="61" t="s">
        <v>66</v>
      </c>
      <c r="C33" s="7"/>
      <c r="D33" s="7"/>
      <c r="E33" s="7"/>
      <c r="F33" s="7"/>
      <c r="G33" s="7"/>
      <c r="H33" s="7"/>
      <c r="K33" s="40">
        <v>23.7</v>
      </c>
      <c r="L33" s="41">
        <v>28.2</v>
      </c>
    </row>
    <row r="34" spans="1:12" ht="14.45" customHeight="1" x14ac:dyDescent="0.25">
      <c r="A34" s="59"/>
      <c r="B34" s="39" t="s">
        <v>67</v>
      </c>
      <c r="C34" s="7"/>
      <c r="D34" s="7"/>
      <c r="E34" s="7"/>
      <c r="F34" s="7"/>
      <c r="G34" s="7"/>
      <c r="H34" s="7"/>
      <c r="K34" s="40">
        <v>19.7</v>
      </c>
      <c r="L34" s="41">
        <v>28.2</v>
      </c>
    </row>
    <row r="35" spans="1:12" ht="14.45" customHeight="1" x14ac:dyDescent="0.25">
      <c r="A35" s="59"/>
      <c r="B35" s="60" t="s">
        <v>68</v>
      </c>
      <c r="C35" s="7"/>
      <c r="D35" s="7"/>
      <c r="E35" s="7"/>
      <c r="F35" s="7"/>
      <c r="G35" s="7"/>
      <c r="H35" s="7"/>
      <c r="K35" s="40">
        <v>21.1</v>
      </c>
      <c r="L35" s="41">
        <v>28.9</v>
      </c>
    </row>
    <row r="36" spans="1:12" ht="14.45" customHeight="1" x14ac:dyDescent="0.25">
      <c r="A36" s="59"/>
      <c r="B36" s="61"/>
      <c r="C36" s="7"/>
      <c r="D36" s="7"/>
      <c r="E36" s="7"/>
      <c r="F36" s="7"/>
      <c r="G36" s="7"/>
      <c r="H36" s="7"/>
      <c r="K36" s="40">
        <v>22.8</v>
      </c>
      <c r="L36" s="41">
        <v>31.2</v>
      </c>
    </row>
    <row r="37" spans="1:12" ht="14.45" customHeight="1" x14ac:dyDescent="0.25">
      <c r="A37" s="59" t="s">
        <v>2</v>
      </c>
      <c r="B37" s="39" t="s">
        <v>69</v>
      </c>
      <c r="C37" s="7"/>
      <c r="D37" s="7"/>
      <c r="E37" s="7"/>
      <c r="F37" s="7"/>
      <c r="G37" s="7"/>
      <c r="H37" s="7"/>
      <c r="K37" s="40">
        <v>25.6</v>
      </c>
      <c r="L37" s="41">
        <v>30.1</v>
      </c>
    </row>
    <row r="38" spans="1:12" ht="14.45" customHeight="1" x14ac:dyDescent="0.25">
      <c r="A38" s="59"/>
      <c r="B38" s="60" t="s">
        <v>70</v>
      </c>
      <c r="C38" s="7"/>
      <c r="D38" s="7"/>
      <c r="E38" s="7"/>
      <c r="F38" s="7"/>
      <c r="G38" s="7"/>
      <c r="H38" s="7"/>
      <c r="K38" s="40">
        <v>23.6</v>
      </c>
      <c r="L38" s="41">
        <v>28.8</v>
      </c>
    </row>
    <row r="39" spans="1:12" ht="14.45" customHeight="1" x14ac:dyDescent="0.25">
      <c r="A39" s="59"/>
      <c r="B39" s="39" t="s">
        <v>71</v>
      </c>
      <c r="C39" s="7"/>
      <c r="D39" s="7"/>
      <c r="E39" s="7"/>
      <c r="F39" s="7"/>
      <c r="G39" s="7"/>
      <c r="H39" s="7"/>
      <c r="K39" s="40">
        <v>27.1</v>
      </c>
      <c r="L39" s="41">
        <v>31.9</v>
      </c>
    </row>
    <row r="40" spans="1:12" ht="14.45" customHeight="1" x14ac:dyDescent="0.25">
      <c r="A40" s="59"/>
      <c r="B40" s="39" t="s">
        <v>72</v>
      </c>
      <c r="C40" s="7"/>
      <c r="D40" s="7"/>
      <c r="E40" s="7"/>
      <c r="F40" s="7"/>
      <c r="G40" s="7"/>
      <c r="H40" s="7"/>
      <c r="K40" s="40">
        <v>17.5</v>
      </c>
      <c r="L40" s="41">
        <v>29.4</v>
      </c>
    </row>
    <row r="41" spans="1:12" ht="14.45" customHeight="1" x14ac:dyDescent="0.25">
      <c r="A41" s="59"/>
      <c r="B41" s="61"/>
      <c r="C41" s="7"/>
      <c r="D41" s="7"/>
      <c r="E41" s="7"/>
      <c r="F41" s="7"/>
      <c r="G41" s="7"/>
      <c r="H41" s="7"/>
      <c r="K41" s="40">
        <v>19.3</v>
      </c>
      <c r="L41" s="41">
        <v>32.299999999999997</v>
      </c>
    </row>
    <row r="42" spans="1:12" ht="14.45" customHeight="1" x14ac:dyDescent="0.25">
      <c r="A42" s="59" t="s">
        <v>33</v>
      </c>
      <c r="B42" s="39" t="s">
        <v>73</v>
      </c>
      <c r="C42" s="7"/>
      <c r="D42" s="7"/>
      <c r="E42" s="7"/>
      <c r="F42" s="7"/>
      <c r="G42" s="7"/>
      <c r="H42" s="7"/>
      <c r="K42" s="40">
        <v>22.5</v>
      </c>
      <c r="L42" s="41">
        <v>31.4</v>
      </c>
    </row>
    <row r="43" spans="1:12" ht="14.45" customHeight="1" x14ac:dyDescent="0.25">
      <c r="A43" s="59"/>
      <c r="B43" s="39" t="s">
        <v>74</v>
      </c>
      <c r="C43" s="7"/>
      <c r="D43" s="7"/>
      <c r="E43" s="7"/>
      <c r="F43" s="7"/>
      <c r="G43" s="7"/>
      <c r="H43" s="7"/>
      <c r="K43" s="40">
        <v>25.6</v>
      </c>
      <c r="L43" s="41">
        <v>29.7</v>
      </c>
    </row>
    <row r="44" spans="1:12" ht="14.45" customHeight="1" x14ac:dyDescent="0.25">
      <c r="A44" s="59"/>
      <c r="B44" s="39" t="s">
        <v>75</v>
      </c>
      <c r="C44" s="7"/>
      <c r="D44" s="7"/>
      <c r="E44" s="7"/>
      <c r="F44" s="7"/>
      <c r="G44" s="7"/>
      <c r="H44" s="7"/>
      <c r="K44" s="40">
        <v>20.8</v>
      </c>
      <c r="L44" s="41">
        <v>31.1</v>
      </c>
    </row>
    <row r="45" spans="1:12" ht="14.45" customHeight="1" x14ac:dyDescent="0.25">
      <c r="A45" s="59"/>
      <c r="B45" s="39"/>
      <c r="C45" s="7"/>
      <c r="D45" s="7"/>
      <c r="E45" s="7"/>
      <c r="F45" s="7"/>
      <c r="G45" s="7"/>
      <c r="H45" s="7"/>
      <c r="K45" s="40">
        <v>18.7</v>
      </c>
      <c r="L45" s="41">
        <v>27.6</v>
      </c>
    </row>
    <row r="46" spans="1:12" ht="14.45" customHeight="1" x14ac:dyDescent="0.25">
      <c r="A46" s="75" t="s">
        <v>119</v>
      </c>
      <c r="B46" s="39"/>
      <c r="C46" s="7"/>
      <c r="D46" s="7"/>
      <c r="E46" s="7"/>
      <c r="F46" s="7"/>
      <c r="G46" s="7"/>
      <c r="H46" s="7"/>
      <c r="K46" s="40">
        <v>24.6</v>
      </c>
      <c r="L46" s="41">
        <v>32.4</v>
      </c>
    </row>
    <row r="47" spans="1:12" s="14" customFormat="1" ht="18.75" x14ac:dyDescent="0.3">
      <c r="A47" s="63" t="s">
        <v>76</v>
      </c>
      <c r="B47" s="18" t="s">
        <v>77</v>
      </c>
      <c r="K47" s="40">
        <v>18.3</v>
      </c>
      <c r="L47" s="41">
        <v>30.8</v>
      </c>
    </row>
    <row r="48" spans="1:12" s="14" customFormat="1" x14ac:dyDescent="0.25">
      <c r="A48" s="17"/>
      <c r="B48" s="18" t="s">
        <v>78</v>
      </c>
      <c r="G48" s="15"/>
      <c r="H48" s="15"/>
      <c r="K48" s="40">
        <v>23.3</v>
      </c>
      <c r="L48" s="41">
        <v>29.6</v>
      </c>
    </row>
    <row r="49" spans="1:12" s="14" customFormat="1" ht="16.5" thickBot="1" x14ac:dyDescent="0.3">
      <c r="A49" s="17"/>
      <c r="B49" s="18" t="s">
        <v>79</v>
      </c>
      <c r="G49" s="15"/>
      <c r="K49" s="40">
        <v>22.3</v>
      </c>
      <c r="L49" s="41">
        <v>28.1</v>
      </c>
    </row>
    <row r="50" spans="1:12" s="14" customFormat="1" ht="16.5" thickBot="1" x14ac:dyDescent="0.3">
      <c r="B50" s="17"/>
      <c r="C50" s="18"/>
      <c r="D50" s="20" t="s">
        <v>20</v>
      </c>
      <c r="E50" s="21" t="s">
        <v>21</v>
      </c>
      <c r="K50" s="40">
        <v>22</v>
      </c>
      <c r="L50" s="41">
        <v>29.8</v>
      </c>
    </row>
    <row r="51" spans="1:12" s="14" customFormat="1" x14ac:dyDescent="0.25">
      <c r="B51" s="42"/>
      <c r="C51" s="66" t="s">
        <v>25</v>
      </c>
      <c r="D51" s="64">
        <f>MIN(s1sanheim)</f>
        <v>15.4</v>
      </c>
      <c r="E51" s="38">
        <f>MIN(s2sanheim)</f>
        <v>26.5</v>
      </c>
      <c r="H51" s="58">
        <v>20</v>
      </c>
      <c r="I51" s="58" t="s">
        <v>28</v>
      </c>
      <c r="K51" s="40">
        <v>22.7</v>
      </c>
      <c r="L51" s="41">
        <v>31.3</v>
      </c>
    </row>
    <row r="52" spans="1:12" s="14" customFormat="1" x14ac:dyDescent="0.25">
      <c r="B52" s="43"/>
      <c r="C52" s="67" t="s">
        <v>26</v>
      </c>
      <c r="D52" s="65">
        <f>MAX(s1sanheim)</f>
        <v>28.9</v>
      </c>
      <c r="E52" s="37">
        <f>MAX(s2sanheim)</f>
        <v>34.299999999999997</v>
      </c>
      <c r="G52" s="6"/>
      <c r="H52" s="6"/>
      <c r="K52" s="40">
        <v>27.3</v>
      </c>
      <c r="L52" s="41">
        <v>30.9</v>
      </c>
    </row>
    <row r="53" spans="1:12" s="14" customFormat="1" x14ac:dyDescent="0.25">
      <c r="B53" s="43"/>
      <c r="C53" s="67" t="s">
        <v>22</v>
      </c>
      <c r="D53" s="65">
        <f>MEDIAN(s1sanheim)</f>
        <v>22.4</v>
      </c>
      <c r="E53" s="37">
        <f>MEDIAN(s2sanheim)</f>
        <v>30.4</v>
      </c>
      <c r="K53" s="40">
        <v>23.4</v>
      </c>
      <c r="L53" s="41">
        <v>31.4</v>
      </c>
    </row>
    <row r="54" spans="1:12" s="14" customFormat="1" x14ac:dyDescent="0.25">
      <c r="B54" s="44"/>
      <c r="C54" s="67" t="s">
        <v>23</v>
      </c>
      <c r="D54" s="65">
        <f>AVERAGE(s1sanheim)</f>
        <v>22.381349206349203</v>
      </c>
      <c r="E54" s="37">
        <f>AVERAGE(s2sanheim)</f>
        <v>30.465476190476199</v>
      </c>
      <c r="K54" s="40">
        <v>20.399999999999999</v>
      </c>
      <c r="L54" s="41">
        <v>30.3</v>
      </c>
    </row>
    <row r="55" spans="1:12" s="14" customFormat="1" x14ac:dyDescent="0.25">
      <c r="B55" s="43"/>
      <c r="C55" s="67" t="s">
        <v>24</v>
      </c>
      <c r="D55" s="77">
        <f>_xlfn.STDEV.S(s1sanheim)</f>
        <v>2.6306062056193995</v>
      </c>
      <c r="E55" s="78">
        <f>_xlfn.STDEV.S(s2sanheim)</f>
        <v>1.5233503164675704</v>
      </c>
      <c r="K55" s="40">
        <v>19.399999999999999</v>
      </c>
      <c r="L55" s="41">
        <v>29.8</v>
      </c>
    </row>
    <row r="56" spans="1:12" s="14" customFormat="1" x14ac:dyDescent="0.25">
      <c r="A56" s="13"/>
      <c r="B56" s="44"/>
      <c r="C56" s="67"/>
      <c r="D56" s="65">
        <f>D53-(3*D55)</f>
        <v>14.5081813831418</v>
      </c>
      <c r="E56" s="37">
        <f>E54-(3*E55)</f>
        <v>25.89542524107349</v>
      </c>
      <c r="K56" s="40">
        <v>25.7</v>
      </c>
      <c r="L56" s="41">
        <v>31.7</v>
      </c>
    </row>
    <row r="57" spans="1:12" s="14" customFormat="1" ht="16.5" thickBot="1" x14ac:dyDescent="0.3">
      <c r="A57" s="13"/>
      <c r="B57" s="45"/>
      <c r="C57" s="68"/>
      <c r="D57" s="65">
        <f>D54+(3*D55)</f>
        <v>30.273167823207402</v>
      </c>
      <c r="E57" s="37">
        <f>E54+(3*E55)</f>
        <v>35.035527139878909</v>
      </c>
      <c r="F57" s="16"/>
      <c r="G57" s="16"/>
      <c r="H57" s="16"/>
      <c r="I57" s="16"/>
      <c r="K57" s="40">
        <v>28.1</v>
      </c>
      <c r="L57" s="41">
        <v>31.5</v>
      </c>
    </row>
    <row r="58" spans="1:12" s="14" customFormat="1" ht="16.5" thickBot="1" x14ac:dyDescent="0.3">
      <c r="A58" s="47"/>
      <c r="B58" s="48"/>
      <c r="C58" s="69" t="s">
        <v>53</v>
      </c>
      <c r="D58" s="79">
        <f>D55/D54</f>
        <v>0.11753564011561653</v>
      </c>
      <c r="E58" s="80">
        <f>E55/E54</f>
        <v>5.0002511266959426E-2</v>
      </c>
      <c r="F58" s="16"/>
      <c r="G58" s="16"/>
      <c r="H58" s="16"/>
      <c r="I58" s="16"/>
      <c r="K58" s="40">
        <v>24.4</v>
      </c>
      <c r="L58" s="41">
        <v>30</v>
      </c>
    </row>
    <row r="59" spans="1:12" s="14" customFormat="1" x14ac:dyDescent="0.25">
      <c r="A59" s="62"/>
      <c r="B59" s="58"/>
      <c r="C59" s="70"/>
      <c r="D59" s="71"/>
      <c r="E59" s="71"/>
      <c r="F59" s="16"/>
      <c r="G59" s="16"/>
      <c r="H59" s="16"/>
      <c r="I59" s="16"/>
      <c r="K59" s="40">
        <v>27.8</v>
      </c>
      <c r="L59" s="41">
        <v>30.1</v>
      </c>
    </row>
    <row r="60" spans="1:12" s="14" customFormat="1" x14ac:dyDescent="0.25">
      <c r="A60" s="27" t="s">
        <v>29</v>
      </c>
      <c r="C60" s="16"/>
      <c r="D60" s="16"/>
      <c r="E60" s="16"/>
      <c r="F60" s="16"/>
      <c r="G60" s="16"/>
      <c r="H60" s="16"/>
      <c r="I60" s="16"/>
      <c r="K60" s="40">
        <v>16.399999999999999</v>
      </c>
      <c r="L60" s="41">
        <v>32.700000000000003</v>
      </c>
    </row>
    <row r="61" spans="1:12" s="14" customFormat="1" ht="16.5" thickBot="1" x14ac:dyDescent="0.3">
      <c r="A61" s="27" t="s">
        <v>31</v>
      </c>
      <c r="C61" s="16"/>
      <c r="D61" s="16"/>
      <c r="E61" s="16"/>
      <c r="F61" s="16"/>
      <c r="G61" s="16"/>
      <c r="H61" s="16"/>
      <c r="I61" s="16"/>
      <c r="K61" s="40">
        <v>20</v>
      </c>
      <c r="L61" s="41">
        <v>32.4</v>
      </c>
    </row>
    <row r="62" spans="1:12" s="14" customFormat="1" ht="16.5" thickBot="1" x14ac:dyDescent="0.3">
      <c r="A62" s="13"/>
      <c r="B62" s="27"/>
      <c r="C62" s="16"/>
      <c r="D62" s="20" t="s">
        <v>20</v>
      </c>
      <c r="E62" s="21" t="s">
        <v>21</v>
      </c>
      <c r="F62" s="16"/>
      <c r="G62" s="16"/>
      <c r="H62" s="16"/>
      <c r="I62" s="16"/>
      <c r="K62" s="40">
        <v>23.4</v>
      </c>
      <c r="L62" s="41">
        <v>34.200000000000003</v>
      </c>
    </row>
    <row r="63" spans="1:12" s="14" customFormat="1" ht="16.5" thickBot="1" x14ac:dyDescent="0.3">
      <c r="A63" s="13"/>
      <c r="B63" s="52" t="s">
        <v>35</v>
      </c>
      <c r="C63" s="19"/>
      <c r="D63" s="50">
        <f>COUNTIF(s1sanheim, "&lt;"&amp;D56)</f>
        <v>0</v>
      </c>
      <c r="E63" s="22">
        <f>COUNTIF(s2sanheim, "&lt;"&amp;E56)</f>
        <v>0</v>
      </c>
      <c r="F63" s="16"/>
      <c r="G63" s="16"/>
      <c r="H63" s="16"/>
      <c r="I63" s="16"/>
      <c r="K63" s="40">
        <v>23</v>
      </c>
      <c r="L63" s="41">
        <v>34</v>
      </c>
    </row>
    <row r="64" spans="1:12" s="14" customFormat="1" ht="16.5" thickBot="1" x14ac:dyDescent="0.3">
      <c r="A64" s="13"/>
      <c r="B64" s="53" t="s">
        <v>36</v>
      </c>
      <c r="C64" s="26"/>
      <c r="D64" s="51">
        <f>COUNTIF(s1sanheim, "&gt;"&amp;D57)</f>
        <v>0</v>
      </c>
      <c r="E64" s="23">
        <f>COUNTIF(s2sanheim, "&gt;"&amp;E57)</f>
        <v>0</v>
      </c>
      <c r="F64" s="16"/>
      <c r="G64" s="16"/>
      <c r="H64" s="16"/>
      <c r="I64" s="16"/>
      <c r="K64" s="40">
        <v>22</v>
      </c>
      <c r="L64" s="41">
        <v>30.9</v>
      </c>
    </row>
    <row r="65" spans="1:12" s="6" customFormat="1" x14ac:dyDescent="0.25">
      <c r="A65" s="13"/>
      <c r="B65" s="24"/>
      <c r="C65" s="24"/>
      <c r="D65" s="24"/>
      <c r="E65" s="24"/>
      <c r="F65" s="24"/>
      <c r="G65" s="24"/>
      <c r="H65" s="24"/>
      <c r="I65" s="24"/>
      <c r="K65" s="40">
        <v>24.5</v>
      </c>
      <c r="L65" s="41">
        <v>32.4</v>
      </c>
    </row>
    <row r="66" spans="1:12" s="14" customFormat="1" ht="18.75" x14ac:dyDescent="0.3">
      <c r="A66" s="63" t="s">
        <v>80</v>
      </c>
      <c r="B66" s="25" t="s">
        <v>81</v>
      </c>
      <c r="C66"/>
      <c r="D66"/>
      <c r="E66"/>
      <c r="F66"/>
      <c r="G66"/>
      <c r="H66"/>
      <c r="I66"/>
      <c r="K66" s="40">
        <v>25.2</v>
      </c>
      <c r="L66" s="41">
        <v>30.9</v>
      </c>
    </row>
    <row r="67" spans="1:12" s="14" customFormat="1" x14ac:dyDescent="0.25">
      <c r="A67" s="25"/>
      <c r="B67" s="25" t="s">
        <v>82</v>
      </c>
      <c r="C67"/>
      <c r="D67"/>
      <c r="E67"/>
      <c r="F67"/>
      <c r="G67"/>
      <c r="H67"/>
      <c r="I67"/>
      <c r="K67" s="40">
        <v>23.9</v>
      </c>
      <c r="L67" s="41">
        <v>28.6</v>
      </c>
    </row>
    <row r="68" spans="1:12" s="14" customFormat="1" x14ac:dyDescent="0.25">
      <c r="A68" s="25"/>
      <c r="B68" s="25" t="s">
        <v>83</v>
      </c>
      <c r="C68"/>
      <c r="D68"/>
      <c r="E68"/>
      <c r="F68"/>
      <c r="G68"/>
      <c r="H68"/>
      <c r="I68"/>
      <c r="K68" s="40">
        <v>19.3</v>
      </c>
      <c r="L68" s="41">
        <v>31.4</v>
      </c>
    </row>
    <row r="69" spans="1:12" s="14" customFormat="1" x14ac:dyDescent="0.25">
      <c r="A69" s="25"/>
      <c r="B69" s="25" t="s">
        <v>84</v>
      </c>
      <c r="C69"/>
      <c r="D69"/>
      <c r="E69"/>
      <c r="F69"/>
      <c r="G69"/>
      <c r="H69"/>
      <c r="I69"/>
      <c r="K69" s="40">
        <v>19.7</v>
      </c>
      <c r="L69" s="41">
        <v>29.7</v>
      </c>
    </row>
    <row r="70" spans="1:12" s="14" customFormat="1" x14ac:dyDescent="0.25">
      <c r="A70" s="25"/>
      <c r="B70" s="25" t="s">
        <v>85</v>
      </c>
      <c r="C70"/>
      <c r="D70"/>
      <c r="E70"/>
      <c r="F70"/>
      <c r="G70"/>
      <c r="H70"/>
      <c r="I70"/>
      <c r="K70" s="40">
        <v>27.8</v>
      </c>
      <c r="L70" s="41">
        <v>30.2</v>
      </c>
    </row>
    <row r="71" spans="1:12" s="14" customFormat="1" x14ac:dyDescent="0.25">
      <c r="A71" s="25"/>
      <c r="B71" s="25" t="s">
        <v>86</v>
      </c>
      <c r="C71"/>
      <c r="D71"/>
      <c r="E71"/>
      <c r="F71"/>
      <c r="G71"/>
      <c r="H71" s="2">
        <v>10</v>
      </c>
      <c r="I71" s="2" t="s">
        <v>28</v>
      </c>
      <c r="K71" s="40">
        <v>27.3</v>
      </c>
      <c r="L71" s="41">
        <v>27.6</v>
      </c>
    </row>
    <row r="72" spans="1:12" s="14" customFormat="1" ht="16.5" thickBot="1" x14ac:dyDescent="0.3">
      <c r="A72" s="25"/>
      <c r="B72" s="25"/>
      <c r="C72"/>
      <c r="D72"/>
      <c r="E72"/>
      <c r="F72"/>
      <c r="G72"/>
      <c r="K72" s="40">
        <v>22</v>
      </c>
      <c r="L72" s="41">
        <v>29</v>
      </c>
    </row>
    <row r="73" spans="1:12" s="14" customFormat="1" x14ac:dyDescent="0.25">
      <c r="A73" s="28"/>
      <c r="B73" s="29"/>
      <c r="C73" s="30"/>
      <c r="D73" s="30"/>
      <c r="E73" s="30"/>
      <c r="F73" s="30"/>
      <c r="G73" s="30"/>
      <c r="H73" s="30"/>
      <c r="I73" s="31"/>
      <c r="K73" s="40">
        <v>25.2</v>
      </c>
      <c r="L73" s="41">
        <v>29.5</v>
      </c>
    </row>
    <row r="74" spans="1:12" s="14" customFormat="1" x14ac:dyDescent="0.25">
      <c r="A74" s="32"/>
      <c r="B74" s="33"/>
      <c r="C74" s="7"/>
      <c r="D74" s="7"/>
      <c r="E74" s="7"/>
      <c r="F74" s="7"/>
      <c r="G74" s="7"/>
      <c r="H74" s="7"/>
      <c r="I74" s="34"/>
      <c r="K74" s="40">
        <v>15.4</v>
      </c>
      <c r="L74" s="41">
        <v>28.6</v>
      </c>
    </row>
    <row r="75" spans="1:12" s="14" customFormat="1" x14ac:dyDescent="0.25">
      <c r="A75" s="32"/>
      <c r="B75" s="33"/>
      <c r="C75" s="7"/>
      <c r="D75" s="7"/>
      <c r="E75" s="7"/>
      <c r="F75" s="7"/>
      <c r="G75" s="7"/>
      <c r="H75" s="7"/>
      <c r="I75" s="34"/>
      <c r="K75" s="40">
        <v>23.3</v>
      </c>
      <c r="L75" s="41">
        <v>31</v>
      </c>
    </row>
    <row r="76" spans="1:12" x14ac:dyDescent="0.25">
      <c r="A76" s="32"/>
      <c r="B76" s="33"/>
      <c r="C76" s="7"/>
      <c r="D76" s="7"/>
      <c r="E76" s="7"/>
      <c r="F76" s="7"/>
      <c r="G76" s="7"/>
      <c r="H76" s="7"/>
      <c r="I76" s="34"/>
      <c r="K76" s="40">
        <v>22.7</v>
      </c>
      <c r="L76" s="41">
        <v>28.9</v>
      </c>
    </row>
    <row r="77" spans="1:12" x14ac:dyDescent="0.25">
      <c r="A77" s="32"/>
      <c r="B77" s="33"/>
      <c r="C77" s="7"/>
      <c r="D77" s="7"/>
      <c r="E77" s="7"/>
      <c r="F77" s="7"/>
      <c r="G77" s="7"/>
      <c r="H77" s="7"/>
      <c r="I77" s="34"/>
      <c r="K77" s="40">
        <v>23.9</v>
      </c>
      <c r="L77" s="41">
        <v>30.4</v>
      </c>
    </row>
    <row r="78" spans="1:12" x14ac:dyDescent="0.25">
      <c r="A78" s="32"/>
      <c r="B78" s="33"/>
      <c r="C78" s="60" t="s">
        <v>90</v>
      </c>
      <c r="D78" s="7"/>
      <c r="E78" s="7"/>
      <c r="F78" s="7"/>
      <c r="G78" s="7"/>
      <c r="H78" s="7"/>
      <c r="I78" s="34"/>
      <c r="K78" s="40">
        <v>20.9</v>
      </c>
      <c r="L78" s="41">
        <v>32</v>
      </c>
    </row>
    <row r="79" spans="1:12" x14ac:dyDescent="0.25">
      <c r="A79" s="32"/>
      <c r="B79" s="33"/>
      <c r="C79" s="7"/>
      <c r="D79" s="7"/>
      <c r="E79" s="7"/>
      <c r="F79" s="7"/>
      <c r="G79" s="7"/>
      <c r="H79" s="7"/>
      <c r="I79" s="34"/>
      <c r="K79" s="40">
        <v>18.8</v>
      </c>
      <c r="L79" s="41">
        <v>31.7</v>
      </c>
    </row>
    <row r="80" spans="1:12" x14ac:dyDescent="0.25">
      <c r="A80" s="32"/>
      <c r="B80" s="33"/>
      <c r="C80" s="7"/>
      <c r="D80" s="7"/>
      <c r="E80" s="7"/>
      <c r="F80" s="7"/>
      <c r="G80" s="7"/>
      <c r="H80" s="7"/>
      <c r="I80" s="34"/>
      <c r="K80" s="40">
        <v>24.3</v>
      </c>
      <c r="L80" s="41">
        <v>30.9</v>
      </c>
    </row>
    <row r="81" spans="1:12" x14ac:dyDescent="0.25">
      <c r="A81" s="32"/>
      <c r="B81" s="33"/>
      <c r="C81" s="7"/>
      <c r="D81" s="7"/>
      <c r="E81" s="7"/>
      <c r="F81" s="7"/>
      <c r="G81" s="7"/>
      <c r="H81" s="7"/>
      <c r="I81" s="34"/>
      <c r="K81" s="40">
        <v>19.2</v>
      </c>
      <c r="L81" s="41">
        <v>30.1</v>
      </c>
    </row>
    <row r="82" spans="1:12" x14ac:dyDescent="0.25">
      <c r="A82" s="32"/>
      <c r="B82" s="33"/>
      <c r="C82" s="7"/>
      <c r="D82" s="7"/>
      <c r="E82" s="7"/>
      <c r="F82" s="7"/>
      <c r="G82" s="7"/>
      <c r="H82" s="7"/>
      <c r="I82" s="34"/>
      <c r="K82" s="40">
        <v>23.2</v>
      </c>
      <c r="L82" s="41">
        <v>28.3</v>
      </c>
    </row>
    <row r="83" spans="1:12" x14ac:dyDescent="0.25">
      <c r="A83" s="32"/>
      <c r="B83" s="33"/>
      <c r="C83" s="7"/>
      <c r="D83" s="7"/>
      <c r="E83" s="7"/>
      <c r="F83" s="7"/>
      <c r="G83" s="7"/>
      <c r="H83" s="7"/>
      <c r="I83" s="34"/>
      <c r="K83" s="40">
        <v>25.1</v>
      </c>
      <c r="L83" s="41">
        <v>29.8</v>
      </c>
    </row>
    <row r="84" spans="1:12" x14ac:dyDescent="0.25">
      <c r="A84" s="32"/>
      <c r="B84" s="33"/>
      <c r="C84" s="7"/>
      <c r="D84" s="7"/>
      <c r="E84" s="7"/>
      <c r="F84" s="7"/>
      <c r="G84" s="7"/>
      <c r="H84" s="7"/>
      <c r="I84" s="34"/>
      <c r="K84" s="40">
        <v>26.3</v>
      </c>
      <c r="L84" s="41">
        <v>32.4</v>
      </c>
    </row>
    <row r="85" spans="1:12" x14ac:dyDescent="0.25">
      <c r="A85" s="32"/>
      <c r="B85" s="33"/>
      <c r="C85" s="7"/>
      <c r="D85" s="7"/>
      <c r="E85" s="7"/>
      <c r="F85" s="7"/>
      <c r="G85" s="7"/>
      <c r="H85" s="7"/>
      <c r="I85" s="34"/>
      <c r="K85" s="40">
        <v>25.4</v>
      </c>
      <c r="L85" s="41">
        <v>30.3</v>
      </c>
    </row>
    <row r="86" spans="1:12" x14ac:dyDescent="0.25">
      <c r="A86" s="32"/>
      <c r="B86" s="33"/>
      <c r="C86" s="7"/>
      <c r="D86" s="7"/>
      <c r="E86" s="7"/>
      <c r="F86" s="7"/>
      <c r="G86" s="7"/>
      <c r="H86" s="7"/>
      <c r="I86" s="34"/>
      <c r="K86" s="40">
        <v>27.6</v>
      </c>
      <c r="L86" s="41">
        <v>29.8</v>
      </c>
    </row>
    <row r="87" spans="1:12" x14ac:dyDescent="0.25">
      <c r="A87" s="32"/>
      <c r="B87" s="33"/>
      <c r="C87" s="7"/>
      <c r="D87" s="7"/>
      <c r="E87" s="7"/>
      <c r="F87" s="7"/>
      <c r="G87" s="7"/>
      <c r="H87" s="7"/>
      <c r="I87" s="34"/>
      <c r="K87" s="40">
        <v>21.2</v>
      </c>
      <c r="L87" s="41">
        <v>28.1</v>
      </c>
    </row>
    <row r="88" spans="1:12" ht="16.5" thickBot="1" x14ac:dyDescent="0.3">
      <c r="A88" s="72"/>
      <c r="B88" s="73"/>
      <c r="C88" s="35"/>
      <c r="D88" s="35"/>
      <c r="E88" s="35"/>
      <c r="F88" s="35"/>
      <c r="G88" s="35"/>
      <c r="H88" s="35"/>
      <c r="I88" s="36"/>
      <c r="K88" s="40">
        <v>22.7</v>
      </c>
      <c r="L88" s="41">
        <v>28.9</v>
      </c>
    </row>
    <row r="89" spans="1:12" ht="18.75" x14ac:dyDescent="0.3">
      <c r="A89" s="63" t="s">
        <v>87</v>
      </c>
      <c r="B89" s="25" t="s">
        <v>92</v>
      </c>
      <c r="K89" s="40">
        <v>23.3</v>
      </c>
      <c r="L89" s="41">
        <v>33.700000000000003</v>
      </c>
    </row>
    <row r="90" spans="1:12" x14ac:dyDescent="0.25">
      <c r="A90" s="25"/>
      <c r="B90" s="25" t="s">
        <v>88</v>
      </c>
      <c r="K90" s="40">
        <v>24.1</v>
      </c>
      <c r="L90" s="41">
        <v>28.5</v>
      </c>
    </row>
    <row r="91" spans="1:12" x14ac:dyDescent="0.25">
      <c r="A91" s="25"/>
      <c r="B91" s="25" t="s">
        <v>89</v>
      </c>
      <c r="K91" s="40">
        <v>21.9</v>
      </c>
      <c r="L91" s="41">
        <v>31.6</v>
      </c>
    </row>
    <row r="92" spans="1:12" x14ac:dyDescent="0.25">
      <c r="A92" s="25"/>
      <c r="B92" s="25" t="s">
        <v>91</v>
      </c>
      <c r="K92" s="40">
        <v>24.8</v>
      </c>
      <c r="L92" s="41">
        <v>33.1</v>
      </c>
    </row>
    <row r="93" spans="1:12" x14ac:dyDescent="0.25">
      <c r="A93" s="25"/>
      <c r="B93" s="25" t="s">
        <v>124</v>
      </c>
      <c r="H93" s="2">
        <v>10</v>
      </c>
      <c r="I93" s="2" t="s">
        <v>28</v>
      </c>
      <c r="K93" s="40">
        <v>25.1</v>
      </c>
      <c r="L93" s="41">
        <v>30.5</v>
      </c>
    </row>
    <row r="94" spans="1:12" ht="16.5" thickBot="1" x14ac:dyDescent="0.3">
      <c r="A94" s="25"/>
      <c r="B94" s="25"/>
      <c r="K94" s="40">
        <v>26.1</v>
      </c>
      <c r="L94" s="41">
        <v>27.3</v>
      </c>
    </row>
    <row r="95" spans="1:12" x14ac:dyDescent="0.25">
      <c r="A95" s="28"/>
      <c r="B95" s="29"/>
      <c r="C95" s="30"/>
      <c r="D95" s="30"/>
      <c r="E95" s="30"/>
      <c r="F95" s="30"/>
      <c r="G95" s="30"/>
      <c r="H95" s="30"/>
      <c r="I95" s="31"/>
      <c r="K95" s="40">
        <v>17.5</v>
      </c>
      <c r="L95" s="41">
        <v>33</v>
      </c>
    </row>
    <row r="96" spans="1:12" x14ac:dyDescent="0.25">
      <c r="A96" s="32"/>
      <c r="B96" s="33"/>
      <c r="C96" s="7"/>
      <c r="D96" s="7"/>
      <c r="E96" s="7"/>
      <c r="F96" s="7"/>
      <c r="G96" s="7"/>
      <c r="H96" s="7"/>
      <c r="I96" s="34"/>
      <c r="K96" s="40">
        <v>22.4</v>
      </c>
      <c r="L96" s="41">
        <v>30.4</v>
      </c>
    </row>
    <row r="97" spans="1:12" x14ac:dyDescent="0.25">
      <c r="A97" s="74"/>
      <c r="B97" s="33"/>
      <c r="C97" s="7"/>
      <c r="D97" s="7"/>
      <c r="E97" s="7"/>
      <c r="F97" s="7"/>
      <c r="G97" s="7"/>
      <c r="H97" s="7"/>
      <c r="I97" s="34"/>
      <c r="K97" s="40">
        <v>25.8</v>
      </c>
      <c r="L97" s="41">
        <v>29.6</v>
      </c>
    </row>
    <row r="98" spans="1:12" x14ac:dyDescent="0.25">
      <c r="A98" s="32"/>
      <c r="B98" s="33"/>
      <c r="C98" s="7"/>
      <c r="D98" s="7"/>
      <c r="E98" s="7"/>
      <c r="F98" s="7"/>
      <c r="G98" s="7"/>
      <c r="H98" s="7"/>
      <c r="I98" s="34"/>
      <c r="K98" s="40">
        <v>22.2</v>
      </c>
      <c r="L98" s="41">
        <v>28.7</v>
      </c>
    </row>
    <row r="99" spans="1:12" x14ac:dyDescent="0.25">
      <c r="A99" s="32"/>
      <c r="B99" s="33"/>
      <c r="C99" s="7"/>
      <c r="D99" s="7"/>
      <c r="E99" s="7"/>
      <c r="F99" s="7"/>
      <c r="G99" s="7"/>
      <c r="H99" s="7"/>
      <c r="I99" s="34"/>
      <c r="K99" s="40">
        <v>22.2</v>
      </c>
      <c r="L99" s="41">
        <v>30.6</v>
      </c>
    </row>
    <row r="100" spans="1:12" x14ac:dyDescent="0.25">
      <c r="A100" s="32"/>
      <c r="B100" s="33"/>
      <c r="C100" s="7"/>
      <c r="D100" s="60" t="s">
        <v>125</v>
      </c>
      <c r="E100" s="7"/>
      <c r="F100" s="7"/>
      <c r="G100" s="7"/>
      <c r="H100" s="7"/>
      <c r="I100" s="34"/>
      <c r="K100" s="40">
        <v>23.3</v>
      </c>
      <c r="L100" s="41">
        <v>28.7</v>
      </c>
    </row>
    <row r="101" spans="1:12" x14ac:dyDescent="0.25">
      <c r="A101" s="32"/>
      <c r="B101" s="33"/>
      <c r="C101" s="7"/>
      <c r="D101" s="7"/>
      <c r="E101" s="7"/>
      <c r="F101" s="7"/>
      <c r="G101" s="7"/>
      <c r="H101" s="7"/>
      <c r="I101" s="34"/>
      <c r="K101" s="40">
        <v>21.5</v>
      </c>
      <c r="L101" s="41">
        <v>28.5</v>
      </c>
    </row>
    <row r="102" spans="1:12" x14ac:dyDescent="0.25">
      <c r="A102" s="32"/>
      <c r="B102" s="33"/>
      <c r="C102" s="7"/>
      <c r="D102" s="7"/>
      <c r="E102" s="7"/>
      <c r="F102" s="7"/>
      <c r="G102" s="7"/>
      <c r="H102" s="7"/>
      <c r="I102" s="34"/>
      <c r="K102" s="40">
        <v>28.1</v>
      </c>
      <c r="L102" s="41">
        <v>32.700000000000003</v>
      </c>
    </row>
    <row r="103" spans="1:12" x14ac:dyDescent="0.25">
      <c r="A103" s="32"/>
      <c r="B103" s="33"/>
      <c r="C103" s="7"/>
      <c r="D103" s="7"/>
      <c r="E103" s="7"/>
      <c r="F103" s="7"/>
      <c r="G103" s="7"/>
      <c r="H103" s="7"/>
      <c r="I103" s="34"/>
      <c r="K103" s="40">
        <v>19</v>
      </c>
      <c r="L103" s="41">
        <v>30.8</v>
      </c>
    </row>
    <row r="104" spans="1:12" x14ac:dyDescent="0.25">
      <c r="A104" s="32"/>
      <c r="B104" s="33"/>
      <c r="C104" s="7"/>
      <c r="D104" s="7"/>
      <c r="E104" s="7"/>
      <c r="F104" s="7"/>
      <c r="G104" s="7"/>
      <c r="H104" s="7"/>
      <c r="I104" s="34"/>
      <c r="K104" s="40">
        <v>25</v>
      </c>
      <c r="L104" s="41">
        <v>29.7</v>
      </c>
    </row>
    <row r="105" spans="1:12" x14ac:dyDescent="0.25">
      <c r="A105" s="32"/>
      <c r="B105" s="33"/>
      <c r="C105" s="7"/>
      <c r="D105" s="7"/>
      <c r="E105" s="7"/>
      <c r="F105" s="7"/>
      <c r="G105" s="7"/>
      <c r="H105" s="7"/>
      <c r="I105" s="34"/>
      <c r="K105" s="40">
        <v>21.1</v>
      </c>
      <c r="L105" s="41">
        <v>29.8</v>
      </c>
    </row>
    <row r="106" spans="1:12" ht="16.5" thickBot="1" x14ac:dyDescent="0.3">
      <c r="A106" s="72"/>
      <c r="B106" s="73"/>
      <c r="C106" s="35"/>
      <c r="D106" s="35"/>
      <c r="E106" s="35"/>
      <c r="F106" s="35"/>
      <c r="G106" s="35"/>
      <c r="H106" s="35"/>
      <c r="I106" s="36"/>
      <c r="K106" s="40">
        <v>25.5</v>
      </c>
      <c r="L106" s="41">
        <v>28</v>
      </c>
    </row>
    <row r="107" spans="1:12" x14ac:dyDescent="0.25">
      <c r="A107" s="25"/>
      <c r="B107" s="25"/>
      <c r="K107" s="40">
        <v>19.3</v>
      </c>
      <c r="L107" s="41">
        <v>33.4</v>
      </c>
    </row>
    <row r="108" spans="1:12" ht="18.75" x14ac:dyDescent="0.3">
      <c r="A108" s="63" t="s">
        <v>93</v>
      </c>
      <c r="B108" t="s">
        <v>94</v>
      </c>
      <c r="H108" s="57"/>
      <c r="K108" s="40">
        <v>22.6</v>
      </c>
      <c r="L108" s="41">
        <v>28.3</v>
      </c>
    </row>
    <row r="109" spans="1:12" x14ac:dyDescent="0.25">
      <c r="B109" t="s">
        <v>95</v>
      </c>
      <c r="K109" s="40">
        <v>20.2</v>
      </c>
      <c r="L109" s="41">
        <v>33</v>
      </c>
    </row>
    <row r="110" spans="1:12" x14ac:dyDescent="0.25">
      <c r="B110" t="s">
        <v>96</v>
      </c>
      <c r="K110" s="40">
        <v>21.6</v>
      </c>
      <c r="L110" s="41">
        <v>29.6</v>
      </c>
    </row>
    <row r="111" spans="1:12" x14ac:dyDescent="0.25">
      <c r="B111" t="s">
        <v>98</v>
      </c>
      <c r="K111" s="40">
        <v>23.2</v>
      </c>
      <c r="L111" s="41">
        <v>32.700000000000003</v>
      </c>
    </row>
    <row r="112" spans="1:12" x14ac:dyDescent="0.25">
      <c r="A112" t="s">
        <v>97</v>
      </c>
      <c r="B112" t="s">
        <v>99</v>
      </c>
      <c r="K112" s="40">
        <v>24.2</v>
      </c>
      <c r="L112" s="41">
        <v>28.2</v>
      </c>
    </row>
    <row r="113" spans="2:12" x14ac:dyDescent="0.25">
      <c r="B113" t="s">
        <v>100</v>
      </c>
      <c r="K113" s="40">
        <v>24.1</v>
      </c>
      <c r="L113" s="41">
        <v>31.7</v>
      </c>
    </row>
    <row r="114" spans="2:12" x14ac:dyDescent="0.25">
      <c r="B114" t="s">
        <v>101</v>
      </c>
      <c r="K114" s="40">
        <v>22.6</v>
      </c>
      <c r="L114" s="41">
        <v>26.5</v>
      </c>
    </row>
    <row r="115" spans="2:12" x14ac:dyDescent="0.25">
      <c r="B115" t="s">
        <v>103</v>
      </c>
      <c r="K115" s="40">
        <v>26</v>
      </c>
      <c r="L115" s="41">
        <v>30.5</v>
      </c>
    </row>
    <row r="116" spans="2:12" x14ac:dyDescent="0.25">
      <c r="B116" t="s">
        <v>104</v>
      </c>
      <c r="K116" s="40">
        <v>23.3</v>
      </c>
      <c r="L116" s="41">
        <v>29.4</v>
      </c>
    </row>
    <row r="117" spans="2:12" x14ac:dyDescent="0.25">
      <c r="B117" t="s">
        <v>102</v>
      </c>
      <c r="K117" s="40">
        <v>25</v>
      </c>
      <c r="L117" s="41">
        <v>29.3</v>
      </c>
    </row>
    <row r="118" spans="2:12" x14ac:dyDescent="0.25">
      <c r="B118" t="s">
        <v>105</v>
      </c>
      <c r="K118" s="40">
        <v>21.8</v>
      </c>
      <c r="L118" s="41">
        <v>30.7</v>
      </c>
    </row>
    <row r="119" spans="2:12" x14ac:dyDescent="0.25">
      <c r="B119" t="s">
        <v>106</v>
      </c>
      <c r="K119" s="40">
        <v>23.4</v>
      </c>
      <c r="L119" s="41">
        <v>29.2</v>
      </c>
    </row>
    <row r="120" spans="2:12" ht="16.5" thickBot="1" x14ac:dyDescent="0.3">
      <c r="H120" s="2">
        <v>20</v>
      </c>
      <c r="I120" s="2" t="s">
        <v>28</v>
      </c>
      <c r="K120" s="40">
        <v>23</v>
      </c>
      <c r="L120" s="41">
        <v>31.8</v>
      </c>
    </row>
    <row r="121" spans="2:12" x14ac:dyDescent="0.25">
      <c r="B121" s="81" t="s">
        <v>127</v>
      </c>
      <c r="C121" s="82"/>
      <c r="D121" s="82"/>
      <c r="E121" s="82"/>
      <c r="F121" s="82"/>
      <c r="G121" s="82"/>
      <c r="H121" s="82"/>
      <c r="I121" s="83"/>
      <c r="K121" s="40">
        <v>20.5</v>
      </c>
      <c r="L121" s="41">
        <v>30.9</v>
      </c>
    </row>
    <row r="122" spans="2:12" x14ac:dyDescent="0.25">
      <c r="B122" s="84"/>
      <c r="C122" s="85"/>
      <c r="D122" s="85"/>
      <c r="E122" s="85"/>
      <c r="F122" s="85"/>
      <c r="G122" s="85"/>
      <c r="H122" s="85"/>
      <c r="I122" s="86"/>
      <c r="K122" s="40">
        <v>23.8</v>
      </c>
      <c r="L122" s="41">
        <v>28.7</v>
      </c>
    </row>
    <row r="123" spans="2:12" x14ac:dyDescent="0.25">
      <c r="B123" s="84"/>
      <c r="C123" s="85"/>
      <c r="D123" s="85"/>
      <c r="E123" s="85"/>
      <c r="F123" s="85"/>
      <c r="G123" s="85"/>
      <c r="H123" s="85"/>
      <c r="I123" s="86"/>
      <c r="K123" s="40">
        <v>28.9</v>
      </c>
      <c r="L123" s="41">
        <v>29.8</v>
      </c>
    </row>
    <row r="124" spans="2:12" x14ac:dyDescent="0.25">
      <c r="B124" s="84"/>
      <c r="C124" s="85"/>
      <c r="D124" s="85"/>
      <c r="E124" s="85"/>
      <c r="F124" s="85"/>
      <c r="G124" s="85"/>
      <c r="H124" s="85"/>
      <c r="I124" s="86"/>
      <c r="K124" s="40">
        <v>17.2</v>
      </c>
      <c r="L124" s="41">
        <v>33.4</v>
      </c>
    </row>
    <row r="125" spans="2:12" x14ac:dyDescent="0.25">
      <c r="B125" s="84"/>
      <c r="C125" s="85"/>
      <c r="D125" s="85"/>
      <c r="E125" s="85"/>
      <c r="F125" s="85"/>
      <c r="G125" s="85"/>
      <c r="H125" s="85"/>
      <c r="I125" s="86"/>
      <c r="K125" s="40">
        <v>19.399999999999999</v>
      </c>
      <c r="L125" s="41">
        <v>30.9</v>
      </c>
    </row>
    <row r="126" spans="2:12" x14ac:dyDescent="0.25">
      <c r="B126" s="84"/>
      <c r="C126" s="85"/>
      <c r="D126" s="85"/>
      <c r="E126" s="85"/>
      <c r="F126" s="85"/>
      <c r="G126" s="85"/>
      <c r="H126" s="85"/>
      <c r="I126" s="86"/>
      <c r="K126" s="40">
        <v>17.8</v>
      </c>
      <c r="L126" s="41">
        <v>28.9</v>
      </c>
    </row>
    <row r="127" spans="2:12" x14ac:dyDescent="0.25">
      <c r="B127" s="84"/>
      <c r="C127" s="85"/>
      <c r="D127" s="85"/>
      <c r="E127" s="85"/>
      <c r="F127" s="85"/>
      <c r="G127" s="85"/>
      <c r="H127" s="85"/>
      <c r="I127" s="86"/>
      <c r="K127" s="40">
        <v>19.3</v>
      </c>
      <c r="L127" s="41">
        <v>31.4</v>
      </c>
    </row>
    <row r="128" spans="2:12" x14ac:dyDescent="0.25">
      <c r="B128" s="84"/>
      <c r="C128" s="85"/>
      <c r="D128" s="85"/>
      <c r="E128" s="85"/>
      <c r="F128" s="85"/>
      <c r="G128" s="85"/>
      <c r="H128" s="85"/>
      <c r="I128" s="86"/>
      <c r="K128" s="40">
        <v>23.6</v>
      </c>
      <c r="L128" s="41">
        <v>32.4</v>
      </c>
    </row>
    <row r="129" spans="2:12" x14ac:dyDescent="0.25">
      <c r="B129" s="84"/>
      <c r="C129" s="85"/>
      <c r="D129" s="85"/>
      <c r="E129" s="85"/>
      <c r="F129" s="85"/>
      <c r="G129" s="85"/>
      <c r="H129" s="85"/>
      <c r="I129" s="86"/>
      <c r="K129" s="40">
        <v>25.3</v>
      </c>
      <c r="L129" s="41">
        <v>32</v>
      </c>
    </row>
    <row r="130" spans="2:12" x14ac:dyDescent="0.25">
      <c r="B130" s="84"/>
      <c r="C130" s="85"/>
      <c r="D130" s="85"/>
      <c r="E130" s="85"/>
      <c r="F130" s="85"/>
      <c r="G130" s="85"/>
      <c r="H130" s="85"/>
      <c r="I130" s="86"/>
      <c r="K130" s="40">
        <v>19.7</v>
      </c>
      <c r="L130" s="41">
        <v>33.200000000000003</v>
      </c>
    </row>
    <row r="131" spans="2:12" x14ac:dyDescent="0.25">
      <c r="B131" s="84"/>
      <c r="C131" s="85"/>
      <c r="D131" s="85"/>
      <c r="E131" s="85"/>
      <c r="F131" s="85"/>
      <c r="G131" s="85"/>
      <c r="H131" s="85"/>
      <c r="I131" s="86"/>
      <c r="K131" s="40">
        <v>24.1</v>
      </c>
      <c r="L131" s="41">
        <v>28.1</v>
      </c>
    </row>
    <row r="132" spans="2:12" x14ac:dyDescent="0.25">
      <c r="B132" s="84"/>
      <c r="C132" s="85"/>
      <c r="D132" s="85"/>
      <c r="E132" s="85"/>
      <c r="F132" s="85"/>
      <c r="G132" s="85"/>
      <c r="H132" s="85"/>
      <c r="I132" s="86"/>
      <c r="K132" s="40">
        <v>21.8</v>
      </c>
      <c r="L132" s="41">
        <v>32</v>
      </c>
    </row>
    <row r="133" spans="2:12" x14ac:dyDescent="0.25">
      <c r="B133" s="84"/>
      <c r="C133" s="85"/>
      <c r="D133" s="85"/>
      <c r="E133" s="85"/>
      <c r="F133" s="85"/>
      <c r="G133" s="85"/>
      <c r="H133" s="85"/>
      <c r="I133" s="86"/>
      <c r="K133" s="40">
        <v>21.6</v>
      </c>
      <c r="L133" s="41">
        <v>28.1</v>
      </c>
    </row>
    <row r="134" spans="2:12" x14ac:dyDescent="0.25">
      <c r="B134" s="84"/>
      <c r="C134" s="85"/>
      <c r="D134" s="85"/>
      <c r="E134" s="85"/>
      <c r="F134" s="85"/>
      <c r="G134" s="85"/>
      <c r="H134" s="85"/>
      <c r="I134" s="86"/>
      <c r="K134" s="40">
        <v>18.3</v>
      </c>
      <c r="L134" s="41">
        <v>31.4</v>
      </c>
    </row>
    <row r="135" spans="2:12" x14ac:dyDescent="0.25">
      <c r="B135" s="84"/>
      <c r="C135" s="85"/>
      <c r="D135" s="85"/>
      <c r="E135" s="85"/>
      <c r="F135" s="85"/>
      <c r="G135" s="85"/>
      <c r="H135" s="85"/>
      <c r="I135" s="86"/>
      <c r="K135" s="40">
        <v>16.8</v>
      </c>
      <c r="L135" s="41">
        <v>30.3</v>
      </c>
    </row>
    <row r="136" spans="2:12" x14ac:dyDescent="0.25">
      <c r="B136" s="84"/>
      <c r="C136" s="85"/>
      <c r="D136" s="85"/>
      <c r="E136" s="85"/>
      <c r="F136" s="85"/>
      <c r="G136" s="85"/>
      <c r="H136" s="85"/>
      <c r="I136" s="86"/>
      <c r="K136" s="40">
        <v>23.3</v>
      </c>
      <c r="L136" s="41">
        <v>30.1</v>
      </c>
    </row>
    <row r="137" spans="2:12" x14ac:dyDescent="0.25">
      <c r="B137" s="84"/>
      <c r="C137" s="85"/>
      <c r="D137" s="85"/>
      <c r="E137" s="85"/>
      <c r="F137" s="85"/>
      <c r="G137" s="85"/>
      <c r="H137" s="85"/>
      <c r="I137" s="86"/>
      <c r="K137" s="40">
        <v>23.1</v>
      </c>
      <c r="L137" s="41">
        <v>31.3</v>
      </c>
    </row>
    <row r="138" spans="2:12" x14ac:dyDescent="0.25">
      <c r="B138" s="84"/>
      <c r="C138" s="85"/>
      <c r="D138" s="85"/>
      <c r="E138" s="85"/>
      <c r="F138" s="85"/>
      <c r="G138" s="85"/>
      <c r="H138" s="85"/>
      <c r="I138" s="86"/>
      <c r="K138" s="40">
        <v>23.5</v>
      </c>
      <c r="L138" s="41">
        <v>31.5</v>
      </c>
    </row>
    <row r="139" spans="2:12" x14ac:dyDescent="0.25">
      <c r="B139" s="84"/>
      <c r="C139" s="85"/>
      <c r="D139" s="85"/>
      <c r="E139" s="85"/>
      <c r="F139" s="85"/>
      <c r="G139" s="85"/>
      <c r="H139" s="85"/>
      <c r="I139" s="86"/>
      <c r="K139" s="40">
        <v>20.3</v>
      </c>
      <c r="L139" s="41">
        <v>33</v>
      </c>
    </row>
    <row r="140" spans="2:12" x14ac:dyDescent="0.25">
      <c r="B140" s="84"/>
      <c r="C140" s="85"/>
      <c r="D140" s="85"/>
      <c r="E140" s="85"/>
      <c r="F140" s="85"/>
      <c r="G140" s="85"/>
      <c r="H140" s="85"/>
      <c r="I140" s="86"/>
      <c r="K140" s="40">
        <v>19.7</v>
      </c>
      <c r="L140" s="41">
        <v>32.700000000000003</v>
      </c>
    </row>
    <row r="141" spans="2:12" x14ac:dyDescent="0.25">
      <c r="B141" s="84"/>
      <c r="C141" s="85"/>
      <c r="D141" s="85"/>
      <c r="E141" s="85"/>
      <c r="F141" s="85"/>
      <c r="G141" s="85"/>
      <c r="H141" s="85"/>
      <c r="I141" s="86"/>
      <c r="K141" s="40">
        <v>19.100000000000001</v>
      </c>
      <c r="L141" s="41">
        <v>28.9</v>
      </c>
    </row>
    <row r="142" spans="2:12" x14ac:dyDescent="0.25">
      <c r="B142" s="84"/>
      <c r="C142" s="85"/>
      <c r="D142" s="85"/>
      <c r="E142" s="85"/>
      <c r="F142" s="85"/>
      <c r="G142" s="85"/>
      <c r="H142" s="85"/>
      <c r="I142" s="86"/>
      <c r="K142" s="40">
        <v>24.1</v>
      </c>
      <c r="L142" s="41">
        <v>33.4</v>
      </c>
    </row>
    <row r="143" spans="2:12" x14ac:dyDescent="0.25">
      <c r="B143" s="84"/>
      <c r="C143" s="85"/>
      <c r="D143" s="85"/>
      <c r="E143" s="85"/>
      <c r="F143" s="85"/>
      <c r="G143" s="85"/>
      <c r="H143" s="85"/>
      <c r="I143" s="86"/>
      <c r="K143" s="40">
        <v>21.5</v>
      </c>
      <c r="L143" s="41">
        <v>30</v>
      </c>
    </row>
    <row r="144" spans="2:12" x14ac:dyDescent="0.25">
      <c r="B144" s="84"/>
      <c r="C144" s="85"/>
      <c r="D144" s="85"/>
      <c r="E144" s="85"/>
      <c r="F144" s="85"/>
      <c r="G144" s="85"/>
      <c r="H144" s="85"/>
      <c r="I144" s="86"/>
      <c r="K144" s="40">
        <v>22.1</v>
      </c>
      <c r="L144" s="41">
        <v>32.1</v>
      </c>
    </row>
    <row r="145" spans="2:12" x14ac:dyDescent="0.25">
      <c r="B145" s="84"/>
      <c r="C145" s="85"/>
      <c r="D145" s="85"/>
      <c r="E145" s="85"/>
      <c r="F145" s="85"/>
      <c r="G145" s="85"/>
      <c r="H145" s="85"/>
      <c r="I145" s="86"/>
      <c r="K145" s="40">
        <v>22.1</v>
      </c>
      <c r="L145" s="41">
        <v>30.8</v>
      </c>
    </row>
    <row r="146" spans="2:12" x14ac:dyDescent="0.25">
      <c r="B146" s="84"/>
      <c r="C146" s="85"/>
      <c r="D146" s="85"/>
      <c r="E146" s="85"/>
      <c r="F146" s="85"/>
      <c r="G146" s="85"/>
      <c r="H146" s="85"/>
      <c r="I146" s="86"/>
      <c r="K146" s="40">
        <v>25.6</v>
      </c>
      <c r="L146" s="41">
        <v>32.5</v>
      </c>
    </row>
    <row r="147" spans="2:12" x14ac:dyDescent="0.25">
      <c r="B147" s="84"/>
      <c r="C147" s="85"/>
      <c r="D147" s="85"/>
      <c r="E147" s="85"/>
      <c r="F147" s="85"/>
      <c r="G147" s="85"/>
      <c r="H147" s="85"/>
      <c r="I147" s="86"/>
      <c r="K147" s="40">
        <v>17.8</v>
      </c>
      <c r="L147" s="41">
        <v>30.3</v>
      </c>
    </row>
    <row r="148" spans="2:12" x14ac:dyDescent="0.25">
      <c r="B148" s="84"/>
      <c r="C148" s="85"/>
      <c r="D148" s="85"/>
      <c r="E148" s="85"/>
      <c r="F148" s="85"/>
      <c r="G148" s="85"/>
      <c r="H148" s="85"/>
      <c r="I148" s="86"/>
      <c r="K148" s="40">
        <v>21.4</v>
      </c>
      <c r="L148" s="41">
        <v>29.8</v>
      </c>
    </row>
    <row r="149" spans="2:12" x14ac:dyDescent="0.25">
      <c r="B149" s="84"/>
      <c r="C149" s="85"/>
      <c r="D149" s="85"/>
      <c r="E149" s="85"/>
      <c r="F149" s="85"/>
      <c r="G149" s="85"/>
      <c r="H149" s="85"/>
      <c r="I149" s="86"/>
      <c r="K149" s="40">
        <v>21.9</v>
      </c>
      <c r="L149" s="41">
        <v>31.3</v>
      </c>
    </row>
    <row r="150" spans="2:12" x14ac:dyDescent="0.25">
      <c r="B150" s="84"/>
      <c r="C150" s="85"/>
      <c r="D150" s="85"/>
      <c r="E150" s="85"/>
      <c r="F150" s="85"/>
      <c r="G150" s="85"/>
      <c r="H150" s="85"/>
      <c r="I150" s="86"/>
      <c r="K150" s="40">
        <v>20.2</v>
      </c>
      <c r="L150" s="41">
        <v>29.7</v>
      </c>
    </row>
    <row r="151" spans="2:12" x14ac:dyDescent="0.25">
      <c r="B151" s="84"/>
      <c r="C151" s="85"/>
      <c r="D151" s="85"/>
      <c r="E151" s="85"/>
      <c r="F151" s="85"/>
      <c r="G151" s="85"/>
      <c r="H151" s="85"/>
      <c r="I151" s="86"/>
      <c r="K151" s="40">
        <v>23</v>
      </c>
      <c r="L151" s="41">
        <v>27.5</v>
      </c>
    </row>
    <row r="152" spans="2:12" x14ac:dyDescent="0.25">
      <c r="B152" s="84"/>
      <c r="C152" s="85"/>
      <c r="D152" s="85"/>
      <c r="E152" s="85"/>
      <c r="F152" s="85"/>
      <c r="G152" s="85"/>
      <c r="H152" s="85"/>
      <c r="I152" s="86"/>
      <c r="K152" s="40">
        <v>19.600000000000001</v>
      </c>
      <c r="L152" s="41">
        <v>28.4</v>
      </c>
    </row>
    <row r="153" spans="2:12" x14ac:dyDescent="0.25">
      <c r="B153" s="84"/>
      <c r="C153" s="85"/>
      <c r="D153" s="85"/>
      <c r="E153" s="85"/>
      <c r="F153" s="85"/>
      <c r="G153" s="85"/>
      <c r="H153" s="85"/>
      <c r="I153" s="86"/>
      <c r="K153" s="40">
        <v>23.7</v>
      </c>
      <c r="L153" s="41">
        <v>29.8</v>
      </c>
    </row>
    <row r="154" spans="2:12" x14ac:dyDescent="0.25">
      <c r="B154" s="84"/>
      <c r="C154" s="85"/>
      <c r="D154" s="85"/>
      <c r="E154" s="85"/>
      <c r="F154" s="85"/>
      <c r="G154" s="85"/>
      <c r="H154" s="85"/>
      <c r="I154" s="86"/>
      <c r="K154" s="40">
        <v>20.8</v>
      </c>
      <c r="L154" s="41">
        <v>30.8</v>
      </c>
    </row>
    <row r="155" spans="2:12" x14ac:dyDescent="0.25">
      <c r="B155" s="84"/>
      <c r="C155" s="85"/>
      <c r="D155" s="85"/>
      <c r="E155" s="85"/>
      <c r="F155" s="85"/>
      <c r="G155" s="85"/>
      <c r="H155" s="85"/>
      <c r="I155" s="86"/>
      <c r="K155" s="40">
        <v>20.100000000000001</v>
      </c>
      <c r="L155" s="41">
        <v>31.2</v>
      </c>
    </row>
    <row r="156" spans="2:12" x14ac:dyDescent="0.25">
      <c r="B156" s="84"/>
      <c r="C156" s="85"/>
      <c r="D156" s="85"/>
      <c r="E156" s="85"/>
      <c r="F156" s="85"/>
      <c r="G156" s="85"/>
      <c r="H156" s="85"/>
      <c r="I156" s="86"/>
      <c r="K156" s="40">
        <v>18.7</v>
      </c>
      <c r="L156" s="41">
        <v>31.7</v>
      </c>
    </row>
    <row r="157" spans="2:12" x14ac:dyDescent="0.25">
      <c r="B157" s="84"/>
      <c r="C157" s="85"/>
      <c r="D157" s="85"/>
      <c r="E157" s="85"/>
      <c r="F157" s="85"/>
      <c r="G157" s="85"/>
      <c r="H157" s="85"/>
      <c r="I157" s="86"/>
      <c r="K157" s="40">
        <v>18.899999999999999</v>
      </c>
      <c r="L157" s="41">
        <v>31.5</v>
      </c>
    </row>
    <row r="158" spans="2:12" x14ac:dyDescent="0.25">
      <c r="B158" s="84"/>
      <c r="C158" s="85"/>
      <c r="D158" s="85"/>
      <c r="E158" s="85"/>
      <c r="F158" s="85"/>
      <c r="G158" s="85"/>
      <c r="H158" s="85"/>
      <c r="I158" s="86"/>
      <c r="K158" s="40">
        <v>22.7</v>
      </c>
      <c r="L158" s="41">
        <v>31.8</v>
      </c>
    </row>
    <row r="159" spans="2:12" x14ac:dyDescent="0.25">
      <c r="B159" s="84"/>
      <c r="C159" s="85"/>
      <c r="D159" s="85"/>
      <c r="E159" s="85"/>
      <c r="F159" s="85"/>
      <c r="G159" s="85"/>
      <c r="H159" s="85"/>
      <c r="I159" s="86"/>
      <c r="K159" s="40">
        <v>27.2</v>
      </c>
      <c r="L159" s="41">
        <v>29.9</v>
      </c>
    </row>
    <row r="160" spans="2:12" x14ac:dyDescent="0.25">
      <c r="B160" s="84"/>
      <c r="C160" s="85"/>
      <c r="D160" s="85"/>
      <c r="E160" s="85"/>
      <c r="F160" s="85"/>
      <c r="G160" s="85"/>
      <c r="H160" s="85"/>
      <c r="I160" s="86"/>
      <c r="K160" s="40">
        <v>17.8</v>
      </c>
      <c r="L160" s="41">
        <v>29</v>
      </c>
    </row>
    <row r="161" spans="2:12" x14ac:dyDescent="0.25">
      <c r="B161" s="84"/>
      <c r="C161" s="85"/>
      <c r="D161" s="85"/>
      <c r="E161" s="85"/>
      <c r="F161" s="85"/>
      <c r="G161" s="85"/>
      <c r="H161" s="85"/>
      <c r="I161" s="86"/>
      <c r="K161" s="40">
        <v>17.600000000000001</v>
      </c>
      <c r="L161" s="41">
        <v>30.8</v>
      </c>
    </row>
    <row r="162" spans="2:12" x14ac:dyDescent="0.25">
      <c r="B162" s="84"/>
      <c r="C162" s="85"/>
      <c r="D162" s="85"/>
      <c r="E162" s="85"/>
      <c r="F162" s="85"/>
      <c r="G162" s="85"/>
      <c r="H162" s="85"/>
      <c r="I162" s="86"/>
      <c r="K162" s="40">
        <v>20.3</v>
      </c>
      <c r="L162" s="41">
        <v>30.1</v>
      </c>
    </row>
    <row r="163" spans="2:12" x14ac:dyDescent="0.25">
      <c r="B163" s="84"/>
      <c r="C163" s="85"/>
      <c r="D163" s="85"/>
      <c r="E163" s="85"/>
      <c r="F163" s="85"/>
      <c r="G163" s="85"/>
      <c r="H163" s="85"/>
      <c r="I163" s="86"/>
      <c r="K163" s="40">
        <v>26.5</v>
      </c>
      <c r="L163" s="41">
        <v>30.6</v>
      </c>
    </row>
    <row r="164" spans="2:12" x14ac:dyDescent="0.25">
      <c r="B164" s="84"/>
      <c r="C164" s="85"/>
      <c r="D164" s="85"/>
      <c r="E164" s="85"/>
      <c r="F164" s="85"/>
      <c r="G164" s="85"/>
      <c r="H164" s="85"/>
      <c r="I164" s="86"/>
      <c r="K164" s="40">
        <v>23.7</v>
      </c>
      <c r="L164" s="41">
        <v>30.4</v>
      </c>
    </row>
    <row r="165" spans="2:12" x14ac:dyDescent="0.25">
      <c r="B165" s="84"/>
      <c r="C165" s="85"/>
      <c r="D165" s="85"/>
      <c r="E165" s="85"/>
      <c r="F165" s="85"/>
      <c r="G165" s="85"/>
      <c r="H165" s="85"/>
      <c r="I165" s="86"/>
      <c r="K165" s="40">
        <v>18.600000000000001</v>
      </c>
      <c r="L165" s="41">
        <v>29.7</v>
      </c>
    </row>
    <row r="166" spans="2:12" x14ac:dyDescent="0.25">
      <c r="B166" s="84"/>
      <c r="C166" s="85"/>
      <c r="D166" s="85"/>
      <c r="E166" s="85"/>
      <c r="F166" s="85"/>
      <c r="G166" s="85"/>
      <c r="H166" s="85"/>
      <c r="I166" s="86"/>
      <c r="K166" s="40">
        <v>20.7</v>
      </c>
      <c r="L166" s="41">
        <v>29.2</v>
      </c>
    </row>
    <row r="167" spans="2:12" x14ac:dyDescent="0.25">
      <c r="B167" s="84"/>
      <c r="C167" s="85"/>
      <c r="D167" s="85"/>
      <c r="E167" s="85"/>
      <c r="F167" s="85"/>
      <c r="G167" s="85"/>
      <c r="H167" s="85"/>
      <c r="I167" s="86"/>
      <c r="K167" s="40">
        <v>19.7</v>
      </c>
      <c r="L167" s="41">
        <v>29.6</v>
      </c>
    </row>
    <row r="168" spans="2:12" x14ac:dyDescent="0.25">
      <c r="B168" s="84"/>
      <c r="C168" s="85"/>
      <c r="D168" s="85"/>
      <c r="E168" s="85"/>
      <c r="F168" s="85"/>
      <c r="G168" s="85"/>
      <c r="H168" s="85"/>
      <c r="I168" s="86"/>
      <c r="K168" s="40">
        <v>23.5</v>
      </c>
      <c r="L168" s="41">
        <v>29.7</v>
      </c>
    </row>
    <row r="169" spans="2:12" x14ac:dyDescent="0.25">
      <c r="B169" s="84"/>
      <c r="C169" s="85"/>
      <c r="D169" s="85"/>
      <c r="E169" s="85"/>
      <c r="F169" s="85"/>
      <c r="G169" s="85"/>
      <c r="H169" s="85"/>
      <c r="I169" s="86"/>
      <c r="K169" s="40">
        <v>21.3</v>
      </c>
      <c r="L169" s="41">
        <v>29.8</v>
      </c>
    </row>
    <row r="170" spans="2:12" x14ac:dyDescent="0.25">
      <c r="B170" s="84"/>
      <c r="C170" s="85"/>
      <c r="D170" s="85"/>
      <c r="E170" s="85"/>
      <c r="F170" s="85"/>
      <c r="G170" s="85"/>
      <c r="H170" s="85"/>
      <c r="I170" s="86"/>
      <c r="K170" s="40">
        <v>17.8</v>
      </c>
      <c r="L170" s="41">
        <v>29.6</v>
      </c>
    </row>
    <row r="171" spans="2:12" x14ac:dyDescent="0.25">
      <c r="B171" s="84"/>
      <c r="C171" s="85"/>
      <c r="D171" s="85"/>
      <c r="E171" s="85"/>
      <c r="F171" s="85"/>
      <c r="G171" s="85"/>
      <c r="H171" s="85"/>
      <c r="I171" s="86"/>
      <c r="K171" s="40">
        <v>15.9</v>
      </c>
      <c r="L171" s="41">
        <v>29.1</v>
      </c>
    </row>
    <row r="172" spans="2:12" x14ac:dyDescent="0.25">
      <c r="B172" s="84"/>
      <c r="C172" s="85"/>
      <c r="D172" s="85"/>
      <c r="E172" s="85"/>
      <c r="F172" s="85"/>
      <c r="G172" s="85"/>
      <c r="H172" s="85"/>
      <c r="I172" s="86"/>
      <c r="K172" s="40">
        <v>20.8</v>
      </c>
      <c r="L172" s="41">
        <v>32</v>
      </c>
    </row>
    <row r="173" spans="2:12" x14ac:dyDescent="0.25">
      <c r="B173" s="84"/>
      <c r="C173" s="85"/>
      <c r="D173" s="85"/>
      <c r="E173" s="85"/>
      <c r="F173" s="85"/>
      <c r="G173" s="85"/>
      <c r="H173" s="85"/>
      <c r="I173" s="86"/>
      <c r="K173" s="40">
        <v>26.8</v>
      </c>
      <c r="L173" s="41">
        <v>30.1</v>
      </c>
    </row>
    <row r="174" spans="2:12" x14ac:dyDescent="0.25">
      <c r="B174" s="84"/>
      <c r="C174" s="85"/>
      <c r="D174" s="85"/>
      <c r="E174" s="85"/>
      <c r="F174" s="85"/>
      <c r="G174" s="85"/>
      <c r="H174" s="85"/>
      <c r="I174" s="86"/>
      <c r="K174" s="40">
        <v>23.8</v>
      </c>
      <c r="L174" s="41">
        <v>28.8</v>
      </c>
    </row>
    <row r="175" spans="2:12" x14ac:dyDescent="0.25">
      <c r="B175" s="84"/>
      <c r="C175" s="85"/>
      <c r="D175" s="85"/>
      <c r="E175" s="85"/>
      <c r="F175" s="85"/>
      <c r="G175" s="85"/>
      <c r="H175" s="85"/>
      <c r="I175" s="86"/>
      <c r="K175" s="40">
        <v>25</v>
      </c>
      <c r="L175" s="41">
        <v>32.4</v>
      </c>
    </row>
    <row r="176" spans="2:12" x14ac:dyDescent="0.25">
      <c r="B176" s="84"/>
      <c r="C176" s="85"/>
      <c r="D176" s="85"/>
      <c r="E176" s="85"/>
      <c r="F176" s="85"/>
      <c r="G176" s="85"/>
      <c r="H176" s="85"/>
      <c r="I176" s="86"/>
      <c r="K176" s="40">
        <v>19.899999999999999</v>
      </c>
      <c r="L176" s="41">
        <v>29.5</v>
      </c>
    </row>
    <row r="177" spans="2:12" x14ac:dyDescent="0.25">
      <c r="B177" s="84"/>
      <c r="C177" s="85"/>
      <c r="D177" s="85"/>
      <c r="E177" s="85"/>
      <c r="F177" s="85"/>
      <c r="G177" s="85"/>
      <c r="H177" s="85"/>
      <c r="I177" s="86"/>
      <c r="K177" s="40">
        <v>25.7</v>
      </c>
      <c r="L177" s="41">
        <v>30</v>
      </c>
    </row>
    <row r="178" spans="2:12" x14ac:dyDescent="0.25">
      <c r="B178" s="84"/>
      <c r="C178" s="85"/>
      <c r="D178" s="85"/>
      <c r="E178" s="85"/>
      <c r="F178" s="85"/>
      <c r="G178" s="85"/>
      <c r="H178" s="85"/>
      <c r="I178" s="86"/>
      <c r="K178" s="40">
        <v>22.9</v>
      </c>
      <c r="L178" s="41">
        <v>30.4</v>
      </c>
    </row>
    <row r="179" spans="2:12" x14ac:dyDescent="0.25">
      <c r="B179" s="84"/>
      <c r="C179" s="85"/>
      <c r="D179" s="85"/>
      <c r="E179" s="85"/>
      <c r="F179" s="85"/>
      <c r="G179" s="85"/>
      <c r="H179" s="85"/>
      <c r="I179" s="86"/>
      <c r="K179" s="40">
        <v>24.9</v>
      </c>
      <c r="L179" s="41">
        <v>30.1</v>
      </c>
    </row>
    <row r="180" spans="2:12" x14ac:dyDescent="0.25">
      <c r="B180" s="84"/>
      <c r="C180" s="85"/>
      <c r="D180" s="85"/>
      <c r="E180" s="85"/>
      <c r="F180" s="85"/>
      <c r="G180" s="85"/>
      <c r="H180" s="85"/>
      <c r="I180" s="86"/>
      <c r="K180" s="40">
        <v>20.8</v>
      </c>
      <c r="L180" s="41">
        <v>30.8</v>
      </c>
    </row>
    <row r="181" spans="2:12" x14ac:dyDescent="0.25">
      <c r="B181" s="84"/>
      <c r="C181" s="85"/>
      <c r="D181" s="85"/>
      <c r="E181" s="85"/>
      <c r="F181" s="85"/>
      <c r="G181" s="85"/>
      <c r="H181" s="85"/>
      <c r="I181" s="86"/>
      <c r="K181" s="40">
        <v>22.8</v>
      </c>
      <c r="L181" s="41">
        <v>30.2</v>
      </c>
    </row>
    <row r="182" spans="2:12" x14ac:dyDescent="0.25">
      <c r="B182" s="84"/>
      <c r="C182" s="85"/>
      <c r="D182" s="85"/>
      <c r="E182" s="85"/>
      <c r="F182" s="85"/>
      <c r="G182" s="85"/>
      <c r="H182" s="85"/>
      <c r="I182" s="86"/>
      <c r="K182" s="40">
        <v>24.4</v>
      </c>
      <c r="L182" s="41">
        <v>29.5</v>
      </c>
    </row>
    <row r="183" spans="2:12" x14ac:dyDescent="0.25">
      <c r="B183" s="84"/>
      <c r="C183" s="85"/>
      <c r="D183" s="85"/>
      <c r="E183" s="85"/>
      <c r="F183" s="85"/>
      <c r="G183" s="85"/>
      <c r="H183" s="85"/>
      <c r="I183" s="86"/>
      <c r="K183" s="40">
        <v>22.5</v>
      </c>
      <c r="L183" s="41">
        <v>30.3</v>
      </c>
    </row>
    <row r="184" spans="2:12" x14ac:dyDescent="0.25">
      <c r="B184" s="84"/>
      <c r="C184" s="85"/>
      <c r="D184" s="85"/>
      <c r="E184" s="85"/>
      <c r="F184" s="85"/>
      <c r="G184" s="85"/>
      <c r="H184" s="85"/>
      <c r="I184" s="86"/>
      <c r="K184" s="40">
        <v>24.3</v>
      </c>
      <c r="L184" s="41">
        <v>30.3</v>
      </c>
    </row>
    <row r="185" spans="2:12" x14ac:dyDescent="0.25">
      <c r="B185" s="84"/>
      <c r="C185" s="85"/>
      <c r="D185" s="85"/>
      <c r="E185" s="85"/>
      <c r="F185" s="85"/>
      <c r="G185" s="85"/>
      <c r="H185" s="85"/>
      <c r="I185" s="86"/>
      <c r="K185" s="40">
        <v>21.2</v>
      </c>
      <c r="L185" s="41">
        <v>29.1</v>
      </c>
    </row>
    <row r="186" spans="2:12" x14ac:dyDescent="0.25">
      <c r="B186" s="84"/>
      <c r="C186" s="85"/>
      <c r="D186" s="85"/>
      <c r="E186" s="85"/>
      <c r="F186" s="85"/>
      <c r="G186" s="85"/>
      <c r="H186" s="85"/>
      <c r="I186" s="86"/>
      <c r="K186" s="40">
        <v>20.8</v>
      </c>
      <c r="L186" s="41">
        <v>30.4</v>
      </c>
    </row>
    <row r="187" spans="2:12" x14ac:dyDescent="0.25">
      <c r="B187" s="84"/>
      <c r="C187" s="85"/>
      <c r="D187" s="85"/>
      <c r="E187" s="85"/>
      <c r="F187" s="85"/>
      <c r="G187" s="85"/>
      <c r="H187" s="85"/>
      <c r="I187" s="86"/>
      <c r="K187" s="40">
        <v>24.4</v>
      </c>
      <c r="L187" s="41">
        <v>30.4</v>
      </c>
    </row>
    <row r="188" spans="2:12" x14ac:dyDescent="0.25">
      <c r="B188" s="84"/>
      <c r="C188" s="85"/>
      <c r="D188" s="85"/>
      <c r="E188" s="85"/>
      <c r="F188" s="85"/>
      <c r="G188" s="85"/>
      <c r="H188" s="85"/>
      <c r="I188" s="86"/>
      <c r="K188" s="40">
        <v>20.8</v>
      </c>
      <c r="L188" s="41">
        <v>31.8</v>
      </c>
    </row>
    <row r="189" spans="2:12" x14ac:dyDescent="0.25">
      <c r="B189" s="84"/>
      <c r="C189" s="85"/>
      <c r="D189" s="85"/>
      <c r="E189" s="85"/>
      <c r="F189" s="85"/>
      <c r="G189" s="85"/>
      <c r="H189" s="85"/>
      <c r="I189" s="86"/>
      <c r="K189" s="40">
        <v>24.5</v>
      </c>
      <c r="L189" s="41">
        <v>29.3</v>
      </c>
    </row>
    <row r="190" spans="2:12" x14ac:dyDescent="0.25">
      <c r="B190" s="84"/>
      <c r="C190" s="85"/>
      <c r="D190" s="85"/>
      <c r="E190" s="85"/>
      <c r="F190" s="85"/>
      <c r="G190" s="85"/>
      <c r="H190" s="85"/>
      <c r="I190" s="86"/>
      <c r="K190" s="40">
        <v>22.6</v>
      </c>
      <c r="L190" s="41">
        <v>32.200000000000003</v>
      </c>
    </row>
    <row r="191" spans="2:12" ht="16.5" thickBot="1" x14ac:dyDescent="0.3">
      <c r="B191" s="87"/>
      <c r="C191" s="88"/>
      <c r="D191" s="88"/>
      <c r="E191" s="88"/>
      <c r="F191" s="88"/>
      <c r="G191" s="88"/>
      <c r="H191" s="88"/>
      <c r="I191" s="89"/>
      <c r="K191" s="40">
        <v>22.1</v>
      </c>
      <c r="L191" s="41">
        <v>30.4</v>
      </c>
    </row>
    <row r="192" spans="2:12" x14ac:dyDescent="0.25">
      <c r="K192" s="40">
        <v>19.3</v>
      </c>
      <c r="L192" s="41">
        <v>31</v>
      </c>
    </row>
    <row r="193" spans="11:12" x14ac:dyDescent="0.25">
      <c r="K193" s="40">
        <v>21.4</v>
      </c>
      <c r="L193" s="41">
        <v>31.3</v>
      </c>
    </row>
    <row r="194" spans="11:12" x14ac:dyDescent="0.25">
      <c r="K194" s="40">
        <v>19</v>
      </c>
      <c r="L194" s="41">
        <v>30.6</v>
      </c>
    </row>
    <row r="195" spans="11:12" x14ac:dyDescent="0.25">
      <c r="K195" s="40">
        <v>24.6</v>
      </c>
      <c r="L195" s="41">
        <v>31</v>
      </c>
    </row>
    <row r="196" spans="11:12" x14ac:dyDescent="0.25">
      <c r="K196" s="40">
        <v>23.1</v>
      </c>
      <c r="L196" s="41">
        <v>29.3</v>
      </c>
    </row>
    <row r="197" spans="11:12" x14ac:dyDescent="0.25">
      <c r="K197" s="40">
        <v>22</v>
      </c>
      <c r="L197" s="41">
        <v>30.9</v>
      </c>
    </row>
    <row r="198" spans="11:12" x14ac:dyDescent="0.25">
      <c r="K198" s="40">
        <v>20.6</v>
      </c>
      <c r="L198" s="41">
        <v>29.3</v>
      </c>
    </row>
    <row r="199" spans="11:12" x14ac:dyDescent="0.25">
      <c r="K199" s="40">
        <v>23.9</v>
      </c>
      <c r="L199" s="41">
        <v>29</v>
      </c>
    </row>
    <row r="200" spans="11:12" x14ac:dyDescent="0.25">
      <c r="K200" s="40">
        <v>19.3</v>
      </c>
      <c r="L200" s="41">
        <v>28.2</v>
      </c>
    </row>
    <row r="201" spans="11:12" x14ac:dyDescent="0.25">
      <c r="K201" s="40">
        <v>23.8</v>
      </c>
      <c r="L201" s="41">
        <v>29.8</v>
      </c>
    </row>
    <row r="202" spans="11:12" x14ac:dyDescent="0.25">
      <c r="K202" s="40">
        <v>26.5</v>
      </c>
      <c r="L202" s="41">
        <v>30.9</v>
      </c>
    </row>
    <row r="203" spans="11:12" x14ac:dyDescent="0.25">
      <c r="K203" s="40">
        <v>26.4</v>
      </c>
      <c r="L203" s="41">
        <v>29.7</v>
      </c>
    </row>
    <row r="204" spans="11:12" x14ac:dyDescent="0.25">
      <c r="K204" s="40">
        <v>23.3</v>
      </c>
      <c r="L204" s="41">
        <v>30.8</v>
      </c>
    </row>
    <row r="205" spans="11:12" x14ac:dyDescent="0.25">
      <c r="K205" s="40">
        <v>21</v>
      </c>
      <c r="L205" s="41">
        <v>32.4</v>
      </c>
    </row>
    <row r="206" spans="11:12" x14ac:dyDescent="0.25">
      <c r="K206" s="40">
        <v>20.399999999999999</v>
      </c>
      <c r="L206" s="41">
        <v>29.6</v>
      </c>
    </row>
    <row r="207" spans="11:12" x14ac:dyDescent="0.25">
      <c r="K207" s="40">
        <v>21</v>
      </c>
      <c r="L207" s="41">
        <v>32.700000000000003</v>
      </c>
    </row>
    <row r="208" spans="11:12" x14ac:dyDescent="0.25">
      <c r="K208" s="40">
        <v>23.4</v>
      </c>
      <c r="L208" s="41">
        <v>31.4</v>
      </c>
    </row>
    <row r="209" spans="11:12" x14ac:dyDescent="0.25">
      <c r="K209" s="40">
        <v>20.5</v>
      </c>
      <c r="L209" s="41">
        <v>33.6</v>
      </c>
    </row>
    <row r="210" spans="11:12" x14ac:dyDescent="0.25">
      <c r="K210" s="40">
        <v>23.3</v>
      </c>
      <c r="L210" s="41">
        <v>29.4</v>
      </c>
    </row>
    <row r="211" spans="11:12" x14ac:dyDescent="0.25">
      <c r="K211" s="40">
        <v>18.3</v>
      </c>
      <c r="L211" s="41">
        <v>31.2</v>
      </c>
    </row>
    <row r="212" spans="11:12" x14ac:dyDescent="0.25">
      <c r="K212" s="40">
        <v>22.6</v>
      </c>
      <c r="L212" s="41">
        <v>28.5</v>
      </c>
    </row>
    <row r="213" spans="11:12" x14ac:dyDescent="0.25">
      <c r="K213" s="40">
        <v>20</v>
      </c>
      <c r="L213" s="41">
        <v>30.9</v>
      </c>
    </row>
    <row r="214" spans="11:12" x14ac:dyDescent="0.25">
      <c r="K214" s="40">
        <v>18.7</v>
      </c>
      <c r="L214" s="41">
        <v>30.4</v>
      </c>
    </row>
    <row r="215" spans="11:12" x14ac:dyDescent="0.25">
      <c r="K215" s="40">
        <v>22.4</v>
      </c>
      <c r="L215" s="41">
        <v>31.8</v>
      </c>
    </row>
    <row r="216" spans="11:12" x14ac:dyDescent="0.25">
      <c r="K216" s="40">
        <v>21.2</v>
      </c>
      <c r="L216" s="41">
        <v>30.6</v>
      </c>
    </row>
    <row r="217" spans="11:12" x14ac:dyDescent="0.25">
      <c r="K217" s="40">
        <v>19.399999999999999</v>
      </c>
      <c r="L217" s="41">
        <v>30.5</v>
      </c>
    </row>
    <row r="218" spans="11:12" x14ac:dyDescent="0.25">
      <c r="K218" s="40">
        <v>23.3</v>
      </c>
      <c r="L218" s="41">
        <v>31.6</v>
      </c>
    </row>
    <row r="219" spans="11:12" x14ac:dyDescent="0.25">
      <c r="K219" s="40">
        <v>24.4</v>
      </c>
      <c r="L219" s="41">
        <v>30.1</v>
      </c>
    </row>
    <row r="220" spans="11:12" x14ac:dyDescent="0.25">
      <c r="K220" s="40">
        <v>24.4</v>
      </c>
      <c r="L220" s="41">
        <v>29.2</v>
      </c>
    </row>
    <row r="221" spans="11:12" x14ac:dyDescent="0.25">
      <c r="K221" s="40">
        <v>20.7</v>
      </c>
      <c r="L221" s="41">
        <v>28.2</v>
      </c>
    </row>
    <row r="222" spans="11:12" x14ac:dyDescent="0.25">
      <c r="K222" s="40">
        <v>24.9</v>
      </c>
      <c r="L222" s="41">
        <v>31.1</v>
      </c>
    </row>
    <row r="223" spans="11:12" x14ac:dyDescent="0.25">
      <c r="K223" s="40">
        <v>20.5</v>
      </c>
      <c r="L223" s="41">
        <v>29.2</v>
      </c>
    </row>
    <row r="224" spans="11:12" x14ac:dyDescent="0.25">
      <c r="K224" s="40">
        <v>24.9</v>
      </c>
      <c r="L224" s="41">
        <v>31.8</v>
      </c>
    </row>
    <row r="225" spans="11:12" x14ac:dyDescent="0.25">
      <c r="K225" s="40">
        <v>20.2</v>
      </c>
      <c r="L225" s="41">
        <v>31.3</v>
      </c>
    </row>
    <row r="226" spans="11:12" x14ac:dyDescent="0.25">
      <c r="K226" s="40">
        <v>21.9</v>
      </c>
      <c r="L226" s="41">
        <v>30</v>
      </c>
    </row>
    <row r="227" spans="11:12" x14ac:dyDescent="0.25">
      <c r="K227" s="40">
        <v>20.9</v>
      </c>
      <c r="L227" s="41">
        <v>29.3</v>
      </c>
    </row>
    <row r="228" spans="11:12" x14ac:dyDescent="0.25">
      <c r="K228" s="40">
        <v>20.399999999999999</v>
      </c>
      <c r="L228" s="41">
        <v>34.200000000000003</v>
      </c>
    </row>
    <row r="229" spans="11:12" x14ac:dyDescent="0.25">
      <c r="K229" s="40">
        <v>21.8</v>
      </c>
      <c r="L229" s="41">
        <v>31.3</v>
      </c>
    </row>
    <row r="230" spans="11:12" x14ac:dyDescent="0.25">
      <c r="K230" s="40">
        <v>21.7</v>
      </c>
      <c r="L230" s="41">
        <v>34.299999999999997</v>
      </c>
    </row>
    <row r="231" spans="11:12" x14ac:dyDescent="0.25">
      <c r="K231" s="40">
        <v>23.6</v>
      </c>
      <c r="L231" s="41">
        <v>31.7</v>
      </c>
    </row>
    <row r="232" spans="11:12" x14ac:dyDescent="0.25">
      <c r="K232" s="40">
        <v>23.8</v>
      </c>
      <c r="L232" s="41">
        <v>32.799999999999997</v>
      </c>
    </row>
    <row r="233" spans="11:12" x14ac:dyDescent="0.25">
      <c r="K233" s="40">
        <v>21.5</v>
      </c>
      <c r="L233" s="41">
        <v>29</v>
      </c>
    </row>
    <row r="234" spans="11:12" x14ac:dyDescent="0.25">
      <c r="K234" s="40">
        <v>21.4</v>
      </c>
      <c r="L234" s="41">
        <v>31</v>
      </c>
    </row>
    <row r="235" spans="11:12" x14ac:dyDescent="0.25">
      <c r="K235" s="40">
        <v>23.5</v>
      </c>
      <c r="L235" s="41">
        <v>33.299999999999997</v>
      </c>
    </row>
    <row r="236" spans="11:12" x14ac:dyDescent="0.25">
      <c r="K236" s="40">
        <v>25.3</v>
      </c>
      <c r="L236" s="41">
        <v>30.9</v>
      </c>
    </row>
    <row r="237" spans="11:12" x14ac:dyDescent="0.25">
      <c r="K237" s="40">
        <v>24.3</v>
      </c>
      <c r="L237" s="41">
        <v>31.1</v>
      </c>
    </row>
    <row r="238" spans="11:12" x14ac:dyDescent="0.25">
      <c r="K238" s="40">
        <v>27.6</v>
      </c>
      <c r="L238" s="41">
        <v>30.1</v>
      </c>
    </row>
    <row r="239" spans="11:12" x14ac:dyDescent="0.25">
      <c r="K239" s="40">
        <v>25</v>
      </c>
      <c r="L239" s="41">
        <v>30</v>
      </c>
    </row>
    <row r="240" spans="11:12" x14ac:dyDescent="0.25">
      <c r="K240" s="40">
        <v>26.7</v>
      </c>
      <c r="L240" s="41">
        <v>32.200000000000003</v>
      </c>
    </row>
    <row r="241" spans="10:12" x14ac:dyDescent="0.25">
      <c r="K241" s="40">
        <v>19.8</v>
      </c>
      <c r="L241" s="41">
        <v>31.1</v>
      </c>
    </row>
    <row r="242" spans="10:12" x14ac:dyDescent="0.25">
      <c r="K242" s="40">
        <v>20.3</v>
      </c>
      <c r="L242" s="41">
        <v>31.4</v>
      </c>
    </row>
    <row r="243" spans="10:12" x14ac:dyDescent="0.25">
      <c r="K243" s="40">
        <v>26.3</v>
      </c>
      <c r="L243" s="41">
        <v>30.8</v>
      </c>
    </row>
    <row r="244" spans="10:12" x14ac:dyDescent="0.25">
      <c r="K244" s="40">
        <v>18.5</v>
      </c>
      <c r="L244" s="41">
        <v>31</v>
      </c>
    </row>
    <row r="245" spans="10:12" x14ac:dyDescent="0.25">
      <c r="K245" s="40">
        <v>21</v>
      </c>
      <c r="L245" s="41">
        <v>29.5</v>
      </c>
    </row>
    <row r="246" spans="10:12" x14ac:dyDescent="0.25">
      <c r="K246" s="40">
        <v>25.4</v>
      </c>
      <c r="L246" s="41">
        <v>29.9</v>
      </c>
    </row>
    <row r="247" spans="10:12" x14ac:dyDescent="0.25">
      <c r="K247" s="40">
        <v>22</v>
      </c>
      <c r="L247" s="41">
        <v>26.5</v>
      </c>
    </row>
    <row r="248" spans="10:12" x14ac:dyDescent="0.25">
      <c r="K248" s="40">
        <v>20.2</v>
      </c>
      <c r="L248" s="41">
        <v>28.5</v>
      </c>
    </row>
    <row r="249" spans="10:12" x14ac:dyDescent="0.25">
      <c r="K249" s="40">
        <v>22.7</v>
      </c>
      <c r="L249" s="41">
        <v>32.200000000000003</v>
      </c>
    </row>
    <row r="250" spans="10:12" x14ac:dyDescent="0.25">
      <c r="K250" s="40">
        <v>22.1</v>
      </c>
      <c r="L250" s="41">
        <v>29.7</v>
      </c>
    </row>
    <row r="251" spans="10:12" x14ac:dyDescent="0.25">
      <c r="K251" s="40">
        <v>22.5</v>
      </c>
      <c r="L251" s="41">
        <v>28.6</v>
      </c>
    </row>
    <row r="252" spans="10:12" x14ac:dyDescent="0.25">
      <c r="K252" s="40">
        <v>23.8</v>
      </c>
      <c r="L252" s="41">
        <v>31.3</v>
      </c>
    </row>
    <row r="256" spans="10:12" x14ac:dyDescent="0.25">
      <c r="J256" s="76" t="e">
        <f>MIN(#REF!)</f>
        <v>#REF!</v>
      </c>
    </row>
    <row r="257" spans="10:10" x14ac:dyDescent="0.25">
      <c r="J257" s="76" t="e">
        <f>MAX(#REF!)</f>
        <v>#REF!</v>
      </c>
    </row>
  </sheetData>
  <mergeCells count="1">
    <mergeCell ref="B121:I191"/>
  </mergeCells>
  <phoneticPr fontId="26" type="noConversion"/>
  <pageMargins left="0.7" right="0.7" top="0.75" bottom="0.75" header="0.3" footer="0.3"/>
  <pageSetup orientation="portrait" r:id="rId1"/>
  <headerFooter>
    <oddHeader xml:space="preserve">&amp;L&amp;"-,Bold"&amp;16&amp;K0070C0STAT 245 ISS - Assignment 1
&amp;R&amp;"-,Bold"&amp;14&amp;K7030A0Due by: Thursday March 4, 11 pm
</oddHeader>
    <oddFooter>&amp;C&amp;"-,Bold"&amp;14Due Friday October 23, 11 pm - upload to D2L link for Assignment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2:B31"/>
  <sheetViews>
    <sheetView topLeftCell="A3" workbookViewId="0">
      <selection activeCell="L14" sqref="L14"/>
    </sheetView>
  </sheetViews>
  <sheetFormatPr defaultColWidth="8.75" defaultRowHeight="21" x14ac:dyDescent="0.35"/>
  <cols>
    <col min="1" max="1" width="15.375" style="8" bestFit="1" customWidth="1"/>
    <col min="2" max="16384" width="8.75" style="8"/>
  </cols>
  <sheetData>
    <row r="2" spans="1:2" x14ac:dyDescent="0.35">
      <c r="A2" s="56" t="s">
        <v>27</v>
      </c>
    </row>
    <row r="3" spans="1:2" x14ac:dyDescent="0.35">
      <c r="B3" s="8" t="s">
        <v>40</v>
      </c>
    </row>
    <row r="4" spans="1:2" x14ac:dyDescent="0.35">
      <c r="B4" s="8" t="s">
        <v>41</v>
      </c>
    </row>
    <row r="5" spans="1:2" x14ac:dyDescent="0.35">
      <c r="B5" s="8" t="s">
        <v>42</v>
      </c>
    </row>
    <row r="6" spans="1:2" x14ac:dyDescent="0.35">
      <c r="B6" s="8" t="s">
        <v>52</v>
      </c>
    </row>
    <row r="7" spans="1:2" x14ac:dyDescent="0.35">
      <c r="B7" s="8" t="s">
        <v>43</v>
      </c>
    </row>
    <row r="9" spans="1:2" x14ac:dyDescent="0.35">
      <c r="B9" s="8" t="s">
        <v>44</v>
      </c>
    </row>
    <row r="10" spans="1:2" x14ac:dyDescent="0.35">
      <c r="B10" s="8" t="s">
        <v>45</v>
      </c>
    </row>
    <row r="11" spans="1:2" x14ac:dyDescent="0.35">
      <c r="B11" s="8" t="s">
        <v>46</v>
      </c>
    </row>
    <row r="12" spans="1:2" x14ac:dyDescent="0.35">
      <c r="B12" s="8" t="s">
        <v>47</v>
      </c>
    </row>
    <row r="14" spans="1:2" x14ac:dyDescent="0.35">
      <c r="B14" s="8" t="s">
        <v>107</v>
      </c>
    </row>
    <row r="15" spans="1:2" x14ac:dyDescent="0.35">
      <c r="B15" s="8" t="s">
        <v>108</v>
      </c>
    </row>
    <row r="18" spans="1:2" x14ac:dyDescent="0.35">
      <c r="A18" s="56" t="s">
        <v>49</v>
      </c>
      <c r="B18" s="8" t="s">
        <v>50</v>
      </c>
    </row>
    <row r="19" spans="1:2" x14ac:dyDescent="0.35">
      <c r="B19" s="8" t="s">
        <v>51</v>
      </c>
    </row>
    <row r="21" spans="1:2" x14ac:dyDescent="0.35">
      <c r="B21" s="8" t="s">
        <v>109</v>
      </c>
    </row>
    <row r="22" spans="1:2" x14ac:dyDescent="0.35">
      <c r="B22" s="8" t="s">
        <v>110</v>
      </c>
    </row>
    <row r="23" spans="1:2" x14ac:dyDescent="0.35">
      <c r="B23" s="8" t="s">
        <v>111</v>
      </c>
    </row>
    <row r="25" spans="1:2" x14ac:dyDescent="0.35">
      <c r="B25" s="8" t="s">
        <v>112</v>
      </c>
    </row>
    <row r="26" spans="1:2" x14ac:dyDescent="0.35">
      <c r="B26" s="8" t="s">
        <v>113</v>
      </c>
    </row>
    <row r="27" spans="1:2" x14ac:dyDescent="0.35">
      <c r="B27" s="8" t="s">
        <v>114</v>
      </c>
    </row>
    <row r="28" spans="1:2" x14ac:dyDescent="0.35">
      <c r="B28" s="8" t="s">
        <v>115</v>
      </c>
    </row>
    <row r="29" spans="1:2" x14ac:dyDescent="0.35">
      <c r="B29" s="8" t="s">
        <v>116</v>
      </c>
    </row>
    <row r="30" spans="1:2" x14ac:dyDescent="0.35">
      <c r="B30" s="8" t="s">
        <v>117</v>
      </c>
    </row>
    <row r="31" spans="1:2" x14ac:dyDescent="0.35">
      <c r="B31" s="8" t="s">
        <v>118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sheetPr>
  <dimension ref="A2:I18"/>
  <sheetViews>
    <sheetView workbookViewId="0">
      <selection activeCell="L17" sqref="L17"/>
    </sheetView>
  </sheetViews>
  <sheetFormatPr defaultColWidth="8.75" defaultRowHeight="21" x14ac:dyDescent="0.35"/>
  <cols>
    <col min="1" max="1" width="8.75" style="11"/>
    <col min="2" max="16384" width="8.75" style="8"/>
  </cols>
  <sheetData>
    <row r="2" spans="1:9" ht="23.25" x14ac:dyDescent="0.35">
      <c r="A2" s="10" t="s">
        <v>6</v>
      </c>
      <c r="C2" s="9" t="s">
        <v>7</v>
      </c>
      <c r="E2" s="8" t="s">
        <v>8</v>
      </c>
    </row>
    <row r="4" spans="1:9" x14ac:dyDescent="0.35">
      <c r="C4" s="9" t="s">
        <v>9</v>
      </c>
      <c r="G4" s="8" t="s">
        <v>10</v>
      </c>
    </row>
    <row r="5" spans="1:9" x14ac:dyDescent="0.35">
      <c r="G5" s="8" t="s">
        <v>11</v>
      </c>
    </row>
    <row r="7" spans="1:9" x14ac:dyDescent="0.35">
      <c r="C7" s="9" t="s">
        <v>12</v>
      </c>
      <c r="I7" s="8" t="s">
        <v>13</v>
      </c>
    </row>
    <row r="9" spans="1:9" x14ac:dyDescent="0.35">
      <c r="C9" s="55" t="s">
        <v>48</v>
      </c>
    </row>
    <row r="11" spans="1:9" x14ac:dyDescent="0.35">
      <c r="A11" s="11" t="s">
        <v>14</v>
      </c>
    </row>
    <row r="13" spans="1:9" x14ac:dyDescent="0.35">
      <c r="C13" s="9" t="s">
        <v>15</v>
      </c>
    </row>
    <row r="15" spans="1:9" x14ac:dyDescent="0.35">
      <c r="C15" s="9" t="s">
        <v>16</v>
      </c>
      <c r="F15" s="8" t="s">
        <v>17</v>
      </c>
    </row>
    <row r="17" spans="3:6" x14ac:dyDescent="0.35">
      <c r="C17" s="9" t="s">
        <v>18</v>
      </c>
      <c r="F17" s="8" t="s">
        <v>19</v>
      </c>
    </row>
    <row r="18" spans="3:6" x14ac:dyDescent="0.35">
      <c r="C18"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Assignment 1 Worksheet</vt:lpstr>
      <vt:lpstr>Meta</vt:lpstr>
      <vt:lpstr>Functions</vt:lpstr>
      <vt:lpstr>s1sanheim</vt:lpstr>
      <vt:lpstr>s2sanheim</vt:lpstr>
    </vt:vector>
  </TitlesOfParts>
  <Company>CALS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skrizan</dc:creator>
  <cp:lastModifiedBy>coleton sanheim</cp:lastModifiedBy>
  <cp:lastPrinted>2017-09-22T13:43:43Z</cp:lastPrinted>
  <dcterms:created xsi:type="dcterms:W3CDTF">2017-01-30T01:09:50Z</dcterms:created>
  <dcterms:modified xsi:type="dcterms:W3CDTF">2021-03-04T20:44:52Z</dcterms:modified>
</cp:coreProperties>
</file>