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t\Desktop\"/>
    </mc:Choice>
  </mc:AlternateContent>
  <xr:revisionPtr revIDLastSave="0" documentId="13_ncr:1_{13DD443E-3A01-4B8A-A754-72E97DF3A26A}" xr6:coauthVersionLast="46" xr6:coauthVersionMax="46" xr10:uidLastSave="{00000000-0000-0000-0000-000000000000}"/>
  <bookViews>
    <workbookView xWindow="-120" yWindow="-120" windowWidth="29040" windowHeight="15840" xr2:uid="{0DE6DC86-6985-4F0A-89FD-787746146301}"/>
  </bookViews>
  <sheets>
    <sheet name="Worksheet Lab 3 STAT 245" sheetId="1" r:id="rId1"/>
    <sheet name="Data Set" sheetId="3" r:id="rId2"/>
  </sheets>
  <definedNames>
    <definedName name="_xlchart.v1.0" hidden="1">'Data Set'!$A$2:$A$1001</definedName>
    <definedName name="all">'Data Set'!$H$2:$AU$37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0" i="1" l="1"/>
  <c r="E85" i="1"/>
  <c r="E81" i="1"/>
  <c r="E75" i="1"/>
  <c r="E71" i="1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C38" i="3"/>
  <c r="I62" i="3" l="1"/>
  <c r="I61" i="3"/>
  <c r="K61" i="3" s="1"/>
  <c r="O61" i="3" s="1"/>
  <c r="H64" i="3" l="1"/>
  <c r="K62" i="3"/>
  <c r="O62" i="3" l="1"/>
  <c r="K63" i="3"/>
  <c r="O63" i="3" s="1"/>
  <c r="K64" i="3" l="1"/>
  <c r="O65" i="3" l="1"/>
  <c r="O64" i="3"/>
  <c r="K65" i="3"/>
  <c r="K66" i="3" l="1"/>
  <c r="O66" i="3" l="1"/>
  <c r="K67" i="3"/>
  <c r="O67" i="3" s="1"/>
  <c r="L61" i="3" a="1"/>
  <c r="L61" i="3" s="1"/>
  <c r="D43" i="3" l="1"/>
  <c r="D42" i="3" l="1"/>
  <c r="D44" i="3" l="1"/>
  <c r="D45" i="3" l="1"/>
  <c r="F43" i="3" s="1"/>
  <c r="F44" i="3" l="1"/>
  <c r="F45" i="3" s="1"/>
  <c r="F46" i="3" s="1"/>
  <c r="F47" i="3" s="1"/>
  <c r="G43" i="3" l="1" a="1"/>
  <c r="G4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skrizan</author>
  </authors>
  <commentList>
    <comment ref="D71" authorId="0" shapeId="0" xr:uid="{31A89140-5A39-4FD6-A87B-9A235C18B881}">
      <text>
        <r>
          <rPr>
            <b/>
            <sz val="9"/>
            <color indexed="81"/>
            <rFont val="Tahoma"/>
            <family val="2"/>
          </rPr>
          <t>skrizan:</t>
        </r>
        <r>
          <rPr>
            <sz val="9"/>
            <color indexed="81"/>
            <rFont val="Tahoma"/>
            <family val="2"/>
          </rPr>
          <t xml:space="preserve">
'x bar bar' represents the mean of a group of means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skrizan</author>
  </authors>
  <commentList>
    <comment ref="C1" authorId="0" shapeId="0" xr:uid="{61A271B0-09C0-4782-AFAA-60ED5A0EA633}">
      <text>
        <r>
          <rPr>
            <b/>
            <sz val="9"/>
            <color indexed="81"/>
            <rFont val="Tahoma"/>
            <family val="2"/>
          </rPr>
          <t>skrizan:</t>
        </r>
        <r>
          <rPr>
            <sz val="9"/>
            <color indexed="81"/>
            <rFont val="Tahoma"/>
            <family val="2"/>
          </rPr>
          <t xml:space="preserve">
 - Complete Sample 1 - Sample 5 columns as follows: 
    1. Invoke the </t>
        </r>
        <r>
          <rPr>
            <i/>
            <sz val="9"/>
            <color indexed="81"/>
            <rFont val="Tahoma"/>
            <family val="2"/>
          </rPr>
          <t xml:space="preserve">Data Analysis </t>
        </r>
        <r>
          <rPr>
            <sz val="9"/>
            <color indexed="81"/>
            <rFont val="Tahoma"/>
            <family val="2"/>
          </rPr>
          <t xml:space="preserve">tool, select </t>
        </r>
        <r>
          <rPr>
            <i/>
            <sz val="9"/>
            <color indexed="81"/>
            <rFont val="Tahoma"/>
            <family val="2"/>
          </rPr>
          <t xml:space="preserve">Sampling
  </t>
        </r>
        <r>
          <rPr>
            <sz val="9"/>
            <color indexed="81"/>
            <rFont val="Tahoma"/>
            <family val="2"/>
          </rPr>
          <t xml:space="preserve"> 2.  For </t>
        </r>
        <r>
          <rPr>
            <i/>
            <sz val="9"/>
            <color indexed="81"/>
            <rFont val="Tahoma"/>
            <family val="2"/>
          </rPr>
          <t xml:space="preserve">Input Range </t>
        </r>
        <r>
          <rPr>
            <sz val="9"/>
            <color indexed="81"/>
            <rFont val="Tahoma"/>
            <family val="2"/>
          </rPr>
          <t xml:space="preserve">highlight the complete </t>
        </r>
        <r>
          <rPr>
            <i/>
            <sz val="9"/>
            <color indexed="81"/>
            <rFont val="Tahoma"/>
            <family val="2"/>
          </rPr>
          <t>Population data</t>
        </r>
        <r>
          <rPr>
            <sz val="9"/>
            <color indexed="81"/>
            <rFont val="Tahoma"/>
            <family val="2"/>
          </rPr>
          <t xml:space="preserve"> set
    3. Under </t>
        </r>
        <r>
          <rPr>
            <i/>
            <sz val="9"/>
            <color indexed="81"/>
            <rFont val="Tahoma"/>
            <family val="2"/>
          </rPr>
          <t xml:space="preserve">Sampling Method </t>
        </r>
        <r>
          <rPr>
            <sz val="9"/>
            <color indexed="81"/>
            <rFont val="Tahoma"/>
            <family val="2"/>
          </rPr>
          <t xml:space="preserve">select </t>
        </r>
        <r>
          <rPr>
            <i/>
            <sz val="9"/>
            <color indexed="81"/>
            <rFont val="Tahoma"/>
            <family val="2"/>
          </rPr>
          <t xml:space="preserve">Random </t>
        </r>
        <r>
          <rPr>
            <sz val="9"/>
            <color indexed="81"/>
            <rFont val="Tahoma"/>
            <family val="2"/>
          </rPr>
          <t xml:space="preserve">and set </t>
        </r>
        <r>
          <rPr>
            <i/>
            <sz val="9"/>
            <color indexed="81"/>
            <rFont val="Tahoma"/>
            <family val="2"/>
          </rPr>
          <t xml:space="preserve">Numuber of Samples </t>
        </r>
        <r>
          <rPr>
            <sz val="9"/>
            <color indexed="81"/>
            <rFont val="Tahoma"/>
            <family val="2"/>
          </rPr>
          <t xml:space="preserve">to 36
    4. Set </t>
        </r>
        <r>
          <rPr>
            <i/>
            <sz val="9"/>
            <color indexed="81"/>
            <rFont val="Tahoma"/>
            <family val="2"/>
          </rPr>
          <t xml:space="preserve">Output </t>
        </r>
        <r>
          <rPr>
            <sz val="9"/>
            <color indexed="81"/>
            <rFont val="Tahoma"/>
            <family val="2"/>
          </rPr>
          <t xml:space="preserve">to </t>
        </r>
        <r>
          <rPr>
            <i/>
            <sz val="9"/>
            <color indexed="81"/>
            <rFont val="Tahoma"/>
            <family val="2"/>
          </rPr>
          <t xml:space="preserve">C2 </t>
        </r>
        <r>
          <rPr>
            <sz val="9"/>
            <color indexed="81"/>
            <rFont val="Tahoma"/>
            <family val="2"/>
          </rPr>
          <t xml:space="preserve">to create Sample 1
    5. Repeat steps above and output to the remaining samples in yellow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<sst xmlns="http://schemas.openxmlformats.org/spreadsheetml/2006/main" count="130" uniqueCount="125">
  <si>
    <t>Population data:</t>
  </si>
  <si>
    <t>Full name:</t>
  </si>
  <si>
    <t xml:space="preserve">Objective: </t>
  </si>
  <si>
    <t>This lab illustrates the application of the Central Limit</t>
  </si>
  <si>
    <t xml:space="preserve">produces a distribution of sample means (DSM). </t>
  </si>
  <si>
    <t>The DSM has a mean that is equal to that of the population.</t>
  </si>
  <si>
    <t>The DSM has a standard deviation that is smaller than that</t>
  </si>
  <si>
    <t xml:space="preserve">of the population standard deviation, by a factor of the </t>
  </si>
  <si>
    <t>Theorem. Repeated random sampling from a population</t>
  </si>
  <si>
    <t>Activity:</t>
  </si>
  <si>
    <t>Random samples will be taken from the Data Set</t>
  </si>
  <si>
    <t>worksheet. Means will be determined for all samples, and</t>
  </si>
  <si>
    <t xml:space="preserve">the distribution of sample means will be created. The </t>
  </si>
  <si>
    <t>standard deviation of the DSM will be calculated. Results</t>
  </si>
  <si>
    <t xml:space="preserve">will be compared to those expected from the Central </t>
  </si>
  <si>
    <t>Limit Theorem.</t>
  </si>
  <si>
    <r>
      <t xml:space="preserve">Enable the </t>
    </r>
    <r>
      <rPr>
        <i/>
        <sz val="16"/>
        <color theme="1"/>
        <rFont val="Calibri"/>
        <family val="2"/>
        <scheme val="minor"/>
      </rPr>
      <t xml:space="preserve">Data Analysis </t>
    </r>
    <r>
      <rPr>
        <sz val="16"/>
        <color theme="1"/>
        <rFont val="Calibri"/>
        <family val="2"/>
        <scheme val="minor"/>
      </rPr>
      <t>tool as follows:</t>
    </r>
  </si>
  <si>
    <r>
      <t xml:space="preserve">Select </t>
    </r>
    <r>
      <rPr>
        <i/>
        <sz val="16"/>
        <color theme="1"/>
        <rFont val="Calibri"/>
        <family val="2"/>
        <scheme val="minor"/>
      </rPr>
      <t>File - Options -</t>
    </r>
    <r>
      <rPr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Calibri"/>
        <family val="2"/>
        <scheme val="minor"/>
      </rPr>
      <t>Add-Ins - Excel Add-Ins - Go</t>
    </r>
  </si>
  <si>
    <r>
      <t xml:space="preserve">Check the box </t>
    </r>
    <r>
      <rPr>
        <i/>
        <sz val="16"/>
        <color theme="1"/>
        <rFont val="Calibri"/>
        <family val="2"/>
        <scheme val="minor"/>
      </rPr>
      <t>Analysis ToolPak</t>
    </r>
    <r>
      <rPr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Calibri"/>
        <family val="2"/>
        <scheme val="minor"/>
      </rPr>
      <t xml:space="preserve">and then </t>
    </r>
    <r>
      <rPr>
        <sz val="16"/>
        <color theme="1"/>
        <rFont val="Calibri"/>
        <family val="2"/>
        <scheme val="minor"/>
      </rPr>
      <t>OK.</t>
    </r>
  </si>
  <si>
    <r>
      <t xml:space="preserve">Access the </t>
    </r>
    <r>
      <rPr>
        <i/>
        <sz val="16"/>
        <color theme="1"/>
        <rFont val="Calibri"/>
        <family val="2"/>
        <scheme val="minor"/>
      </rPr>
      <t xml:space="preserve">Data Analysis </t>
    </r>
    <r>
      <rPr>
        <sz val="16"/>
        <color theme="1"/>
        <rFont val="Calibri"/>
        <family val="2"/>
        <scheme val="minor"/>
      </rPr>
      <t xml:space="preserve">tool through the </t>
    </r>
    <r>
      <rPr>
        <i/>
        <sz val="16"/>
        <color theme="1"/>
        <rFont val="Calibri"/>
        <family val="2"/>
        <scheme val="minor"/>
      </rPr>
      <t xml:space="preserve">Data </t>
    </r>
    <r>
      <rPr>
        <sz val="16"/>
        <color theme="1"/>
        <rFont val="Calibri"/>
        <family val="2"/>
        <scheme val="minor"/>
      </rPr>
      <t>tab.</t>
    </r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</si>
  <si>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</si>
  <si>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</si>
  <si>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</si>
  <si>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</si>
  <si>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</si>
  <si>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</si>
  <si>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</si>
  <si>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</si>
  <si>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</si>
  <si>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</si>
  <si>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</si>
  <si>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</si>
  <si>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</si>
  <si>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</si>
  <si>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</si>
  <si>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</si>
  <si>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</si>
  <si>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</si>
  <si>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</si>
  <si>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</si>
  <si>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</si>
  <si>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</si>
  <si>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</si>
  <si>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</si>
  <si>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</si>
  <si>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</si>
  <si>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</si>
  <si>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</si>
  <si>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</si>
  <si>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</si>
  <si>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r>
      <t xml:space="preserve">five samples need to be completed. Select </t>
    </r>
    <r>
      <rPr>
        <i/>
        <sz val="16"/>
        <color theme="1"/>
        <rFont val="Calibri"/>
        <family val="2"/>
        <scheme val="minor"/>
      </rPr>
      <t>Data - Data Analysis -</t>
    </r>
  </si>
  <si>
    <t>Set the input boxes as shown to complete the random Sample 1</t>
  </si>
  <si>
    <t xml:space="preserve">column. Repeat the process, completing the columns for Samples 2 </t>
  </si>
  <si>
    <t>through 5.</t>
  </si>
  <si>
    <t>All samples should differ, as these are randomly generated.</t>
  </si>
  <si>
    <r>
      <t xml:space="preserve">Sampling while </t>
    </r>
    <r>
      <rPr>
        <sz val="16"/>
        <color theme="1"/>
        <rFont val="Calibri"/>
        <family val="2"/>
        <scheme val="minor"/>
      </rPr>
      <t xml:space="preserve">in </t>
    </r>
    <r>
      <rPr>
        <i/>
        <sz val="16"/>
        <color theme="1"/>
        <rFont val="Calibri"/>
        <family val="2"/>
        <scheme val="minor"/>
      </rPr>
      <t xml:space="preserve">Data Set </t>
    </r>
    <r>
      <rPr>
        <sz val="16"/>
        <color theme="1"/>
        <rFont val="Calibri"/>
        <family val="2"/>
        <scheme val="minor"/>
      </rPr>
      <t>worksheet.</t>
    </r>
  </si>
  <si>
    <t>Step 2: Determine the sample means</t>
  </si>
  <si>
    <t>In the Data Set worksheet, determine the sample mean for each</t>
  </si>
  <si>
    <r>
      <t xml:space="preserve">In this space, calculate the </t>
    </r>
    <r>
      <rPr>
        <i/>
        <sz val="16"/>
        <color theme="1"/>
        <rFont val="Calibri"/>
        <family val="2"/>
        <scheme val="minor"/>
      </rPr>
      <t>mean of the sample means:</t>
    </r>
  </si>
  <si>
    <t>In this space, calculate the mean of the entire population data:</t>
  </si>
  <si>
    <t xml:space="preserve">µ  = </t>
  </si>
  <si>
    <t>Step 3: Determine the standard deviations</t>
  </si>
  <si>
    <r>
      <t xml:space="preserve">In this space, calculate the standard deviation of the </t>
    </r>
    <r>
      <rPr>
        <i/>
        <sz val="16"/>
        <color theme="1"/>
        <rFont val="Calibri"/>
        <family val="2"/>
        <scheme val="minor"/>
      </rPr>
      <t>means of</t>
    </r>
  </si>
  <si>
    <t xml:space="preserve">        =</t>
  </si>
  <si>
    <t xml:space="preserve">In this space, calculate the standard deviation of the entire </t>
  </si>
  <si>
    <t>population data:</t>
  </si>
  <si>
    <t>σ =</t>
  </si>
  <si>
    <r>
      <t xml:space="preserve">In this space, calculate the </t>
    </r>
    <r>
      <rPr>
        <i/>
        <sz val="16"/>
        <color theme="1"/>
        <rFont val="Calibri"/>
        <family val="2"/>
        <scheme val="minor"/>
      </rPr>
      <t>predicted standard deviation</t>
    </r>
    <r>
      <rPr>
        <sz val="16"/>
        <color theme="1"/>
        <rFont val="Calibri"/>
        <family val="2"/>
        <scheme val="minor"/>
      </rPr>
      <t xml:space="preserve"> of the </t>
    </r>
  </si>
  <si>
    <t>distribution of sample means:</t>
  </si>
  <si>
    <t>a.</t>
  </si>
  <si>
    <t>b.</t>
  </si>
  <si>
    <t>c.</t>
  </si>
  <si>
    <t>Step 4: Compare expected and observed results</t>
  </si>
  <si>
    <t>Compare the mean of the distribution of sample means with the mean</t>
  </si>
  <si>
    <t>of the population, Step 2 parts a. and b. Are they approximately equal?</t>
  </si>
  <si>
    <t>enough to illustrate the principles of the Central Limit Theorem (CLT).</t>
  </si>
  <si>
    <t>The CLT predicts that they should be equal:</t>
  </si>
  <si>
    <t>square root of sample size, n. The distribution is normal.</t>
  </si>
  <si>
    <t>Min:</t>
  </si>
  <si>
    <t>Max:</t>
  </si>
  <si>
    <t>CW:</t>
  </si>
  <si>
    <t>CWrnd:</t>
  </si>
  <si>
    <t>Bins:</t>
  </si>
  <si>
    <t>k:</t>
  </si>
  <si>
    <t>Freq:</t>
  </si>
  <si>
    <t>Compare the standard deviation for the distribution of sample means with</t>
  </si>
  <si>
    <t>the predicted standard deviation for the distribution of sample means, parts</t>
  </si>
  <si>
    <t>3. a. and c.  Are they approximately equal? The CLT predicts: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</si>
  <si>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</si>
  <si>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</si>
  <si>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</si>
  <si>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</si>
  <si>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</si>
  <si>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</si>
  <si>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</si>
  <si>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</si>
  <si>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</si>
  <si>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</si>
  <si>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</si>
  <si>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</si>
  <si>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</si>
  <si>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</si>
  <si>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</si>
  <si>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Step 1: Create 45 random samples of size n = 36</t>
  </si>
  <si>
    <t>of the 45 random samples, row 38.</t>
  </si>
  <si>
    <t>the 45 samples (distribution of sample means):</t>
  </si>
  <si>
    <t>While only 45 samples of size n = 36 were gathered, these may be</t>
  </si>
  <si>
    <t>Do not overwrite:</t>
  </si>
  <si>
    <t>**Upload your completed file to the D2L submission link for Lab 3.</t>
  </si>
  <si>
    <t xml:space="preserve">Forty random samples have been generated, and the first </t>
  </si>
  <si>
    <r>
      <t xml:space="preserve">Preparation for Excel's </t>
    </r>
    <r>
      <rPr>
        <b/>
        <i/>
        <sz val="16"/>
        <color theme="1"/>
        <rFont val="Calibri"/>
        <family val="2"/>
        <scheme val="minor"/>
      </rPr>
      <t>Data Analysis ToolPak:</t>
    </r>
  </si>
  <si>
    <t>Sample Means:</t>
  </si>
  <si>
    <t>min:</t>
  </si>
  <si>
    <t>max:</t>
  </si>
  <si>
    <t>Freq (overall)</t>
  </si>
  <si>
    <t>≤</t>
  </si>
  <si>
    <t>&lt;</t>
  </si>
  <si>
    <t>by Thursday March 25 at 11:00 pm</t>
  </si>
  <si>
    <t>Complete lab and upload to D2L Assessments - Assignments - Lab 3 link</t>
  </si>
  <si>
    <t>Coleton Sanheim</t>
  </si>
  <si>
    <t>Theorem</t>
  </si>
  <si>
    <t xml:space="preserve">They are approximately equal, so this result is in support of the Central Limit </t>
  </si>
  <si>
    <t xml:space="preserve">The two values have a 0.103 difference and as such they are </t>
  </si>
  <si>
    <t>approximately equal, and so is in support of the Central Limit Theorem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</si>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</sst>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i/>
      <sz val="26"/>
      <color theme="1"/>
      <name val="Calibri"/>
      <family val="2"/>
    </font>
    <font>
      <sz val="22"/>
      <color theme="1"/>
      <name val="Calibri"/>
      <family val="2"/>
      <scheme val="minor"/>
    </font>
    <font>
      <sz val="28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0" fillId="0" borderId="3" xfId="0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2" xfId="0" applyFont="1" applyFill="1" applyBorder="1"/>
    <xf numFmtId="0" fontId="2" fillId="3" borderId="14" xfId="0" applyFont="1" applyFill="1" applyBorder="1"/>
    <xf numFmtId="2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4" borderId="0" xfId="0" applyFont="1" applyFill="1"/>
    <xf numFmtId="2" fontId="0" fillId="2" borderId="5" xfId="0" applyNumberForma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65" fontId="2" fillId="3" borderId="7" xfId="0" applyNumberFormat="1" applyFont="1" applyFill="1" applyBorder="1" applyAlignment="1">
      <alignment horizontal="center"/>
    </xf>
    <xf numFmtId="165" fontId="2" fillId="3" borderId="6" xfId="1" applyNumberFormat="1" applyFont="1" applyFill="1" applyBorder="1" applyAlignment="1">
      <alignment horizontal="center"/>
    </xf>
    <xf numFmtId="165" fontId="2" fillId="3" borderId="7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Sample Means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'Data Set'!$F$43:$F$47</c:f>
              <c:numCache>
                <c:formatCode>0.00</c:formatCode>
                <c:ptCount val="5"/>
                <c:pt idx="0">
                  <c:v>52.384555555555544</c:v>
                </c:pt>
                <c:pt idx="1">
                  <c:v>53.163555555555547</c:v>
                </c:pt>
                <c:pt idx="2">
                  <c:v>53.94255555555555</c:v>
                </c:pt>
                <c:pt idx="3">
                  <c:v>54.721555555555554</c:v>
                </c:pt>
                <c:pt idx="4">
                  <c:v>55.500555555555557</c:v>
                </c:pt>
              </c:numCache>
            </c:numRef>
          </c:cat>
          <c:val>
            <c:numRef>
              <c:f>'Data Set'!$G$43:$G$47</c:f>
              <c:numCache>
                <c:formatCode>General</c:formatCode>
                <c:ptCount val="5"/>
                <c:pt idx="0">
                  <c:v>8</c:v>
                </c:pt>
                <c:pt idx="1">
                  <c:v>13</c:v>
                </c:pt>
                <c:pt idx="2">
                  <c:v>15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D-48BF-8179-64BD345F1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6716896"/>
        <c:axId val="611880936"/>
      </c:barChart>
      <c:catAx>
        <c:axId val="32671689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0936"/>
        <c:crosses val="autoZero"/>
        <c:auto val="1"/>
        <c:lblAlgn val="ctr"/>
        <c:lblOffset val="100"/>
        <c:noMultiLvlLbl val="0"/>
      </c:catAx>
      <c:valAx>
        <c:axId val="61188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1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Data from 40 Random Samples: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'Data Set'!$O$61:$O$67</c:f>
              <c:strCache>
                <c:ptCount val="7"/>
                <c:pt idx="0">
                  <c:v>x ≤ 40.2</c:v>
                </c:pt>
                <c:pt idx="1">
                  <c:v>40.2 &lt; x ≤ 45.5</c:v>
                </c:pt>
                <c:pt idx="2">
                  <c:v>45.5 &lt; x ≤ 50.8</c:v>
                </c:pt>
                <c:pt idx="3">
                  <c:v>50.8 &lt; x ≤ 56.1</c:v>
                </c:pt>
                <c:pt idx="4">
                  <c:v>56.1 &lt; x ≤ 61.4</c:v>
                </c:pt>
                <c:pt idx="5">
                  <c:v>61.4 &lt; x ≤ 66.7</c:v>
                </c:pt>
                <c:pt idx="6">
                  <c:v>66.7 &lt; x ≤ 72</c:v>
                </c:pt>
              </c:strCache>
            </c:strRef>
          </c:cat>
          <c:val>
            <c:numRef>
              <c:f>'Data Set'!$L$61:$L$67</c:f>
              <c:numCache>
                <c:formatCode>General</c:formatCode>
                <c:ptCount val="7"/>
                <c:pt idx="0">
                  <c:v>39</c:v>
                </c:pt>
                <c:pt idx="1">
                  <c:v>102</c:v>
                </c:pt>
                <c:pt idx="2">
                  <c:v>357</c:v>
                </c:pt>
                <c:pt idx="3">
                  <c:v>492</c:v>
                </c:pt>
                <c:pt idx="4">
                  <c:v>305</c:v>
                </c:pt>
                <c:pt idx="5">
                  <c:v>126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B-46FF-AAD4-8964EE29F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55573760"/>
        <c:axId val="555574088"/>
      </c:barChart>
      <c:catAx>
        <c:axId val="5555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74088"/>
        <c:crosses val="autoZero"/>
        <c:auto val="1"/>
        <c:lblAlgn val="ctr"/>
        <c:lblOffset val="100"/>
        <c:noMultiLvlLbl val="0"/>
      </c:catAx>
      <c:valAx>
        <c:axId val="55557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7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Population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Population Data</a:t>
          </a:r>
        </a:p>
      </cx:txPr>
    </cx:title>
    <cx:plotArea>
      <cx:plotAreaRegion>
        <cx:series layoutId="clusteredColumn" uniqueId="{BF6BF1A1-BBD7-43E6-9E53-221E2A2254CE}">
          <cx:spPr>
            <a:solidFill>
              <a:srgbClr val="FFC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10</xdr:row>
          <xdr:rowOff>28575</xdr:rowOff>
        </xdr:from>
        <xdr:to>
          <xdr:col>7</xdr:col>
          <xdr:colOff>28575</xdr:colOff>
          <xdr:row>15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CCFF" mc:Ignorable="a14" a14:legacySpreadsheetColorIndex="31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441960</xdr:colOff>
      <xdr:row>40</xdr:row>
      <xdr:rowOff>83820</xdr:rowOff>
    </xdr:from>
    <xdr:to>
      <xdr:col>12</xdr:col>
      <xdr:colOff>746760</xdr:colOff>
      <xdr:row>62</xdr:row>
      <xdr:rowOff>221876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10759440"/>
          <a:ext cx="9875520" cy="60054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98</xdr:row>
          <xdr:rowOff>38100</xdr:rowOff>
        </xdr:from>
        <xdr:to>
          <xdr:col>7</xdr:col>
          <xdr:colOff>285750</xdr:colOff>
          <xdr:row>99</xdr:row>
          <xdr:rowOff>247650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88</xdr:row>
          <xdr:rowOff>38100</xdr:rowOff>
        </xdr:from>
        <xdr:to>
          <xdr:col>3</xdr:col>
          <xdr:colOff>762000</xdr:colOff>
          <xdr:row>90</xdr:row>
          <xdr:rowOff>247650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79</xdr:row>
          <xdr:rowOff>228600</xdr:rowOff>
        </xdr:from>
        <xdr:to>
          <xdr:col>3</xdr:col>
          <xdr:colOff>485775</xdr:colOff>
          <xdr:row>81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69</xdr:row>
          <xdr:rowOff>219075</xdr:rowOff>
        </xdr:from>
        <xdr:to>
          <xdr:col>3</xdr:col>
          <xdr:colOff>619125</xdr:colOff>
          <xdr:row>71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113</xdr:row>
          <xdr:rowOff>38100</xdr:rowOff>
        </xdr:from>
        <xdr:to>
          <xdr:col>6</xdr:col>
          <xdr:colOff>619125</xdr:colOff>
          <xdr:row>115</xdr:row>
          <xdr:rowOff>228600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40</xdr:row>
      <xdr:rowOff>190500</xdr:rowOff>
    </xdr:from>
    <xdr:to>
      <xdr:col>14</xdr:col>
      <xdr:colOff>480060</xdr:colOff>
      <xdr:row>57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58</xdr:row>
      <xdr:rowOff>76200</xdr:rowOff>
    </xdr:from>
    <xdr:to>
      <xdr:col>15</xdr:col>
      <xdr:colOff>381000</xdr:colOff>
      <xdr:row>74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137160</xdr:colOff>
      <xdr:row>74</xdr:row>
      <xdr:rowOff>83820</xdr:rowOff>
    </xdr:from>
    <xdr:to>
      <xdr:col>15</xdr:col>
      <xdr:colOff>396240</xdr:colOff>
      <xdr:row>89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5935" y="14933295"/>
              <a:ext cx="5745480" cy="29698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6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082B-6772-49F9-92E2-3519E7046F69}">
  <dimension ref="A1:O126"/>
  <sheetViews>
    <sheetView tabSelected="1" topLeftCell="A100" zoomScaleNormal="100" workbookViewId="0">
      <selection activeCell="J109" sqref="J109"/>
    </sheetView>
  </sheetViews>
  <sheetFormatPr defaultColWidth="10.75" defaultRowHeight="21" x14ac:dyDescent="0.35"/>
  <cols>
    <col min="1" max="1" width="6.75" style="3" customWidth="1"/>
    <col min="2" max="16384" width="10.75" style="3"/>
  </cols>
  <sheetData>
    <row r="1" spans="1:15" ht="21.75" thickBot="1" x14ac:dyDescent="0.4">
      <c r="A1" s="4" t="s">
        <v>1</v>
      </c>
      <c r="B1" s="5"/>
      <c r="C1" s="5" t="s">
        <v>119</v>
      </c>
      <c r="D1" s="5"/>
      <c r="E1" s="5"/>
      <c r="F1" s="5"/>
      <c r="H1" s="49" t="s">
        <v>118</v>
      </c>
      <c r="I1" s="49"/>
      <c r="J1" s="49"/>
      <c r="K1" s="49"/>
      <c r="L1" s="49"/>
      <c r="M1" s="49"/>
      <c r="N1" s="49"/>
      <c r="O1" s="49"/>
    </row>
    <row r="2" spans="1:15" x14ac:dyDescent="0.35">
      <c r="H2" s="49" t="s">
        <v>117</v>
      </c>
      <c r="I2" s="49"/>
      <c r="J2" s="49"/>
      <c r="K2" s="49"/>
      <c r="L2" s="49"/>
      <c r="M2" s="49"/>
      <c r="N2" s="49"/>
      <c r="O2" s="49"/>
    </row>
    <row r="3" spans="1:15" x14ac:dyDescent="0.35">
      <c r="A3" s="6" t="s">
        <v>2</v>
      </c>
    </row>
    <row r="4" spans="1:15" x14ac:dyDescent="0.35">
      <c r="B4" s="3" t="s">
        <v>3</v>
      </c>
    </row>
    <row r="5" spans="1:15" x14ac:dyDescent="0.35">
      <c r="B5" s="3" t="s">
        <v>8</v>
      </c>
    </row>
    <row r="6" spans="1:15" x14ac:dyDescent="0.35">
      <c r="B6" s="3" t="s">
        <v>4</v>
      </c>
    </row>
    <row r="7" spans="1:15" x14ac:dyDescent="0.35">
      <c r="B7" s="3" t="s">
        <v>5</v>
      </c>
    </row>
    <row r="8" spans="1:15" x14ac:dyDescent="0.35">
      <c r="B8" s="3" t="s">
        <v>6</v>
      </c>
    </row>
    <row r="9" spans="1:15" x14ac:dyDescent="0.35">
      <c r="B9" s="3" t="s">
        <v>7</v>
      </c>
    </row>
    <row r="10" spans="1:15" x14ac:dyDescent="0.35">
      <c r="B10" s="3" t="s">
        <v>77</v>
      </c>
    </row>
    <row r="16" spans="1:15" x14ac:dyDescent="0.35">
      <c r="A16" s="6" t="s">
        <v>9</v>
      </c>
    </row>
    <row r="17" spans="1:2" x14ac:dyDescent="0.35">
      <c r="B17" s="3" t="s">
        <v>10</v>
      </c>
    </row>
    <row r="18" spans="1:2" x14ac:dyDescent="0.35">
      <c r="B18" s="3" t="s">
        <v>11</v>
      </c>
    </row>
    <row r="19" spans="1:2" x14ac:dyDescent="0.35">
      <c r="B19" s="3" t="s">
        <v>12</v>
      </c>
    </row>
    <row r="20" spans="1:2" x14ac:dyDescent="0.35">
      <c r="B20" s="3" t="s">
        <v>13</v>
      </c>
    </row>
    <row r="21" spans="1:2" x14ac:dyDescent="0.35">
      <c r="B21" s="3" t="s">
        <v>14</v>
      </c>
    </row>
    <row r="22" spans="1:2" x14ac:dyDescent="0.35">
      <c r="B22" s="3" t="s">
        <v>15</v>
      </c>
    </row>
    <row r="24" spans="1:2" x14ac:dyDescent="0.35">
      <c r="A24" s="6" t="s">
        <v>110</v>
      </c>
    </row>
    <row r="25" spans="1:2" x14ac:dyDescent="0.35">
      <c r="B25" s="3" t="s">
        <v>16</v>
      </c>
    </row>
    <row r="26" spans="1:2" x14ac:dyDescent="0.35">
      <c r="B26" s="3" t="s">
        <v>17</v>
      </c>
    </row>
    <row r="27" spans="1:2" x14ac:dyDescent="0.35">
      <c r="B27" s="3" t="s">
        <v>18</v>
      </c>
    </row>
    <row r="29" spans="1:2" x14ac:dyDescent="0.35">
      <c r="B29" s="3" t="s">
        <v>19</v>
      </c>
    </row>
    <row r="33" spans="1:2" x14ac:dyDescent="0.35">
      <c r="A33" s="6" t="s">
        <v>103</v>
      </c>
    </row>
    <row r="34" spans="1:2" x14ac:dyDescent="0.35">
      <c r="B34" s="3" t="s">
        <v>109</v>
      </c>
    </row>
    <row r="35" spans="1:2" x14ac:dyDescent="0.35">
      <c r="B35" s="3" t="s">
        <v>50</v>
      </c>
    </row>
    <row r="36" spans="1:2" x14ac:dyDescent="0.35">
      <c r="B36" s="8" t="s">
        <v>55</v>
      </c>
    </row>
    <row r="37" spans="1:2" x14ac:dyDescent="0.35">
      <c r="B37" s="3" t="s">
        <v>51</v>
      </c>
    </row>
    <row r="38" spans="1:2" x14ac:dyDescent="0.35">
      <c r="B38" s="3" t="s">
        <v>52</v>
      </c>
    </row>
    <row r="39" spans="1:2" x14ac:dyDescent="0.35">
      <c r="B39" s="3" t="s">
        <v>53</v>
      </c>
    </row>
    <row r="40" spans="1:2" x14ac:dyDescent="0.35">
      <c r="B40" s="3" t="s">
        <v>54</v>
      </c>
    </row>
    <row r="65" spans="1:6" x14ac:dyDescent="0.35">
      <c r="A65" s="6" t="s">
        <v>56</v>
      </c>
    </row>
    <row r="66" spans="1:6" x14ac:dyDescent="0.35">
      <c r="B66" s="3" t="s">
        <v>57</v>
      </c>
    </row>
    <row r="67" spans="1:6" x14ac:dyDescent="0.35">
      <c r="B67" s="3" t="s">
        <v>104</v>
      </c>
    </row>
    <row r="69" spans="1:6" x14ac:dyDescent="0.35">
      <c r="B69" s="3" t="s">
        <v>58</v>
      </c>
    </row>
    <row r="70" spans="1:6" ht="21.75" thickBot="1" x14ac:dyDescent="0.4"/>
    <row r="71" spans="1:6" ht="29.25" thickBot="1" x14ac:dyDescent="0.5">
      <c r="B71" s="13" t="s">
        <v>69</v>
      </c>
      <c r="D71" s="11"/>
      <c r="E71" s="51">
        <f>AVERAGE('Data Set'!C38:AU38)</f>
        <v>53.250308641975316</v>
      </c>
      <c r="F71" s="52"/>
    </row>
    <row r="73" spans="1:6" x14ac:dyDescent="0.35">
      <c r="B73" s="3" t="s">
        <v>59</v>
      </c>
    </row>
    <row r="74" spans="1:6" ht="21.75" thickBot="1" x14ac:dyDescent="0.4"/>
    <row r="75" spans="1:6" ht="29.45" customHeight="1" thickBot="1" x14ac:dyDescent="0.55000000000000004">
      <c r="B75" s="13" t="s">
        <v>70</v>
      </c>
      <c r="D75" s="10" t="s">
        <v>60</v>
      </c>
      <c r="E75" s="51">
        <f>AVERAGE('Data Set'!A2:A1001)</f>
        <v>53.188099999999956</v>
      </c>
      <c r="F75" s="52"/>
    </row>
    <row r="77" spans="1:6" x14ac:dyDescent="0.35">
      <c r="A77" s="6" t="s">
        <v>61</v>
      </c>
    </row>
    <row r="78" spans="1:6" x14ac:dyDescent="0.35">
      <c r="B78" s="3" t="s">
        <v>62</v>
      </c>
    </row>
    <row r="79" spans="1:6" x14ac:dyDescent="0.35">
      <c r="B79" s="8" t="s">
        <v>105</v>
      </c>
    </row>
    <row r="80" spans="1:6" ht="21.75" thickBot="1" x14ac:dyDescent="0.4"/>
    <row r="81" spans="1:9" ht="29.25" thickBot="1" x14ac:dyDescent="0.5">
      <c r="B81" s="13" t="s">
        <v>69</v>
      </c>
      <c r="D81" s="11" t="s">
        <v>63</v>
      </c>
      <c r="E81" s="53">
        <f>_xlfn.STDEV.S('Data Set'!C38:AU38)</f>
        <v>0.94416072354196756</v>
      </c>
      <c r="F81" s="54"/>
    </row>
    <row r="82" spans="1:9" x14ac:dyDescent="0.35">
      <c r="I82" s="3" t="s">
        <v>124</v>
      </c>
    </row>
    <row r="83" spans="1:9" x14ac:dyDescent="0.35">
      <c r="B83" s="3" t="s">
        <v>64</v>
      </c>
    </row>
    <row r="84" spans="1:9" ht="21.75" thickBot="1" x14ac:dyDescent="0.4">
      <c r="B84" s="3" t="s">
        <v>65</v>
      </c>
    </row>
    <row r="85" spans="1:9" ht="33" customHeight="1" thickBot="1" x14ac:dyDescent="0.55000000000000004">
      <c r="B85" s="13" t="s">
        <v>70</v>
      </c>
      <c r="D85" s="12" t="s">
        <v>66</v>
      </c>
      <c r="E85" s="51">
        <f>_xlfn.STDEV.P('Data Set'!A2:A1001)</f>
        <v>6.2842858297508251</v>
      </c>
      <c r="F85" s="52"/>
    </row>
    <row r="87" spans="1:9" x14ac:dyDescent="0.35">
      <c r="B87" s="3" t="s">
        <v>67</v>
      </c>
    </row>
    <row r="88" spans="1:9" x14ac:dyDescent="0.35">
      <c r="B88" s="3" t="s">
        <v>68</v>
      </c>
    </row>
    <row r="89" spans="1:9" ht="21.75" thickBot="1" x14ac:dyDescent="0.4"/>
    <row r="90" spans="1:9" ht="27" customHeight="1" thickBot="1" x14ac:dyDescent="0.4">
      <c r="B90" s="13" t="s">
        <v>71</v>
      </c>
      <c r="E90" s="51">
        <f>E85/SQRT(36)</f>
        <v>1.0473809716251374</v>
      </c>
      <c r="F90" s="52"/>
    </row>
    <row r="93" spans="1:9" x14ac:dyDescent="0.35">
      <c r="A93" s="6" t="s">
        <v>72</v>
      </c>
    </row>
    <row r="94" spans="1:9" x14ac:dyDescent="0.35">
      <c r="B94" s="3" t="s">
        <v>106</v>
      </c>
    </row>
    <row r="95" spans="1:9" x14ac:dyDescent="0.35">
      <c r="B95" s="3" t="s">
        <v>75</v>
      </c>
    </row>
    <row r="97" spans="1:9" x14ac:dyDescent="0.35">
      <c r="B97" s="8" t="s">
        <v>73</v>
      </c>
    </row>
    <row r="98" spans="1:9" x14ac:dyDescent="0.35">
      <c r="B98" s="8" t="s">
        <v>74</v>
      </c>
    </row>
    <row r="99" spans="1:9" x14ac:dyDescent="0.35">
      <c r="B99" s="8" t="s">
        <v>76</v>
      </c>
    </row>
    <row r="100" spans="1:9" ht="21.75" thickBot="1" x14ac:dyDescent="0.4"/>
    <row r="101" spans="1:9" x14ac:dyDescent="0.35">
      <c r="B101" s="14" t="s">
        <v>121</v>
      </c>
      <c r="C101" s="15"/>
      <c r="D101" s="15"/>
      <c r="E101" s="15"/>
      <c r="F101" s="15"/>
      <c r="G101" s="15"/>
      <c r="H101" s="15"/>
      <c r="I101" s="16"/>
    </row>
    <row r="102" spans="1:9" x14ac:dyDescent="0.35">
      <c r="B102" s="17" t="s">
        <v>120</v>
      </c>
      <c r="C102" s="18"/>
      <c r="D102" s="18"/>
      <c r="E102" s="18"/>
      <c r="F102" s="18"/>
      <c r="G102" s="18"/>
      <c r="H102" s="18"/>
      <c r="I102" s="19"/>
    </row>
    <row r="103" spans="1:9" x14ac:dyDescent="0.35">
      <c r="B103" s="17"/>
      <c r="C103" s="18"/>
      <c r="D103" s="18"/>
      <c r="E103" s="18"/>
      <c r="F103" s="18"/>
      <c r="G103" s="18"/>
      <c r="H103" s="18"/>
      <c r="I103" s="19"/>
    </row>
    <row r="104" spans="1:9" x14ac:dyDescent="0.35">
      <c r="B104" s="17"/>
      <c r="C104" s="18"/>
      <c r="D104" s="18"/>
      <c r="E104" s="18"/>
      <c r="F104" s="18"/>
      <c r="G104" s="18"/>
      <c r="H104" s="18"/>
      <c r="I104" s="19"/>
    </row>
    <row r="105" spans="1:9" x14ac:dyDescent="0.35">
      <c r="B105" s="17"/>
      <c r="C105" s="18"/>
      <c r="D105" s="18"/>
      <c r="E105" s="18"/>
      <c r="F105" s="18"/>
      <c r="G105" s="18"/>
      <c r="H105" s="18"/>
      <c r="I105" s="19"/>
    </row>
    <row r="106" spans="1:9" x14ac:dyDescent="0.35">
      <c r="B106" s="17"/>
      <c r="C106" s="18"/>
      <c r="D106" s="18"/>
      <c r="E106" s="18"/>
      <c r="F106" s="18"/>
      <c r="G106" s="18"/>
      <c r="H106" s="18"/>
      <c r="I106" s="19"/>
    </row>
    <row r="107" spans="1:9" x14ac:dyDescent="0.35">
      <c r="B107" s="17"/>
      <c r="C107" s="18"/>
      <c r="D107" s="18"/>
      <c r="E107" s="18"/>
      <c r="F107" s="18"/>
      <c r="G107" s="18"/>
      <c r="H107" s="18"/>
      <c r="I107" s="19"/>
    </row>
    <row r="108" spans="1:9" x14ac:dyDescent="0.35">
      <c r="B108" s="17"/>
      <c r="C108" s="18"/>
      <c r="D108" s="18"/>
      <c r="E108" s="18"/>
      <c r="F108" s="18"/>
      <c r="G108" s="18"/>
      <c r="H108" s="18"/>
      <c r="I108" s="19"/>
    </row>
    <row r="109" spans="1:9" ht="21.75" thickBot="1" x14ac:dyDescent="0.4">
      <c r="B109" s="20"/>
      <c r="C109" s="21"/>
      <c r="D109" s="21"/>
      <c r="E109" s="21"/>
      <c r="F109" s="21"/>
      <c r="G109" s="21"/>
      <c r="H109" s="21"/>
      <c r="I109" s="22"/>
    </row>
    <row r="111" spans="1:9" x14ac:dyDescent="0.35">
      <c r="A111" s="6"/>
      <c r="B111" s="8" t="s">
        <v>85</v>
      </c>
    </row>
    <row r="112" spans="1:9" x14ac:dyDescent="0.35">
      <c r="B112" s="3" t="s">
        <v>86</v>
      </c>
    </row>
    <row r="113" spans="2:9" x14ac:dyDescent="0.35">
      <c r="B113" s="3" t="s">
        <v>87</v>
      </c>
    </row>
    <row r="116" spans="2:9" ht="21.75" thickBot="1" x14ac:dyDescent="0.4"/>
    <row r="117" spans="2:9" x14ac:dyDescent="0.35">
      <c r="B117" s="14" t="s">
        <v>122</v>
      </c>
      <c r="C117" s="15"/>
      <c r="D117" s="15"/>
      <c r="E117" s="15"/>
      <c r="F117" s="15"/>
      <c r="G117" s="15"/>
      <c r="H117" s="15"/>
      <c r="I117" s="16"/>
    </row>
    <row r="118" spans="2:9" x14ac:dyDescent="0.35">
      <c r="B118" s="17" t="s">
        <v>123</v>
      </c>
      <c r="C118" s="18"/>
      <c r="D118" s="18"/>
      <c r="E118" s="18"/>
      <c r="F118" s="18"/>
      <c r="G118" s="18"/>
      <c r="H118" s="18"/>
      <c r="I118" s="19"/>
    </row>
    <row r="119" spans="2:9" x14ac:dyDescent="0.35">
      <c r="B119" s="17"/>
      <c r="C119" s="18"/>
      <c r="D119" s="18"/>
      <c r="E119" s="18"/>
      <c r="F119" s="18"/>
      <c r="G119" s="18"/>
      <c r="H119" s="18"/>
      <c r="I119" s="19"/>
    </row>
    <row r="120" spans="2:9" x14ac:dyDescent="0.35">
      <c r="B120" s="17"/>
      <c r="C120" s="18"/>
      <c r="D120" s="18"/>
      <c r="E120" s="18"/>
      <c r="F120" s="18"/>
      <c r="G120" s="18"/>
      <c r="H120" s="18"/>
      <c r="I120" s="19"/>
    </row>
    <row r="121" spans="2:9" x14ac:dyDescent="0.35">
      <c r="B121" s="17"/>
      <c r="C121" s="18"/>
      <c r="D121" s="18"/>
      <c r="E121" s="18"/>
      <c r="F121" s="18"/>
      <c r="G121" s="18"/>
      <c r="H121" s="18"/>
      <c r="I121" s="19"/>
    </row>
    <row r="122" spans="2:9" x14ac:dyDescent="0.35">
      <c r="B122" s="17"/>
      <c r="C122" s="18"/>
      <c r="D122" s="18"/>
      <c r="E122" s="18"/>
      <c r="F122" s="18"/>
      <c r="G122" s="18"/>
      <c r="H122" s="18"/>
      <c r="I122" s="19"/>
    </row>
    <row r="123" spans="2:9" x14ac:dyDescent="0.35">
      <c r="B123" s="17"/>
      <c r="C123" s="18"/>
      <c r="D123" s="18"/>
      <c r="E123" s="18"/>
      <c r="F123" s="18"/>
      <c r="G123" s="18"/>
      <c r="H123" s="18"/>
      <c r="I123" s="19"/>
    </row>
    <row r="124" spans="2:9" ht="21.75" thickBot="1" x14ac:dyDescent="0.4">
      <c r="B124" s="20"/>
      <c r="C124" s="21"/>
      <c r="D124" s="21"/>
      <c r="E124" s="21"/>
      <c r="F124" s="21"/>
      <c r="G124" s="21"/>
      <c r="H124" s="21"/>
      <c r="I124" s="22"/>
    </row>
    <row r="126" spans="2:9" x14ac:dyDescent="0.35">
      <c r="B126" s="6" t="s">
        <v>108</v>
      </c>
    </row>
  </sheetData>
  <mergeCells count="5">
    <mergeCell ref="E71:F71"/>
    <mergeCell ref="E75:F75"/>
    <mergeCell ref="E81:F81"/>
    <mergeCell ref="E85:F85"/>
    <mergeCell ref="E90:F90"/>
  </mergeCells>
  <pageMargins left="0.7" right="0.7" top="0.75" bottom="0.75" header="0.3" footer="0.3"/>
  <pageSetup orientation="portrait" r:id="rId1"/>
  <headerFooter>
    <oddHeader>&amp;L&amp;"-,Bold"STAT 245 Lab 3&amp;C&amp;"-,Bold"Central Limit Theorem</oddHeader>
  </headerFooter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>
              <from>
                <xdr:col>0</xdr:col>
                <xdr:colOff>495300</xdr:colOff>
                <xdr:row>10</xdr:row>
                <xdr:rowOff>28575</xdr:rowOff>
              </from>
              <to>
                <xdr:col>7</xdr:col>
                <xdr:colOff>28575</xdr:colOff>
                <xdr:row>15</xdr:row>
                <xdr:rowOff>38100</xdr:rowOff>
              </to>
            </anchor>
          </objectPr>
        </oleObject>
      </mc:Choice>
      <mc:Fallback>
        <oleObject progId="Equation.DSMT4" shapeId="2049" r:id="rId4"/>
      </mc:Fallback>
    </mc:AlternateContent>
    <mc:AlternateContent xmlns:mc="http://schemas.openxmlformats.org/markup-compatibility/2006">
      <mc:Choice Requires="x14">
        <oleObject progId="Equation.DSMT4" shapeId="2050" r:id="rId6">
          <objectPr defaultSize="0" autoPict="0" r:id="rId7">
            <anchor moveWithCells="1">
              <from>
                <xdr:col>5</xdr:col>
                <xdr:colOff>581025</xdr:colOff>
                <xdr:row>98</xdr:row>
                <xdr:rowOff>38100</xdr:rowOff>
              </from>
              <to>
                <xdr:col>7</xdr:col>
                <xdr:colOff>285750</xdr:colOff>
                <xdr:row>99</xdr:row>
                <xdr:rowOff>247650</xdr:rowOff>
              </to>
            </anchor>
          </objectPr>
        </oleObject>
      </mc:Choice>
      <mc:Fallback>
        <oleObject progId="Equation.DSMT4" shapeId="2050" r:id="rId6"/>
      </mc:Fallback>
    </mc:AlternateContent>
    <mc:AlternateContent xmlns:mc="http://schemas.openxmlformats.org/markup-compatibility/2006">
      <mc:Choice Requires="x14">
        <oleObject progId="Equation.DSMT4" shapeId="2052" r:id="rId8">
          <objectPr defaultSize="0" autoPict="0" r:id="rId9">
            <anchor moveWithCells="1">
              <from>
                <xdr:col>2</xdr:col>
                <xdr:colOff>133350</xdr:colOff>
                <xdr:row>88</xdr:row>
                <xdr:rowOff>38100</xdr:rowOff>
              </from>
              <to>
                <xdr:col>3</xdr:col>
                <xdr:colOff>762000</xdr:colOff>
                <xdr:row>90</xdr:row>
                <xdr:rowOff>247650</xdr:rowOff>
              </to>
            </anchor>
          </objectPr>
        </oleObject>
      </mc:Choice>
      <mc:Fallback>
        <oleObject progId="Equation.DSMT4" shapeId="2052" r:id="rId8"/>
      </mc:Fallback>
    </mc:AlternateContent>
    <mc:AlternateContent xmlns:mc="http://schemas.openxmlformats.org/markup-compatibility/2006">
      <mc:Choice Requires="x14">
        <oleObject progId="Equation.DSMT4" shapeId="2053" r:id="rId10">
          <objectPr defaultSize="0" autoPict="0" r:id="rId11">
            <anchor moveWithCells="1">
              <from>
                <xdr:col>3</xdr:col>
                <xdr:colOff>57150</xdr:colOff>
                <xdr:row>79</xdr:row>
                <xdr:rowOff>228600</xdr:rowOff>
              </from>
              <to>
                <xdr:col>3</xdr:col>
                <xdr:colOff>485775</xdr:colOff>
                <xdr:row>81</xdr:row>
                <xdr:rowOff>47625</xdr:rowOff>
              </to>
            </anchor>
          </objectPr>
        </oleObject>
      </mc:Choice>
      <mc:Fallback>
        <oleObject progId="Equation.DSMT4" shapeId="2053" r:id="rId10"/>
      </mc:Fallback>
    </mc:AlternateContent>
    <mc:AlternateContent xmlns:mc="http://schemas.openxmlformats.org/markup-compatibility/2006">
      <mc:Choice Requires="x14">
        <oleObject progId="Equation.DSMT4" shapeId="2055" r:id="rId12">
          <objectPr defaultSize="0" autoPict="0" r:id="rId13">
            <anchor moveWithCells="1">
              <from>
                <xdr:col>3</xdr:col>
                <xdr:colOff>28575</xdr:colOff>
                <xdr:row>69</xdr:row>
                <xdr:rowOff>219075</xdr:rowOff>
              </from>
              <to>
                <xdr:col>3</xdr:col>
                <xdr:colOff>619125</xdr:colOff>
                <xdr:row>71</xdr:row>
                <xdr:rowOff>19050</xdr:rowOff>
              </to>
            </anchor>
          </objectPr>
        </oleObject>
      </mc:Choice>
      <mc:Fallback>
        <oleObject progId="Equation.DSMT4" shapeId="2055" r:id="rId12"/>
      </mc:Fallback>
    </mc:AlternateContent>
    <mc:AlternateContent xmlns:mc="http://schemas.openxmlformats.org/markup-compatibility/2006">
      <mc:Choice Requires="x14">
        <oleObject progId="Equation.DSMT4" shapeId="2057" r:id="rId14">
          <objectPr defaultSize="0" autoPict="0" r:id="rId15">
            <anchor moveWithCells="1">
              <from>
                <xdr:col>4</xdr:col>
                <xdr:colOff>457200</xdr:colOff>
                <xdr:row>113</xdr:row>
                <xdr:rowOff>38100</xdr:rowOff>
              </from>
              <to>
                <xdr:col>6</xdr:col>
                <xdr:colOff>619125</xdr:colOff>
                <xdr:row>115</xdr:row>
                <xdr:rowOff>228600</xdr:rowOff>
              </to>
            </anchor>
          </objectPr>
        </oleObject>
      </mc:Choice>
      <mc:Fallback>
        <oleObject progId="Equation.DSMT4" shapeId="2057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A51F-7D99-40AA-9C4F-92AF5BF0E917}">
  <dimension ref="A1:AU1001"/>
  <sheetViews>
    <sheetView workbookViewId="0">
      <selection activeCell="A2" sqref="A2"/>
    </sheetView>
  </sheetViews>
  <sheetFormatPr defaultColWidth="8.75" defaultRowHeight="15.75" x14ac:dyDescent="0.25"/>
  <cols>
    <col min="1" max="1" width="15" style="2" bestFit="1" customWidth="1"/>
    <col min="2" max="2" width="13.875" style="1" customWidth="1"/>
    <col min="3" max="11" width="8.5" style="1" bestFit="1" customWidth="1"/>
    <col min="12" max="32" width="9.5" style="1" bestFit="1" customWidth="1"/>
    <col min="33" max="46" width="8.75" style="1"/>
    <col min="47" max="47" width="9.5" style="1" bestFit="1" customWidth="1"/>
    <col min="48" max="16384" width="8.75" style="1"/>
  </cols>
  <sheetData>
    <row r="1" spans="1:47" ht="16.5" thickBot="1" x14ac:dyDescent="0.3">
      <c r="A1" s="7" t="s">
        <v>0</v>
      </c>
      <c r="C1" s="38" t="s">
        <v>20</v>
      </c>
      <c r="D1" s="39" t="s">
        <v>21</v>
      </c>
      <c r="E1" s="39" t="s">
        <v>22</v>
      </c>
      <c r="F1" s="39" t="s">
        <v>23</v>
      </c>
      <c r="G1" s="39" t="s">
        <v>24</v>
      </c>
      <c r="H1" s="40" t="s">
        <v>25</v>
      </c>
      <c r="I1" s="40" t="s">
        <v>26</v>
      </c>
      <c r="J1" s="40" t="s">
        <v>27</v>
      </c>
      <c r="K1" s="40" t="s">
        <v>28</v>
      </c>
      <c r="L1" s="40" t="s">
        <v>29</v>
      </c>
      <c r="M1" s="40" t="s">
        <v>30</v>
      </c>
      <c r="N1" s="40" t="s">
        <v>31</v>
      </c>
      <c r="O1" s="40" t="s">
        <v>32</v>
      </c>
      <c r="P1" s="40" t="s">
        <v>33</v>
      </c>
      <c r="Q1" s="40" t="s">
        <v>34</v>
      </c>
      <c r="R1" s="40" t="s">
        <v>35</v>
      </c>
      <c r="S1" s="40" t="s">
        <v>36</v>
      </c>
      <c r="T1" s="40" t="s">
        <v>37</v>
      </c>
      <c r="U1" s="40" t="s">
        <v>38</v>
      </c>
      <c r="V1" s="40" t="s">
        <v>39</v>
      </c>
      <c r="W1" s="40" t="s">
        <v>40</v>
      </c>
      <c r="X1" s="40" t="s">
        <v>41</v>
      </c>
      <c r="Y1" s="40" t="s">
        <v>42</v>
      </c>
      <c r="Z1" s="40" t="s">
        <v>43</v>
      </c>
      <c r="AA1" s="40" t="s">
        <v>44</v>
      </c>
      <c r="AB1" s="40" t="s">
        <v>45</v>
      </c>
      <c r="AC1" s="40" t="s">
        <v>46</v>
      </c>
      <c r="AD1" s="40" t="s">
        <v>47</v>
      </c>
      <c r="AE1" s="41" t="s">
        <v>48</v>
      </c>
      <c r="AF1" s="41" t="s">
        <v>49</v>
      </c>
      <c r="AG1" s="41" t="s">
        <v>88</v>
      </c>
      <c r="AH1" s="41" t="s">
        <v>89</v>
      </c>
      <c r="AI1" s="41" t="s">
        <v>90</v>
      </c>
      <c r="AJ1" s="41" t="s">
        <v>91</v>
      </c>
      <c r="AK1" s="41" t="s">
        <v>92</v>
      </c>
      <c r="AL1" s="41" t="s">
        <v>93</v>
      </c>
      <c r="AM1" s="41" t="s">
        <v>94</v>
      </c>
      <c r="AN1" s="41" t="s">
        <v>95</v>
      </c>
      <c r="AO1" s="41" t="s">
        <v>96</v>
      </c>
      <c r="AP1" s="41" t="s">
        <v>97</v>
      </c>
      <c r="AQ1" s="41" t="s">
        <v>98</v>
      </c>
      <c r="AR1" s="41" t="s">
        <v>99</v>
      </c>
      <c r="AS1" s="41" t="s">
        <v>100</v>
      </c>
      <c r="AT1" s="41" t="s">
        <v>101</v>
      </c>
      <c r="AU1" s="42" t="s">
        <v>102</v>
      </c>
    </row>
    <row r="2" spans="1:47" x14ac:dyDescent="0.25">
      <c r="A2" s="2">
        <v>49.3</v>
      </c>
      <c r="C2">
        <v>45.6</v>
      </c>
      <c r="D2">
        <v>45</v>
      </c>
      <c r="E2">
        <v>61</v>
      </c>
      <c r="F2">
        <v>57.7</v>
      </c>
      <c r="G2">
        <v>53.1</v>
      </c>
      <c r="H2" s="36">
        <v>45.3</v>
      </c>
      <c r="I2" s="36">
        <v>50.2</v>
      </c>
      <c r="J2" s="36">
        <v>58.6</v>
      </c>
      <c r="K2" s="36">
        <v>56.1</v>
      </c>
      <c r="L2" s="36">
        <v>57.2</v>
      </c>
      <c r="M2" s="36">
        <v>61</v>
      </c>
      <c r="N2" s="36">
        <v>52.7</v>
      </c>
      <c r="O2" s="36">
        <v>63.8</v>
      </c>
      <c r="P2" s="36">
        <v>54.9</v>
      </c>
      <c r="Q2" s="36">
        <v>56.8</v>
      </c>
      <c r="R2" s="36">
        <v>48.8</v>
      </c>
      <c r="S2" s="36">
        <v>47.6</v>
      </c>
      <c r="T2" s="36">
        <v>51.2</v>
      </c>
      <c r="U2" s="36">
        <v>49.6</v>
      </c>
      <c r="V2" s="36">
        <v>52.3</v>
      </c>
      <c r="W2" s="36">
        <v>47.2</v>
      </c>
      <c r="X2" s="36">
        <v>49.8</v>
      </c>
      <c r="Y2" s="36">
        <v>57</v>
      </c>
      <c r="Z2" s="36">
        <v>62.3</v>
      </c>
      <c r="AA2" s="36">
        <v>47.7</v>
      </c>
      <c r="AB2" s="36">
        <v>49.5</v>
      </c>
      <c r="AC2" s="36">
        <v>55</v>
      </c>
      <c r="AD2" s="36">
        <v>61</v>
      </c>
      <c r="AE2" s="37">
        <v>47</v>
      </c>
      <c r="AF2" s="37">
        <v>66.8</v>
      </c>
      <c r="AG2" s="37">
        <v>48.8</v>
      </c>
      <c r="AH2" s="37">
        <v>50.4</v>
      </c>
      <c r="AI2" s="37">
        <v>56.8</v>
      </c>
      <c r="AJ2" s="37">
        <v>48</v>
      </c>
      <c r="AK2" s="37">
        <v>53.9</v>
      </c>
      <c r="AL2" s="37">
        <v>61</v>
      </c>
      <c r="AM2" s="37">
        <v>58.1</v>
      </c>
      <c r="AN2" s="37">
        <v>58.8</v>
      </c>
      <c r="AO2" s="37">
        <v>60.2</v>
      </c>
      <c r="AP2" s="37">
        <v>53.1</v>
      </c>
      <c r="AQ2" s="37">
        <v>56.3</v>
      </c>
      <c r="AR2" s="37">
        <v>65</v>
      </c>
      <c r="AS2" s="37">
        <v>56.6</v>
      </c>
      <c r="AT2" s="37">
        <v>47.8</v>
      </c>
      <c r="AU2" s="37">
        <v>45.6</v>
      </c>
    </row>
    <row r="3" spans="1:47" x14ac:dyDescent="0.25">
      <c r="A3" s="2">
        <v>56.5</v>
      </c>
      <c r="C3">
        <v>50.2</v>
      </c>
      <c r="D3">
        <v>56.9</v>
      </c>
      <c r="E3">
        <v>60.1</v>
      </c>
      <c r="F3">
        <v>57.8</v>
      </c>
      <c r="G3">
        <v>59.8</v>
      </c>
      <c r="H3" s="2">
        <v>51.3</v>
      </c>
      <c r="I3" s="2">
        <v>51.4</v>
      </c>
      <c r="J3" s="2">
        <v>52.6</v>
      </c>
      <c r="K3" s="2">
        <v>49.1</v>
      </c>
      <c r="L3" s="2">
        <v>50.8</v>
      </c>
      <c r="M3" s="2">
        <v>52.1</v>
      </c>
      <c r="N3" s="2">
        <v>53.1</v>
      </c>
      <c r="O3" s="2">
        <v>44.9</v>
      </c>
      <c r="P3" s="2">
        <v>44.9</v>
      </c>
      <c r="Q3" s="2">
        <v>50.3</v>
      </c>
      <c r="R3" s="2">
        <v>64.7</v>
      </c>
      <c r="S3" s="2">
        <v>51.2</v>
      </c>
      <c r="T3" s="2">
        <v>55.6</v>
      </c>
      <c r="U3" s="2">
        <v>62.4</v>
      </c>
      <c r="V3" s="2">
        <v>57.1</v>
      </c>
      <c r="W3" s="2">
        <v>59.6</v>
      </c>
      <c r="X3" s="2">
        <v>56.8</v>
      </c>
      <c r="Y3" s="2">
        <v>55.7</v>
      </c>
      <c r="Z3" s="2">
        <v>52.6</v>
      </c>
      <c r="AA3" s="2">
        <v>55.8</v>
      </c>
      <c r="AB3" s="2">
        <v>53</v>
      </c>
      <c r="AC3" s="2">
        <v>52.2</v>
      </c>
      <c r="AD3" s="2">
        <v>49.3</v>
      </c>
      <c r="AE3" s="34">
        <v>68.5</v>
      </c>
      <c r="AF3" s="34">
        <v>55</v>
      </c>
      <c r="AG3" s="34">
        <v>44.4</v>
      </c>
      <c r="AH3" s="34">
        <v>47.4</v>
      </c>
      <c r="AI3" s="34">
        <v>56.1</v>
      </c>
      <c r="AJ3" s="34">
        <v>50.1</v>
      </c>
      <c r="AK3" s="34">
        <v>56.8</v>
      </c>
      <c r="AL3" s="34">
        <v>53.1</v>
      </c>
      <c r="AM3" s="34">
        <v>62.7</v>
      </c>
      <c r="AN3" s="34">
        <v>62</v>
      </c>
      <c r="AO3" s="34">
        <v>54.9</v>
      </c>
      <c r="AP3" s="34">
        <v>52.5</v>
      </c>
      <c r="AQ3" s="34">
        <v>62.1</v>
      </c>
      <c r="AR3" s="34">
        <v>66.099999999999994</v>
      </c>
      <c r="AS3" s="34">
        <v>52.8</v>
      </c>
      <c r="AT3" s="34">
        <v>70.099999999999994</v>
      </c>
      <c r="AU3" s="34">
        <v>47.2</v>
      </c>
    </row>
    <row r="4" spans="1:47" x14ac:dyDescent="0.25">
      <c r="A4" s="2">
        <v>55.3</v>
      </c>
      <c r="C4">
        <v>53</v>
      </c>
      <c r="D4">
        <v>47.8</v>
      </c>
      <c r="E4">
        <v>54</v>
      </c>
      <c r="F4">
        <v>53.8</v>
      </c>
      <c r="G4">
        <v>49.6</v>
      </c>
      <c r="H4" s="2">
        <v>61.5</v>
      </c>
      <c r="I4" s="2">
        <v>57.3</v>
      </c>
      <c r="J4" s="2">
        <v>47.7</v>
      </c>
      <c r="K4" s="2">
        <v>55.4</v>
      </c>
      <c r="L4" s="2">
        <v>66.3</v>
      </c>
      <c r="M4" s="2">
        <v>64</v>
      </c>
      <c r="N4" s="2">
        <v>51.9</v>
      </c>
      <c r="O4" s="2">
        <v>58.5</v>
      </c>
      <c r="P4" s="2">
        <v>54.6</v>
      </c>
      <c r="Q4" s="2">
        <v>55.4</v>
      </c>
      <c r="R4" s="2">
        <v>58.6</v>
      </c>
      <c r="S4" s="2">
        <v>57.3</v>
      </c>
      <c r="T4" s="2">
        <v>47.7</v>
      </c>
      <c r="U4" s="2">
        <v>45.3</v>
      </c>
      <c r="V4" s="2">
        <v>53</v>
      </c>
      <c r="W4" s="2">
        <v>39.4</v>
      </c>
      <c r="X4" s="2">
        <v>62.7</v>
      </c>
      <c r="Y4" s="2">
        <v>48.1</v>
      </c>
      <c r="Z4" s="2">
        <v>54.3</v>
      </c>
      <c r="AA4" s="2">
        <v>58.6</v>
      </c>
      <c r="AB4" s="2">
        <v>52.2</v>
      </c>
      <c r="AC4" s="2">
        <v>55.9</v>
      </c>
      <c r="AD4" s="2">
        <v>57.2</v>
      </c>
      <c r="AE4" s="34">
        <v>47.3</v>
      </c>
      <c r="AF4" s="34">
        <v>45</v>
      </c>
      <c r="AG4" s="34">
        <v>62.6</v>
      </c>
      <c r="AH4" s="34">
        <v>41.8</v>
      </c>
      <c r="AI4" s="34">
        <v>54.3</v>
      </c>
      <c r="AJ4" s="34">
        <v>46.5</v>
      </c>
      <c r="AK4" s="34">
        <v>55</v>
      </c>
      <c r="AL4" s="34">
        <v>45.6</v>
      </c>
      <c r="AM4" s="34">
        <v>41.6</v>
      </c>
      <c r="AN4" s="34">
        <v>53.8</v>
      </c>
      <c r="AO4" s="34">
        <v>49.8</v>
      </c>
      <c r="AP4" s="34">
        <v>63.3</v>
      </c>
      <c r="AQ4" s="34">
        <v>50.3</v>
      </c>
      <c r="AR4" s="34">
        <v>59</v>
      </c>
      <c r="AS4" s="34">
        <v>52.2</v>
      </c>
      <c r="AT4" s="34">
        <v>54.1</v>
      </c>
      <c r="AU4" s="34">
        <v>69</v>
      </c>
    </row>
    <row r="5" spans="1:47" x14ac:dyDescent="0.25">
      <c r="A5" s="2">
        <v>61.9</v>
      </c>
      <c r="C5">
        <v>47.3</v>
      </c>
      <c r="D5">
        <v>49.1</v>
      </c>
      <c r="E5">
        <v>50.5</v>
      </c>
      <c r="F5">
        <v>66</v>
      </c>
      <c r="G5">
        <v>45.7</v>
      </c>
      <c r="H5" s="2">
        <v>56.4</v>
      </c>
      <c r="I5" s="2">
        <v>56.8</v>
      </c>
      <c r="J5" s="2">
        <v>49.4</v>
      </c>
      <c r="K5" s="2">
        <v>61.5</v>
      </c>
      <c r="L5" s="2">
        <v>54.9</v>
      </c>
      <c r="M5" s="2">
        <v>51.9</v>
      </c>
      <c r="N5" s="2">
        <v>50</v>
      </c>
      <c r="O5" s="2">
        <v>55.8</v>
      </c>
      <c r="P5" s="2">
        <v>53</v>
      </c>
      <c r="Q5" s="2">
        <v>52.5</v>
      </c>
      <c r="R5" s="2">
        <v>55.3</v>
      </c>
      <c r="S5" s="2">
        <v>56.4</v>
      </c>
      <c r="T5" s="2">
        <v>61.9</v>
      </c>
      <c r="U5" s="2">
        <v>50.3</v>
      </c>
      <c r="V5" s="2">
        <v>56.7</v>
      </c>
      <c r="W5" s="2">
        <v>57.5</v>
      </c>
      <c r="X5" s="2">
        <v>52.5</v>
      </c>
      <c r="Y5" s="2">
        <v>66.8</v>
      </c>
      <c r="Z5" s="2">
        <v>48.3</v>
      </c>
      <c r="AA5" s="2">
        <v>55.6</v>
      </c>
      <c r="AB5" s="2">
        <v>53.7</v>
      </c>
      <c r="AC5" s="2">
        <v>63.1</v>
      </c>
      <c r="AD5" s="2">
        <v>54.4</v>
      </c>
      <c r="AE5" s="34">
        <v>54.8</v>
      </c>
      <c r="AF5" s="34">
        <v>63.3</v>
      </c>
      <c r="AG5" s="34">
        <v>57.4</v>
      </c>
      <c r="AH5" s="34">
        <v>56.9</v>
      </c>
      <c r="AI5" s="34">
        <v>61</v>
      </c>
      <c r="AJ5" s="34">
        <v>57.5</v>
      </c>
      <c r="AK5" s="34">
        <v>47</v>
      </c>
      <c r="AL5" s="34">
        <v>57.3</v>
      </c>
      <c r="AM5" s="34">
        <v>48</v>
      </c>
      <c r="AN5" s="34">
        <v>51.9</v>
      </c>
      <c r="AO5" s="34">
        <v>48.8</v>
      </c>
      <c r="AP5" s="34">
        <v>60</v>
      </c>
      <c r="AQ5" s="34">
        <v>58</v>
      </c>
      <c r="AR5" s="34">
        <v>53.1</v>
      </c>
      <c r="AS5" s="34">
        <v>61.9</v>
      </c>
      <c r="AT5" s="34">
        <v>46</v>
      </c>
      <c r="AU5" s="34">
        <v>54.7</v>
      </c>
    </row>
    <row r="6" spans="1:47" x14ac:dyDescent="0.25">
      <c r="A6" s="2">
        <v>47.9</v>
      </c>
      <c r="C6">
        <v>49.6</v>
      </c>
      <c r="D6">
        <v>54.7</v>
      </c>
      <c r="E6">
        <v>55.4</v>
      </c>
      <c r="F6">
        <v>63.3</v>
      </c>
      <c r="G6">
        <v>47</v>
      </c>
      <c r="H6" s="2">
        <v>57.3</v>
      </c>
      <c r="I6" s="2">
        <v>54.3</v>
      </c>
      <c r="J6" s="2">
        <v>53.2</v>
      </c>
      <c r="K6" s="2">
        <v>44.3</v>
      </c>
      <c r="L6" s="2">
        <v>49.1</v>
      </c>
      <c r="M6" s="2">
        <v>53.8</v>
      </c>
      <c r="N6" s="2">
        <v>54.1</v>
      </c>
      <c r="O6" s="2">
        <v>59.2</v>
      </c>
      <c r="P6" s="2">
        <v>60.2</v>
      </c>
      <c r="Q6" s="2">
        <v>63.8</v>
      </c>
      <c r="R6" s="2">
        <v>71</v>
      </c>
      <c r="S6" s="2">
        <v>62.4</v>
      </c>
      <c r="T6" s="2">
        <v>46.2</v>
      </c>
      <c r="U6" s="2">
        <v>52.7</v>
      </c>
      <c r="V6" s="2">
        <v>48.8</v>
      </c>
      <c r="W6" s="2">
        <v>47.8</v>
      </c>
      <c r="X6" s="2">
        <v>46.7</v>
      </c>
      <c r="Y6" s="2">
        <v>42</v>
      </c>
      <c r="Z6" s="2">
        <v>52</v>
      </c>
      <c r="AA6" s="2">
        <v>57.7</v>
      </c>
      <c r="AB6" s="2">
        <v>42.8</v>
      </c>
      <c r="AC6" s="2">
        <v>63.7</v>
      </c>
      <c r="AD6" s="2">
        <v>43</v>
      </c>
      <c r="AE6" s="34">
        <v>56.3</v>
      </c>
      <c r="AF6" s="34">
        <v>47.2</v>
      </c>
      <c r="AG6" s="34">
        <v>62.4</v>
      </c>
      <c r="AH6" s="34">
        <v>48.7</v>
      </c>
      <c r="AI6" s="34">
        <v>56.3</v>
      </c>
      <c r="AJ6" s="34">
        <v>57.2</v>
      </c>
      <c r="AK6" s="34">
        <v>55.1</v>
      </c>
      <c r="AL6" s="34">
        <v>50.6</v>
      </c>
      <c r="AM6" s="34">
        <v>48.2</v>
      </c>
      <c r="AN6" s="34">
        <v>52.3</v>
      </c>
      <c r="AO6" s="34">
        <v>49.4</v>
      </c>
      <c r="AP6" s="34">
        <v>57.3</v>
      </c>
      <c r="AQ6" s="34">
        <v>55</v>
      </c>
      <c r="AR6" s="34">
        <v>61.3</v>
      </c>
      <c r="AS6" s="34">
        <v>57.7</v>
      </c>
      <c r="AT6" s="34">
        <v>49.1</v>
      </c>
      <c r="AU6" s="34">
        <v>56.9</v>
      </c>
    </row>
    <row r="7" spans="1:47" x14ac:dyDescent="0.25">
      <c r="A7" s="2">
        <v>53.5</v>
      </c>
      <c r="C7">
        <v>61.2</v>
      </c>
      <c r="D7">
        <v>43.3</v>
      </c>
      <c r="E7">
        <v>52.9</v>
      </c>
      <c r="F7">
        <v>49.4</v>
      </c>
      <c r="G7">
        <v>52.6</v>
      </c>
      <c r="H7" s="2">
        <v>52.6</v>
      </c>
      <c r="I7" s="2">
        <v>35.799999999999997</v>
      </c>
      <c r="J7" s="2">
        <v>53.8</v>
      </c>
      <c r="K7" s="2">
        <v>48.6</v>
      </c>
      <c r="L7" s="2">
        <v>46.9</v>
      </c>
      <c r="M7" s="2">
        <v>55.7</v>
      </c>
      <c r="N7" s="2">
        <v>54.4</v>
      </c>
      <c r="O7" s="2">
        <v>55.4</v>
      </c>
      <c r="P7" s="2">
        <v>50.5</v>
      </c>
      <c r="Q7" s="2">
        <v>51.7</v>
      </c>
      <c r="R7" s="2">
        <v>48.9</v>
      </c>
      <c r="S7" s="2">
        <v>57.9</v>
      </c>
      <c r="T7" s="2">
        <v>47.9</v>
      </c>
      <c r="U7" s="2">
        <v>45.7</v>
      </c>
      <c r="V7" s="2">
        <v>51.3</v>
      </c>
      <c r="W7" s="2">
        <v>37.799999999999997</v>
      </c>
      <c r="X7" s="2">
        <v>51</v>
      </c>
      <c r="Y7" s="2">
        <v>52.2</v>
      </c>
      <c r="Z7" s="2">
        <v>43.2</v>
      </c>
      <c r="AA7" s="2">
        <v>49.7</v>
      </c>
      <c r="AB7" s="2">
        <v>56.1</v>
      </c>
      <c r="AC7" s="2">
        <v>51.7</v>
      </c>
      <c r="AD7" s="2">
        <v>60.3</v>
      </c>
      <c r="AE7" s="34">
        <v>39.299999999999997</v>
      </c>
      <c r="AF7" s="34">
        <v>56.7</v>
      </c>
      <c r="AG7" s="34">
        <v>47.6</v>
      </c>
      <c r="AH7" s="34">
        <v>66.3</v>
      </c>
      <c r="AI7" s="34">
        <v>48.7</v>
      </c>
      <c r="AJ7" s="34">
        <v>51.3</v>
      </c>
      <c r="AK7" s="34">
        <v>59.4</v>
      </c>
      <c r="AL7" s="34">
        <v>55.3</v>
      </c>
      <c r="AM7" s="34">
        <v>53.5</v>
      </c>
      <c r="AN7" s="34">
        <v>60.8</v>
      </c>
      <c r="AO7" s="34">
        <v>48.7</v>
      </c>
      <c r="AP7" s="34">
        <v>57.8</v>
      </c>
      <c r="AQ7" s="34">
        <v>61</v>
      </c>
      <c r="AR7" s="34">
        <v>49.9</v>
      </c>
      <c r="AS7" s="34">
        <v>62.5</v>
      </c>
      <c r="AT7" s="34">
        <v>44.6</v>
      </c>
      <c r="AU7" s="34">
        <v>52.1</v>
      </c>
    </row>
    <row r="8" spans="1:47" x14ac:dyDescent="0.25">
      <c r="A8" s="2">
        <v>59</v>
      </c>
      <c r="C8">
        <v>60.5</v>
      </c>
      <c r="D8">
        <v>60.5</v>
      </c>
      <c r="E8">
        <v>51.3</v>
      </c>
      <c r="F8">
        <v>61.1</v>
      </c>
      <c r="G8">
        <v>50</v>
      </c>
      <c r="H8" s="2">
        <v>61.2</v>
      </c>
      <c r="I8" s="2">
        <v>55.6</v>
      </c>
      <c r="J8" s="2">
        <v>46.8</v>
      </c>
      <c r="K8" s="2">
        <v>66.099999999999994</v>
      </c>
      <c r="L8" s="2">
        <v>50.3</v>
      </c>
      <c r="M8" s="2">
        <v>46.7</v>
      </c>
      <c r="N8" s="2">
        <v>57.9</v>
      </c>
      <c r="O8" s="2">
        <v>49.4</v>
      </c>
      <c r="P8" s="2">
        <v>52.4</v>
      </c>
      <c r="Q8" s="2">
        <v>54.3</v>
      </c>
      <c r="R8" s="2">
        <v>69.099999999999994</v>
      </c>
      <c r="S8" s="2">
        <v>47.8</v>
      </c>
      <c r="T8" s="2">
        <v>51.7</v>
      </c>
      <c r="U8" s="2">
        <v>60.7</v>
      </c>
      <c r="V8" s="2">
        <v>52.8</v>
      </c>
      <c r="W8" s="2">
        <v>54.4</v>
      </c>
      <c r="X8" s="2">
        <v>47.7</v>
      </c>
      <c r="Y8" s="2">
        <v>45.4</v>
      </c>
      <c r="Z8" s="2">
        <v>53.3</v>
      </c>
      <c r="AA8" s="2">
        <v>52.7</v>
      </c>
      <c r="AB8" s="2">
        <v>51.9</v>
      </c>
      <c r="AC8" s="2">
        <v>45.5</v>
      </c>
      <c r="AD8" s="2">
        <v>48.5</v>
      </c>
      <c r="AE8" s="34">
        <v>51.9</v>
      </c>
      <c r="AF8" s="34">
        <v>55.6</v>
      </c>
      <c r="AG8" s="34">
        <v>42.3</v>
      </c>
      <c r="AH8" s="34">
        <v>51.8</v>
      </c>
      <c r="AI8" s="34">
        <v>49.3</v>
      </c>
      <c r="AJ8" s="34">
        <v>47.4</v>
      </c>
      <c r="AK8" s="34">
        <v>44.9</v>
      </c>
      <c r="AL8" s="34">
        <v>54.8</v>
      </c>
      <c r="AM8" s="34">
        <v>66</v>
      </c>
      <c r="AN8" s="34">
        <v>58.1</v>
      </c>
      <c r="AO8" s="34">
        <v>52</v>
      </c>
      <c r="AP8" s="34">
        <v>52.7</v>
      </c>
      <c r="AQ8" s="34">
        <v>49.1</v>
      </c>
      <c r="AR8" s="34">
        <v>64.3</v>
      </c>
      <c r="AS8" s="34">
        <v>54</v>
      </c>
      <c r="AT8" s="34">
        <v>64.7</v>
      </c>
      <c r="AU8" s="34">
        <v>53</v>
      </c>
    </row>
    <row r="9" spans="1:47" x14ac:dyDescent="0.25">
      <c r="A9" s="2">
        <v>64.5</v>
      </c>
      <c r="C9">
        <v>58.6</v>
      </c>
      <c r="D9">
        <v>54</v>
      </c>
      <c r="E9">
        <v>56.1</v>
      </c>
      <c r="F9">
        <v>66.099999999999994</v>
      </c>
      <c r="G9">
        <v>43.5</v>
      </c>
      <c r="H9" s="2">
        <v>52.4</v>
      </c>
      <c r="I9" s="2">
        <v>38.799999999999997</v>
      </c>
      <c r="J9" s="2">
        <v>46.2</v>
      </c>
      <c r="K9" s="2">
        <v>52.1</v>
      </c>
      <c r="L9" s="2">
        <v>47.8</v>
      </c>
      <c r="M9" s="2">
        <v>55.6</v>
      </c>
      <c r="N9" s="2">
        <v>53.9</v>
      </c>
      <c r="O9" s="2">
        <v>47.2</v>
      </c>
      <c r="P9" s="2">
        <v>54.2</v>
      </c>
      <c r="Q9" s="2">
        <v>55.6</v>
      </c>
      <c r="R9" s="2">
        <v>53.4</v>
      </c>
      <c r="S9" s="2">
        <v>41.8</v>
      </c>
      <c r="T9" s="2">
        <v>56.2</v>
      </c>
      <c r="U9" s="2">
        <v>44.7</v>
      </c>
      <c r="V9" s="2">
        <v>47.3</v>
      </c>
      <c r="W9" s="2">
        <v>64.3</v>
      </c>
      <c r="X9" s="2">
        <v>55.9</v>
      </c>
      <c r="Y9" s="2">
        <v>57.1</v>
      </c>
      <c r="Z9" s="2">
        <v>39.700000000000003</v>
      </c>
      <c r="AA9" s="2">
        <v>51.1</v>
      </c>
      <c r="AB9" s="2">
        <v>61.4</v>
      </c>
      <c r="AC9" s="2">
        <v>58.5</v>
      </c>
      <c r="AD9" s="2">
        <v>58.4</v>
      </c>
      <c r="AE9" s="34">
        <v>54.6</v>
      </c>
      <c r="AF9" s="34">
        <v>38</v>
      </c>
      <c r="AG9" s="34">
        <v>44.3</v>
      </c>
      <c r="AH9" s="34">
        <v>39.700000000000003</v>
      </c>
      <c r="AI9" s="34">
        <v>54.3</v>
      </c>
      <c r="AJ9" s="34">
        <v>60.5</v>
      </c>
      <c r="AK9" s="34">
        <v>62</v>
      </c>
      <c r="AL9" s="34">
        <v>51.7</v>
      </c>
      <c r="AM9" s="34">
        <v>62</v>
      </c>
      <c r="AN9" s="34">
        <v>56.4</v>
      </c>
      <c r="AO9" s="34">
        <v>46.6</v>
      </c>
      <c r="AP9" s="34">
        <v>57.4</v>
      </c>
      <c r="AQ9" s="34">
        <v>55</v>
      </c>
      <c r="AR9" s="34">
        <v>49.2</v>
      </c>
      <c r="AS9" s="34">
        <v>52.1</v>
      </c>
      <c r="AT9" s="34">
        <v>37.299999999999997</v>
      </c>
      <c r="AU9" s="34">
        <v>64</v>
      </c>
    </row>
    <row r="10" spans="1:47" x14ac:dyDescent="0.25">
      <c r="A10" s="2">
        <v>54.9</v>
      </c>
      <c r="C10">
        <v>43.7</v>
      </c>
      <c r="D10">
        <v>50.5</v>
      </c>
      <c r="E10">
        <v>50</v>
      </c>
      <c r="F10">
        <v>41</v>
      </c>
      <c r="G10">
        <v>45</v>
      </c>
      <c r="H10" s="2">
        <v>57.7</v>
      </c>
      <c r="I10" s="2">
        <v>54.7</v>
      </c>
      <c r="J10" s="2">
        <v>47.8</v>
      </c>
      <c r="K10" s="2">
        <v>53.2</v>
      </c>
      <c r="L10" s="2">
        <v>62.4</v>
      </c>
      <c r="M10" s="2">
        <v>55.6</v>
      </c>
      <c r="N10" s="2">
        <v>53</v>
      </c>
      <c r="O10" s="2">
        <v>53.6</v>
      </c>
      <c r="P10" s="2">
        <v>54.7</v>
      </c>
      <c r="Q10" s="2">
        <v>59.6</v>
      </c>
      <c r="R10" s="2">
        <v>54.5</v>
      </c>
      <c r="S10" s="2">
        <v>46.4</v>
      </c>
      <c r="T10" s="2">
        <v>66.3</v>
      </c>
      <c r="U10" s="2">
        <v>51.9</v>
      </c>
      <c r="V10" s="2">
        <v>48</v>
      </c>
      <c r="W10" s="2">
        <v>63.1</v>
      </c>
      <c r="X10" s="2">
        <v>54.9</v>
      </c>
      <c r="Y10" s="2">
        <v>38.9</v>
      </c>
      <c r="Z10" s="2">
        <v>57.5</v>
      </c>
      <c r="AA10" s="2">
        <v>42.5</v>
      </c>
      <c r="AB10" s="2">
        <v>56.9</v>
      </c>
      <c r="AC10" s="2">
        <v>49.4</v>
      </c>
      <c r="AD10" s="2">
        <v>57.6</v>
      </c>
      <c r="AE10" s="34">
        <v>52.7</v>
      </c>
      <c r="AF10" s="34">
        <v>51.8</v>
      </c>
      <c r="AG10" s="34">
        <v>65.3</v>
      </c>
      <c r="AH10" s="34">
        <v>47.7</v>
      </c>
      <c r="AI10" s="34">
        <v>59.8</v>
      </c>
      <c r="AJ10" s="34">
        <v>53.9</v>
      </c>
      <c r="AK10" s="34">
        <v>60.7</v>
      </c>
      <c r="AL10" s="34">
        <v>59.6</v>
      </c>
      <c r="AM10" s="34">
        <v>64.7</v>
      </c>
      <c r="AN10" s="34">
        <v>60.7</v>
      </c>
      <c r="AO10" s="34">
        <v>47.6</v>
      </c>
      <c r="AP10" s="34">
        <v>62</v>
      </c>
      <c r="AQ10" s="34">
        <v>62</v>
      </c>
      <c r="AR10" s="34">
        <v>50.7</v>
      </c>
      <c r="AS10" s="34">
        <v>59.2</v>
      </c>
      <c r="AT10" s="34">
        <v>62.8</v>
      </c>
      <c r="AU10" s="34">
        <v>55.4</v>
      </c>
    </row>
    <row r="11" spans="1:47" x14ac:dyDescent="0.25">
      <c r="A11" s="2">
        <v>58</v>
      </c>
      <c r="C11">
        <v>44.6</v>
      </c>
      <c r="D11">
        <v>56.9</v>
      </c>
      <c r="E11">
        <v>44.7</v>
      </c>
      <c r="F11">
        <v>49.4</v>
      </c>
      <c r="G11">
        <v>56.4</v>
      </c>
      <c r="H11" s="2">
        <v>50.1</v>
      </c>
      <c r="I11" s="2">
        <v>59.8</v>
      </c>
      <c r="J11" s="2">
        <v>55.6</v>
      </c>
      <c r="K11" s="2">
        <v>51.3</v>
      </c>
      <c r="L11" s="2">
        <v>50.1</v>
      </c>
      <c r="M11" s="2">
        <v>47.3</v>
      </c>
      <c r="N11" s="2">
        <v>44.4</v>
      </c>
      <c r="O11" s="2">
        <v>53.9</v>
      </c>
      <c r="P11" s="2">
        <v>56.8</v>
      </c>
      <c r="Q11" s="2">
        <v>66.3</v>
      </c>
      <c r="R11" s="2">
        <v>53.6</v>
      </c>
      <c r="S11" s="2">
        <v>54.5</v>
      </c>
      <c r="T11" s="2">
        <v>54</v>
      </c>
      <c r="U11" s="2">
        <v>51.8</v>
      </c>
      <c r="V11" s="2">
        <v>51.5</v>
      </c>
      <c r="W11" s="2">
        <v>57.7</v>
      </c>
      <c r="X11" s="2">
        <v>63.6</v>
      </c>
      <c r="Y11" s="2">
        <v>55.8</v>
      </c>
      <c r="Z11" s="2">
        <v>52.2</v>
      </c>
      <c r="AA11" s="2">
        <v>56.9</v>
      </c>
      <c r="AB11" s="2">
        <v>58.8</v>
      </c>
      <c r="AC11" s="2">
        <v>61.5</v>
      </c>
      <c r="AD11" s="2">
        <v>51.9</v>
      </c>
      <c r="AE11" s="34">
        <v>60</v>
      </c>
      <c r="AF11" s="34">
        <v>61.1</v>
      </c>
      <c r="AG11" s="34">
        <v>51.1</v>
      </c>
      <c r="AH11" s="34">
        <v>54.3</v>
      </c>
      <c r="AI11" s="34">
        <v>55.9</v>
      </c>
      <c r="AJ11" s="34">
        <v>63.7</v>
      </c>
      <c r="AK11" s="34">
        <v>57.6</v>
      </c>
      <c r="AL11" s="34">
        <v>53</v>
      </c>
      <c r="AM11" s="34">
        <v>42.5</v>
      </c>
      <c r="AN11" s="34">
        <v>52.7</v>
      </c>
      <c r="AO11" s="34">
        <v>45.7</v>
      </c>
      <c r="AP11" s="34">
        <v>71.8</v>
      </c>
      <c r="AQ11" s="34">
        <v>56.1</v>
      </c>
      <c r="AR11" s="34">
        <v>61.5</v>
      </c>
      <c r="AS11" s="34">
        <v>47.8</v>
      </c>
      <c r="AT11" s="34">
        <v>52.3</v>
      </c>
      <c r="AU11" s="34">
        <v>55.1</v>
      </c>
    </row>
    <row r="12" spans="1:47" x14ac:dyDescent="0.25">
      <c r="A12" s="2">
        <v>51.5</v>
      </c>
      <c r="C12">
        <v>47.9</v>
      </c>
      <c r="D12">
        <v>45.6</v>
      </c>
      <c r="E12">
        <v>68.5</v>
      </c>
      <c r="F12">
        <v>52.7</v>
      </c>
      <c r="G12">
        <v>55.9</v>
      </c>
      <c r="H12" s="2">
        <v>55.4</v>
      </c>
      <c r="I12" s="2">
        <v>54.4</v>
      </c>
      <c r="J12" s="2">
        <v>52.9</v>
      </c>
      <c r="K12" s="2">
        <v>44.8</v>
      </c>
      <c r="L12" s="2">
        <v>47.9</v>
      </c>
      <c r="M12" s="2">
        <v>64.400000000000006</v>
      </c>
      <c r="N12" s="2">
        <v>49.5</v>
      </c>
      <c r="O12" s="2">
        <v>58.9</v>
      </c>
      <c r="P12" s="2">
        <v>54.3</v>
      </c>
      <c r="Q12" s="2">
        <v>54.6</v>
      </c>
      <c r="R12" s="2">
        <v>45.6</v>
      </c>
      <c r="S12" s="2">
        <v>53.1</v>
      </c>
      <c r="T12" s="2">
        <v>60.5</v>
      </c>
      <c r="U12" s="2">
        <v>54</v>
      </c>
      <c r="V12" s="2">
        <v>59.7</v>
      </c>
      <c r="W12" s="2">
        <v>49.6</v>
      </c>
      <c r="X12" s="2">
        <v>55.8</v>
      </c>
      <c r="Y12" s="2">
        <v>53</v>
      </c>
      <c r="Z12" s="2">
        <v>49.3</v>
      </c>
      <c r="AA12" s="2">
        <v>39.700000000000003</v>
      </c>
      <c r="AB12" s="2">
        <v>54.2</v>
      </c>
      <c r="AC12" s="2">
        <v>50.1</v>
      </c>
      <c r="AD12" s="2">
        <v>47.3</v>
      </c>
      <c r="AE12" s="34">
        <v>56.1</v>
      </c>
      <c r="AF12" s="34">
        <v>42.9</v>
      </c>
      <c r="AG12" s="34">
        <v>39.4</v>
      </c>
      <c r="AH12" s="34">
        <v>54.4</v>
      </c>
      <c r="AI12" s="34">
        <v>47.2</v>
      </c>
      <c r="AJ12" s="34">
        <v>55.1</v>
      </c>
      <c r="AK12" s="34">
        <v>47</v>
      </c>
      <c r="AL12" s="34">
        <v>60.3</v>
      </c>
      <c r="AM12" s="34">
        <v>58.1</v>
      </c>
      <c r="AN12" s="34">
        <v>49.4</v>
      </c>
      <c r="AO12" s="34">
        <v>57.8</v>
      </c>
      <c r="AP12" s="34">
        <v>50.7</v>
      </c>
      <c r="AQ12" s="34">
        <v>52.2</v>
      </c>
      <c r="AR12" s="34">
        <v>48.9</v>
      </c>
      <c r="AS12" s="34">
        <v>51.9</v>
      </c>
      <c r="AT12" s="34">
        <v>61.5</v>
      </c>
      <c r="AU12" s="34">
        <v>55.1</v>
      </c>
    </row>
    <row r="13" spans="1:47" x14ac:dyDescent="0.25">
      <c r="A13" s="2">
        <v>64.7</v>
      </c>
      <c r="C13">
        <v>70.099999999999994</v>
      </c>
      <c r="D13">
        <v>59.1</v>
      </c>
      <c r="E13">
        <v>48.7</v>
      </c>
      <c r="F13">
        <v>43.8</v>
      </c>
      <c r="G13">
        <v>58.3</v>
      </c>
      <c r="H13" s="2">
        <v>52.2</v>
      </c>
      <c r="I13" s="2">
        <v>50.3</v>
      </c>
      <c r="J13" s="2">
        <v>51.3</v>
      </c>
      <c r="K13" s="2">
        <v>52.4</v>
      </c>
      <c r="L13" s="2">
        <v>56.8</v>
      </c>
      <c r="M13" s="2">
        <v>59.9</v>
      </c>
      <c r="N13" s="2">
        <v>50.5</v>
      </c>
      <c r="O13" s="2">
        <v>56.2</v>
      </c>
      <c r="P13" s="2">
        <v>55</v>
      </c>
      <c r="Q13" s="2">
        <v>52.3</v>
      </c>
      <c r="R13" s="2">
        <v>60</v>
      </c>
      <c r="S13" s="2">
        <v>63.6</v>
      </c>
      <c r="T13" s="2">
        <v>63.6</v>
      </c>
      <c r="U13" s="2">
        <v>39.6</v>
      </c>
      <c r="V13" s="2">
        <v>51.7</v>
      </c>
      <c r="W13" s="2">
        <v>41.6</v>
      </c>
      <c r="X13" s="2">
        <v>64.400000000000006</v>
      </c>
      <c r="Y13" s="2">
        <v>60.2</v>
      </c>
      <c r="Z13" s="2">
        <v>49.8</v>
      </c>
      <c r="AA13" s="2">
        <v>59.2</v>
      </c>
      <c r="AB13" s="2">
        <v>51.5</v>
      </c>
      <c r="AC13" s="2">
        <v>55.3</v>
      </c>
      <c r="AD13" s="2">
        <v>47.1</v>
      </c>
      <c r="AE13" s="34">
        <v>57.9</v>
      </c>
      <c r="AF13" s="34">
        <v>60</v>
      </c>
      <c r="AG13" s="34">
        <v>45</v>
      </c>
      <c r="AH13" s="34">
        <v>46.6</v>
      </c>
      <c r="AI13" s="34">
        <v>40.700000000000003</v>
      </c>
      <c r="AJ13" s="34">
        <v>55.7</v>
      </c>
      <c r="AK13" s="34">
        <v>53.3</v>
      </c>
      <c r="AL13" s="34">
        <v>40.200000000000003</v>
      </c>
      <c r="AM13" s="34">
        <v>49.3</v>
      </c>
      <c r="AN13" s="34">
        <v>37.299999999999997</v>
      </c>
      <c r="AO13" s="34">
        <v>41.9</v>
      </c>
      <c r="AP13" s="34">
        <v>53.3</v>
      </c>
      <c r="AQ13" s="34">
        <v>53</v>
      </c>
      <c r="AR13" s="34">
        <v>50.4</v>
      </c>
      <c r="AS13" s="34">
        <v>53.8</v>
      </c>
      <c r="AT13" s="34">
        <v>55.3</v>
      </c>
      <c r="AU13" s="34">
        <v>53.2</v>
      </c>
    </row>
    <row r="14" spans="1:47" x14ac:dyDescent="0.25">
      <c r="A14" s="2">
        <v>48.3</v>
      </c>
      <c r="C14">
        <v>54.7</v>
      </c>
      <c r="D14">
        <v>52.6</v>
      </c>
      <c r="E14">
        <v>50.1</v>
      </c>
      <c r="F14">
        <v>48.4</v>
      </c>
      <c r="G14">
        <v>52.4</v>
      </c>
      <c r="H14" s="2">
        <v>47.7</v>
      </c>
      <c r="I14" s="2">
        <v>66.3</v>
      </c>
      <c r="J14" s="2">
        <v>55.3</v>
      </c>
      <c r="K14" s="2">
        <v>52.2</v>
      </c>
      <c r="L14" s="2">
        <v>63</v>
      </c>
      <c r="M14" s="2">
        <v>49.1</v>
      </c>
      <c r="N14" s="2">
        <v>50.7</v>
      </c>
      <c r="O14" s="2">
        <v>47.4</v>
      </c>
      <c r="P14" s="2">
        <v>50.4</v>
      </c>
      <c r="Q14" s="2">
        <v>53.4</v>
      </c>
      <c r="R14" s="2">
        <v>51.7</v>
      </c>
      <c r="S14" s="2">
        <v>57.1</v>
      </c>
      <c r="T14" s="2">
        <v>52</v>
      </c>
      <c r="U14" s="2">
        <v>51.5</v>
      </c>
      <c r="V14" s="2">
        <v>53.2</v>
      </c>
      <c r="W14" s="2">
        <v>49.1</v>
      </c>
      <c r="X14" s="2">
        <v>55.7</v>
      </c>
      <c r="Y14" s="2">
        <v>66.2</v>
      </c>
      <c r="Z14" s="2">
        <v>55.7</v>
      </c>
      <c r="AA14" s="2">
        <v>61</v>
      </c>
      <c r="AB14" s="2">
        <v>56.1</v>
      </c>
      <c r="AC14" s="2">
        <v>53.7</v>
      </c>
      <c r="AD14" s="2">
        <v>51.9</v>
      </c>
      <c r="AE14" s="34">
        <v>63.6</v>
      </c>
      <c r="AF14" s="34">
        <v>51.7</v>
      </c>
      <c r="AG14" s="34">
        <v>54.3</v>
      </c>
      <c r="AH14" s="34">
        <v>58.9</v>
      </c>
      <c r="AI14" s="34">
        <v>51.1</v>
      </c>
      <c r="AJ14" s="34">
        <v>43.6</v>
      </c>
      <c r="AK14" s="34">
        <v>66.8</v>
      </c>
      <c r="AL14" s="34">
        <v>51</v>
      </c>
      <c r="AM14" s="34">
        <v>60.8</v>
      </c>
      <c r="AN14" s="34">
        <v>49.1</v>
      </c>
      <c r="AO14" s="34">
        <v>55.1</v>
      </c>
      <c r="AP14" s="34">
        <v>53.2</v>
      </c>
      <c r="AQ14" s="34">
        <v>58.8</v>
      </c>
      <c r="AR14" s="34">
        <v>58.6</v>
      </c>
      <c r="AS14" s="34">
        <v>53.4</v>
      </c>
      <c r="AT14" s="34">
        <v>50.9</v>
      </c>
      <c r="AU14" s="34">
        <v>54.9</v>
      </c>
    </row>
    <row r="15" spans="1:47" x14ac:dyDescent="0.25">
      <c r="A15" s="2">
        <v>54.7</v>
      </c>
      <c r="C15">
        <v>52.7</v>
      </c>
      <c r="D15">
        <v>53.5</v>
      </c>
      <c r="E15">
        <v>46.6</v>
      </c>
      <c r="F15">
        <v>55.7</v>
      </c>
      <c r="G15">
        <v>57.8</v>
      </c>
      <c r="H15" s="2">
        <v>63.5</v>
      </c>
      <c r="I15" s="2">
        <v>43.3</v>
      </c>
      <c r="J15" s="2">
        <v>52.1</v>
      </c>
      <c r="K15" s="2">
        <v>54.5</v>
      </c>
      <c r="L15" s="2">
        <v>49.5</v>
      </c>
      <c r="M15" s="2">
        <v>64.3</v>
      </c>
      <c r="N15" s="2">
        <v>56.8</v>
      </c>
      <c r="O15" s="2">
        <v>48</v>
      </c>
      <c r="P15" s="2">
        <v>45.3</v>
      </c>
      <c r="Q15" s="2">
        <v>51.9</v>
      </c>
      <c r="R15" s="2">
        <v>53</v>
      </c>
      <c r="S15" s="2">
        <v>49.6</v>
      </c>
      <c r="T15" s="2">
        <v>47.5</v>
      </c>
      <c r="U15" s="2">
        <v>60.4</v>
      </c>
      <c r="V15" s="2">
        <v>57</v>
      </c>
      <c r="W15" s="2">
        <v>57.4</v>
      </c>
      <c r="X15" s="2">
        <v>55.4</v>
      </c>
      <c r="Y15" s="2">
        <v>56.3</v>
      </c>
      <c r="Z15" s="2">
        <v>46.2</v>
      </c>
      <c r="AA15" s="2">
        <v>60.5</v>
      </c>
      <c r="AB15" s="2">
        <v>43.7</v>
      </c>
      <c r="AC15" s="2">
        <v>54.8</v>
      </c>
      <c r="AD15" s="2">
        <v>48.8</v>
      </c>
      <c r="AE15" s="34">
        <v>53.3</v>
      </c>
      <c r="AF15" s="34">
        <v>57</v>
      </c>
      <c r="AG15" s="34">
        <v>57.6</v>
      </c>
      <c r="AH15" s="34">
        <v>54.7</v>
      </c>
      <c r="AI15" s="34">
        <v>41.6</v>
      </c>
      <c r="AJ15" s="34">
        <v>50.3</v>
      </c>
      <c r="AK15" s="34">
        <v>60.5</v>
      </c>
      <c r="AL15" s="34">
        <v>52.9</v>
      </c>
      <c r="AM15" s="34">
        <v>50.6</v>
      </c>
      <c r="AN15" s="34">
        <v>43.2</v>
      </c>
      <c r="AO15" s="34">
        <v>40.200000000000003</v>
      </c>
      <c r="AP15" s="34">
        <v>55.3</v>
      </c>
      <c r="AQ15" s="34">
        <v>66.8</v>
      </c>
      <c r="AR15" s="34">
        <v>48.6</v>
      </c>
      <c r="AS15" s="34">
        <v>58.2</v>
      </c>
      <c r="AT15" s="34">
        <v>65</v>
      </c>
      <c r="AU15" s="34">
        <v>60.4</v>
      </c>
    </row>
    <row r="16" spans="1:47" x14ac:dyDescent="0.25">
      <c r="A16" s="2">
        <v>53.7</v>
      </c>
      <c r="C16">
        <v>60.3</v>
      </c>
      <c r="D16">
        <v>48.7</v>
      </c>
      <c r="E16">
        <v>48.6</v>
      </c>
      <c r="F16">
        <v>46.9</v>
      </c>
      <c r="G16">
        <v>50.9</v>
      </c>
      <c r="H16" s="2">
        <v>35.799999999999997</v>
      </c>
      <c r="I16" s="2">
        <v>50.4</v>
      </c>
      <c r="J16" s="2">
        <v>55.9</v>
      </c>
      <c r="K16" s="2">
        <v>49.1</v>
      </c>
      <c r="L16" s="2">
        <v>54.3</v>
      </c>
      <c r="M16" s="2">
        <v>65.3</v>
      </c>
      <c r="N16" s="2">
        <v>61.9</v>
      </c>
      <c r="O16" s="2">
        <v>54.7</v>
      </c>
      <c r="P16" s="2">
        <v>35.799999999999997</v>
      </c>
      <c r="Q16" s="2">
        <v>63.6</v>
      </c>
      <c r="R16" s="2">
        <v>58.2</v>
      </c>
      <c r="S16" s="2">
        <v>55.7</v>
      </c>
      <c r="T16" s="2">
        <v>50.9</v>
      </c>
      <c r="U16" s="2">
        <v>57.1</v>
      </c>
      <c r="V16" s="2">
        <v>54.8</v>
      </c>
      <c r="W16" s="2">
        <v>48.7</v>
      </c>
      <c r="X16" s="2">
        <v>47.8</v>
      </c>
      <c r="Y16" s="2">
        <v>51.6</v>
      </c>
      <c r="Z16" s="2">
        <v>66</v>
      </c>
      <c r="AA16" s="2">
        <v>66.099999999999994</v>
      </c>
      <c r="AB16" s="2">
        <v>55.4</v>
      </c>
      <c r="AC16" s="2">
        <v>47.6</v>
      </c>
      <c r="AD16" s="2">
        <v>50.4</v>
      </c>
      <c r="AE16" s="34">
        <v>55.9</v>
      </c>
      <c r="AF16" s="34">
        <v>47.7</v>
      </c>
      <c r="AG16" s="34">
        <v>54.1</v>
      </c>
      <c r="AH16" s="34">
        <v>58.5</v>
      </c>
      <c r="AI16" s="34">
        <v>59.2</v>
      </c>
      <c r="AJ16" s="34">
        <v>50</v>
      </c>
      <c r="AK16" s="34">
        <v>47.6</v>
      </c>
      <c r="AL16" s="34">
        <v>55.4</v>
      </c>
      <c r="AM16" s="34">
        <v>63.5</v>
      </c>
      <c r="AN16" s="34">
        <v>53.2</v>
      </c>
      <c r="AO16" s="34">
        <v>55.6</v>
      </c>
      <c r="AP16" s="34">
        <v>53.1</v>
      </c>
      <c r="AQ16" s="34">
        <v>54.5</v>
      </c>
      <c r="AR16" s="34">
        <v>58.1</v>
      </c>
      <c r="AS16" s="34">
        <v>50.9</v>
      </c>
      <c r="AT16" s="34">
        <v>52.5</v>
      </c>
      <c r="AU16" s="34">
        <v>57.1</v>
      </c>
    </row>
    <row r="17" spans="1:47" x14ac:dyDescent="0.25">
      <c r="A17" s="2">
        <v>44.6</v>
      </c>
      <c r="C17">
        <v>57.9</v>
      </c>
      <c r="D17">
        <v>40.9</v>
      </c>
      <c r="E17">
        <v>55.6</v>
      </c>
      <c r="F17">
        <v>50.9</v>
      </c>
      <c r="G17">
        <v>55.9</v>
      </c>
      <c r="H17" s="2">
        <v>55.1</v>
      </c>
      <c r="I17" s="2">
        <v>53.8</v>
      </c>
      <c r="J17" s="2">
        <v>47.6</v>
      </c>
      <c r="K17" s="2">
        <v>56.5</v>
      </c>
      <c r="L17" s="2">
        <v>55.3</v>
      </c>
      <c r="M17" s="2">
        <v>57.7</v>
      </c>
      <c r="N17" s="2">
        <v>61.5</v>
      </c>
      <c r="O17" s="2">
        <v>52.3</v>
      </c>
      <c r="P17" s="2">
        <v>60.4</v>
      </c>
      <c r="Q17" s="2">
        <v>58.5</v>
      </c>
      <c r="R17" s="2">
        <v>49.1</v>
      </c>
      <c r="S17" s="2">
        <v>36.700000000000003</v>
      </c>
      <c r="T17" s="2">
        <v>59.5</v>
      </c>
      <c r="U17" s="2">
        <v>52.3</v>
      </c>
      <c r="V17" s="2">
        <v>53.3</v>
      </c>
      <c r="W17" s="2">
        <v>44.7</v>
      </c>
      <c r="X17" s="2">
        <v>58.7</v>
      </c>
      <c r="Y17" s="2">
        <v>55.9</v>
      </c>
      <c r="Z17" s="2">
        <v>59.6</v>
      </c>
      <c r="AA17" s="2">
        <v>55.1</v>
      </c>
      <c r="AB17" s="2">
        <v>60.4</v>
      </c>
      <c r="AC17" s="2">
        <v>44.7</v>
      </c>
      <c r="AD17" s="2">
        <v>36.6</v>
      </c>
      <c r="AE17" s="34">
        <v>54.4</v>
      </c>
      <c r="AF17" s="34">
        <v>48.8</v>
      </c>
      <c r="AG17" s="34">
        <v>60</v>
      </c>
      <c r="AH17" s="34">
        <v>46.4</v>
      </c>
      <c r="AI17" s="34">
        <v>61.5</v>
      </c>
      <c r="AJ17" s="34">
        <v>44.4</v>
      </c>
      <c r="AK17" s="34">
        <v>54</v>
      </c>
      <c r="AL17" s="34">
        <v>47.8</v>
      </c>
      <c r="AM17" s="34">
        <v>39.700000000000003</v>
      </c>
      <c r="AN17" s="34">
        <v>61</v>
      </c>
      <c r="AO17" s="34">
        <v>51.8</v>
      </c>
      <c r="AP17" s="34">
        <v>62.6</v>
      </c>
      <c r="AQ17" s="34">
        <v>61.5</v>
      </c>
      <c r="AR17" s="34">
        <v>57.8</v>
      </c>
      <c r="AS17" s="34">
        <v>53.1</v>
      </c>
      <c r="AT17" s="34">
        <v>46.1</v>
      </c>
      <c r="AU17" s="34">
        <v>58.4</v>
      </c>
    </row>
    <row r="18" spans="1:47" x14ac:dyDescent="0.25">
      <c r="A18" s="2">
        <v>43.9</v>
      </c>
      <c r="C18">
        <v>66.3</v>
      </c>
      <c r="D18">
        <v>47.5</v>
      </c>
      <c r="E18">
        <v>50.6</v>
      </c>
      <c r="F18">
        <v>47.7</v>
      </c>
      <c r="G18">
        <v>55.4</v>
      </c>
      <c r="H18" s="2">
        <v>47.2</v>
      </c>
      <c r="I18" s="2">
        <v>48.6</v>
      </c>
      <c r="J18" s="2">
        <v>47.4</v>
      </c>
      <c r="K18" s="2">
        <v>51.1</v>
      </c>
      <c r="L18" s="2">
        <v>43.1</v>
      </c>
      <c r="M18" s="2">
        <v>52.4</v>
      </c>
      <c r="N18" s="2">
        <v>56.2</v>
      </c>
      <c r="O18" s="2">
        <v>44.6</v>
      </c>
      <c r="P18" s="2">
        <v>50.2</v>
      </c>
      <c r="Q18" s="2">
        <v>62.2</v>
      </c>
      <c r="R18" s="2">
        <v>52</v>
      </c>
      <c r="S18" s="2">
        <v>42.3</v>
      </c>
      <c r="T18" s="2">
        <v>49.4</v>
      </c>
      <c r="U18" s="2">
        <v>51.1</v>
      </c>
      <c r="V18" s="2">
        <v>50.3</v>
      </c>
      <c r="W18" s="2">
        <v>49.4</v>
      </c>
      <c r="X18" s="2">
        <v>52.2</v>
      </c>
      <c r="Y18" s="2">
        <v>53</v>
      </c>
      <c r="Z18" s="2">
        <v>55</v>
      </c>
      <c r="AA18" s="2">
        <v>55.5</v>
      </c>
      <c r="AB18" s="2">
        <v>57.4</v>
      </c>
      <c r="AC18" s="2">
        <v>51.7</v>
      </c>
      <c r="AD18" s="2">
        <v>71.8</v>
      </c>
      <c r="AE18" s="34">
        <v>51.5</v>
      </c>
      <c r="AF18" s="34">
        <v>49.2</v>
      </c>
      <c r="AG18" s="34">
        <v>56.1</v>
      </c>
      <c r="AH18" s="34">
        <v>54.5</v>
      </c>
      <c r="AI18" s="34">
        <v>57.1</v>
      </c>
      <c r="AJ18" s="34">
        <v>53.1</v>
      </c>
      <c r="AK18" s="34">
        <v>61.5</v>
      </c>
      <c r="AL18" s="34">
        <v>53.2</v>
      </c>
      <c r="AM18" s="34">
        <v>50.6</v>
      </c>
      <c r="AN18" s="34">
        <v>52.7</v>
      </c>
      <c r="AO18" s="34">
        <v>60.1</v>
      </c>
      <c r="AP18" s="34">
        <v>59.8</v>
      </c>
      <c r="AQ18" s="34">
        <v>47.8</v>
      </c>
      <c r="AR18" s="34">
        <v>47.2</v>
      </c>
      <c r="AS18" s="34">
        <v>51.8</v>
      </c>
      <c r="AT18" s="34">
        <v>62.5</v>
      </c>
      <c r="AU18" s="34">
        <v>54.7</v>
      </c>
    </row>
    <row r="19" spans="1:47" x14ac:dyDescent="0.25">
      <c r="A19" s="2">
        <v>58.9</v>
      </c>
      <c r="C19">
        <v>55.5</v>
      </c>
      <c r="D19">
        <v>58.4</v>
      </c>
      <c r="E19">
        <v>59.4</v>
      </c>
      <c r="F19">
        <v>39.4</v>
      </c>
      <c r="G19">
        <v>48.6</v>
      </c>
      <c r="H19" s="2">
        <v>48.2</v>
      </c>
      <c r="I19" s="2">
        <v>46.2</v>
      </c>
      <c r="J19" s="2">
        <v>49.4</v>
      </c>
      <c r="K19" s="2">
        <v>42.4</v>
      </c>
      <c r="L19" s="2">
        <v>54.2</v>
      </c>
      <c r="M19" s="2">
        <v>51.5</v>
      </c>
      <c r="N19" s="2">
        <v>63</v>
      </c>
      <c r="O19" s="2">
        <v>57.5</v>
      </c>
      <c r="P19" s="2">
        <v>50.8</v>
      </c>
      <c r="Q19" s="2">
        <v>62.8</v>
      </c>
      <c r="R19" s="2">
        <v>53</v>
      </c>
      <c r="S19" s="2">
        <v>59.7</v>
      </c>
      <c r="T19" s="2">
        <v>51.4</v>
      </c>
      <c r="U19" s="2">
        <v>47.7</v>
      </c>
      <c r="V19" s="2">
        <v>56.1</v>
      </c>
      <c r="W19" s="2">
        <v>64</v>
      </c>
      <c r="X19" s="2">
        <v>65.3</v>
      </c>
      <c r="Y19" s="2">
        <v>41.6</v>
      </c>
      <c r="Z19" s="2">
        <v>51.3</v>
      </c>
      <c r="AA19" s="2">
        <v>66.8</v>
      </c>
      <c r="AB19" s="2">
        <v>52.6</v>
      </c>
      <c r="AC19" s="2">
        <v>62.8</v>
      </c>
      <c r="AD19" s="2">
        <v>60.2</v>
      </c>
      <c r="AE19" s="34">
        <v>49.3</v>
      </c>
      <c r="AF19" s="34">
        <v>53.1</v>
      </c>
      <c r="AG19" s="34">
        <v>49.3</v>
      </c>
      <c r="AH19" s="34">
        <v>49.6</v>
      </c>
      <c r="AI19" s="34">
        <v>46.4</v>
      </c>
      <c r="AJ19" s="34">
        <v>45.5</v>
      </c>
      <c r="AK19" s="34">
        <v>57.7</v>
      </c>
      <c r="AL19" s="34">
        <v>54.9</v>
      </c>
      <c r="AM19" s="34">
        <v>55.7</v>
      </c>
      <c r="AN19" s="34">
        <v>52</v>
      </c>
      <c r="AO19" s="34">
        <v>50.1</v>
      </c>
      <c r="AP19" s="34">
        <v>52.9</v>
      </c>
      <c r="AQ19" s="34">
        <v>59.3</v>
      </c>
      <c r="AR19" s="34">
        <v>51.5</v>
      </c>
      <c r="AS19" s="34">
        <v>64.400000000000006</v>
      </c>
      <c r="AT19" s="34">
        <v>65.099999999999994</v>
      </c>
      <c r="AU19" s="34">
        <v>49.5</v>
      </c>
    </row>
    <row r="20" spans="1:47" x14ac:dyDescent="0.25">
      <c r="A20" s="2">
        <v>53</v>
      </c>
      <c r="C20">
        <v>55.7</v>
      </c>
      <c r="D20">
        <v>53.9</v>
      </c>
      <c r="E20">
        <v>59.2</v>
      </c>
      <c r="F20">
        <v>58</v>
      </c>
      <c r="G20">
        <v>57.6</v>
      </c>
      <c r="H20" s="2">
        <v>45.6</v>
      </c>
      <c r="I20" s="2">
        <v>47.2</v>
      </c>
      <c r="J20" s="2">
        <v>60.1</v>
      </c>
      <c r="K20" s="2">
        <v>48</v>
      </c>
      <c r="L20" s="2">
        <v>52.7</v>
      </c>
      <c r="M20" s="2">
        <v>62.8</v>
      </c>
      <c r="N20" s="2">
        <v>53.7</v>
      </c>
      <c r="O20" s="2">
        <v>63.3</v>
      </c>
      <c r="P20" s="2">
        <v>59.7</v>
      </c>
      <c r="Q20" s="2">
        <v>45</v>
      </c>
      <c r="R20" s="2">
        <v>59.3</v>
      </c>
      <c r="S20" s="2">
        <v>59.8</v>
      </c>
      <c r="T20" s="2">
        <v>51.7</v>
      </c>
      <c r="U20" s="2">
        <v>37.9</v>
      </c>
      <c r="V20" s="2">
        <v>45.4</v>
      </c>
      <c r="W20" s="2">
        <v>49.4</v>
      </c>
      <c r="X20" s="2">
        <v>53.9</v>
      </c>
      <c r="Y20" s="2">
        <v>55</v>
      </c>
      <c r="Z20" s="2">
        <v>56.2</v>
      </c>
      <c r="AA20" s="2">
        <v>45.9</v>
      </c>
      <c r="AB20" s="2">
        <v>63.6</v>
      </c>
      <c r="AC20" s="2">
        <v>63.6</v>
      </c>
      <c r="AD20" s="2">
        <v>55.6</v>
      </c>
      <c r="AE20" s="34">
        <v>50.7</v>
      </c>
      <c r="AF20" s="34">
        <v>55</v>
      </c>
      <c r="AG20" s="34">
        <v>61.5</v>
      </c>
      <c r="AH20" s="34">
        <v>46.5</v>
      </c>
      <c r="AI20" s="34">
        <v>47</v>
      </c>
      <c r="AJ20" s="34">
        <v>47.3</v>
      </c>
      <c r="AK20" s="34">
        <v>62.8</v>
      </c>
      <c r="AL20" s="34">
        <v>54.8</v>
      </c>
      <c r="AM20" s="34">
        <v>54</v>
      </c>
      <c r="AN20" s="34">
        <v>54.6</v>
      </c>
      <c r="AO20" s="34">
        <v>51.3</v>
      </c>
      <c r="AP20" s="34">
        <v>46.9</v>
      </c>
      <c r="AQ20" s="34">
        <v>52.3</v>
      </c>
      <c r="AR20" s="34">
        <v>50.3</v>
      </c>
      <c r="AS20" s="34">
        <v>41.5</v>
      </c>
      <c r="AT20" s="34">
        <v>39.6</v>
      </c>
      <c r="AU20" s="34">
        <v>55.4</v>
      </c>
    </row>
    <row r="21" spans="1:47" x14ac:dyDescent="0.25">
      <c r="A21" s="2">
        <v>62.9</v>
      </c>
      <c r="C21">
        <v>64.400000000000006</v>
      </c>
      <c r="D21">
        <v>56.4</v>
      </c>
      <c r="E21">
        <v>53</v>
      </c>
      <c r="F21">
        <v>43.8</v>
      </c>
      <c r="G21">
        <v>57.2</v>
      </c>
      <c r="H21" s="2">
        <v>59.6</v>
      </c>
      <c r="I21" s="2">
        <v>43</v>
      </c>
      <c r="J21" s="2">
        <v>52.7</v>
      </c>
      <c r="K21" s="2">
        <v>54.4</v>
      </c>
      <c r="L21" s="2">
        <v>56.3</v>
      </c>
      <c r="M21" s="2">
        <v>55.6</v>
      </c>
      <c r="N21" s="2">
        <v>50.1</v>
      </c>
      <c r="O21" s="2">
        <v>48.8</v>
      </c>
      <c r="P21" s="2">
        <v>50.4</v>
      </c>
      <c r="Q21" s="2">
        <v>55.9</v>
      </c>
      <c r="R21" s="2">
        <v>56.6</v>
      </c>
      <c r="S21" s="2">
        <v>55.4</v>
      </c>
      <c r="T21" s="2">
        <v>55.6</v>
      </c>
      <c r="U21" s="2">
        <v>56.1</v>
      </c>
      <c r="V21" s="2">
        <v>49.9</v>
      </c>
      <c r="W21" s="2">
        <v>55.3</v>
      </c>
      <c r="X21" s="2">
        <v>52.6</v>
      </c>
      <c r="Y21" s="2">
        <v>42.9</v>
      </c>
      <c r="Z21" s="2">
        <v>50.6</v>
      </c>
      <c r="AA21" s="2">
        <v>49.2</v>
      </c>
      <c r="AB21" s="2">
        <v>39.700000000000003</v>
      </c>
      <c r="AC21" s="2">
        <v>56.6</v>
      </c>
      <c r="AD21" s="2">
        <v>54.2</v>
      </c>
      <c r="AE21" s="34">
        <v>55.8</v>
      </c>
      <c r="AF21" s="34">
        <v>49.5</v>
      </c>
      <c r="AG21" s="34">
        <v>59.1</v>
      </c>
      <c r="AH21" s="34">
        <v>60.3</v>
      </c>
      <c r="AI21" s="34">
        <v>45.5</v>
      </c>
      <c r="AJ21" s="34">
        <v>47.4</v>
      </c>
      <c r="AK21" s="34">
        <v>56.9</v>
      </c>
      <c r="AL21" s="34">
        <v>55</v>
      </c>
      <c r="AM21" s="34">
        <v>54</v>
      </c>
      <c r="AN21" s="34">
        <v>58.6</v>
      </c>
      <c r="AO21" s="34">
        <v>51</v>
      </c>
      <c r="AP21" s="34">
        <v>55.5</v>
      </c>
      <c r="AQ21" s="34">
        <v>51.8</v>
      </c>
      <c r="AR21" s="34">
        <v>46.6</v>
      </c>
      <c r="AS21" s="34">
        <v>51.9</v>
      </c>
      <c r="AT21" s="34">
        <v>55.9</v>
      </c>
      <c r="AU21" s="34">
        <v>53.1</v>
      </c>
    </row>
    <row r="22" spans="1:47" x14ac:dyDescent="0.25">
      <c r="A22" s="2">
        <v>57.8</v>
      </c>
      <c r="C22">
        <v>53.8</v>
      </c>
      <c r="D22">
        <v>55.3</v>
      </c>
      <c r="E22">
        <v>55.1</v>
      </c>
      <c r="F22">
        <v>63.8</v>
      </c>
      <c r="G22">
        <v>56.5</v>
      </c>
      <c r="H22" s="2">
        <v>52.4</v>
      </c>
      <c r="I22" s="2">
        <v>48.2</v>
      </c>
      <c r="J22" s="2">
        <v>57.5</v>
      </c>
      <c r="K22" s="2">
        <v>60.3</v>
      </c>
      <c r="L22" s="2">
        <v>48.7</v>
      </c>
      <c r="M22" s="2">
        <v>56.4</v>
      </c>
      <c r="N22" s="2">
        <v>55.5</v>
      </c>
      <c r="O22" s="2">
        <v>60.5</v>
      </c>
      <c r="P22" s="2">
        <v>56.8</v>
      </c>
      <c r="Q22" s="2">
        <v>49.6</v>
      </c>
      <c r="R22" s="2">
        <v>55.6</v>
      </c>
      <c r="S22" s="2">
        <v>60.3</v>
      </c>
      <c r="T22" s="2">
        <v>49.3</v>
      </c>
      <c r="U22" s="2">
        <v>51.5</v>
      </c>
      <c r="V22" s="2">
        <v>52.3</v>
      </c>
      <c r="W22" s="2">
        <v>48.6</v>
      </c>
      <c r="X22" s="2">
        <v>46.6</v>
      </c>
      <c r="Y22" s="2">
        <v>52.1</v>
      </c>
      <c r="Z22" s="2">
        <v>51.5</v>
      </c>
      <c r="AA22" s="2">
        <v>64.5</v>
      </c>
      <c r="AB22" s="2">
        <v>46</v>
      </c>
      <c r="AC22" s="2">
        <v>44.6</v>
      </c>
      <c r="AD22" s="2">
        <v>45.6</v>
      </c>
      <c r="AE22" s="34">
        <v>53.1</v>
      </c>
      <c r="AF22" s="34">
        <v>44.1</v>
      </c>
      <c r="AG22" s="34">
        <v>49</v>
      </c>
      <c r="AH22" s="34">
        <v>54.7</v>
      </c>
      <c r="AI22" s="34">
        <v>48.2</v>
      </c>
      <c r="AJ22" s="34">
        <v>49.1</v>
      </c>
      <c r="AK22" s="34">
        <v>55.1</v>
      </c>
      <c r="AL22" s="34">
        <v>49.1</v>
      </c>
      <c r="AM22" s="34">
        <v>55.2</v>
      </c>
      <c r="AN22" s="34">
        <v>51.8</v>
      </c>
      <c r="AO22" s="34">
        <v>50</v>
      </c>
      <c r="AP22" s="34">
        <v>55</v>
      </c>
      <c r="AQ22" s="34">
        <v>59</v>
      </c>
      <c r="AR22" s="34">
        <v>63.6</v>
      </c>
      <c r="AS22" s="34">
        <v>47.5</v>
      </c>
      <c r="AT22" s="34">
        <v>55.7</v>
      </c>
      <c r="AU22" s="34">
        <v>49.2</v>
      </c>
    </row>
    <row r="23" spans="1:47" x14ac:dyDescent="0.25">
      <c r="A23" s="2">
        <v>56.4</v>
      </c>
      <c r="C23">
        <v>49.8</v>
      </c>
      <c r="D23">
        <v>55.6</v>
      </c>
      <c r="E23">
        <v>61.2</v>
      </c>
      <c r="F23">
        <v>55.3</v>
      </c>
      <c r="G23">
        <v>71</v>
      </c>
      <c r="H23" s="2">
        <v>35.799999999999997</v>
      </c>
      <c r="I23" s="2">
        <v>59.1</v>
      </c>
      <c r="J23" s="2">
        <v>60.8</v>
      </c>
      <c r="K23" s="2">
        <v>55.3</v>
      </c>
      <c r="L23" s="2">
        <v>52.2</v>
      </c>
      <c r="M23" s="2">
        <v>55.1</v>
      </c>
      <c r="N23" s="2">
        <v>58.6</v>
      </c>
      <c r="O23" s="2">
        <v>55</v>
      </c>
      <c r="P23" s="2">
        <v>42.4</v>
      </c>
      <c r="Q23" s="2">
        <v>47.9</v>
      </c>
      <c r="R23" s="2">
        <v>43.6</v>
      </c>
      <c r="S23" s="2">
        <v>54.8</v>
      </c>
      <c r="T23" s="2">
        <v>60.8</v>
      </c>
      <c r="U23" s="2">
        <v>57.6</v>
      </c>
      <c r="V23" s="2">
        <v>55.5</v>
      </c>
      <c r="W23" s="2">
        <v>50.3</v>
      </c>
      <c r="X23" s="2">
        <v>56.2</v>
      </c>
      <c r="Y23" s="2">
        <v>51.3</v>
      </c>
      <c r="Z23" s="2">
        <v>48.2</v>
      </c>
      <c r="AA23" s="2">
        <v>46.4</v>
      </c>
      <c r="AB23" s="2">
        <v>52.1</v>
      </c>
      <c r="AC23" s="2">
        <v>45</v>
      </c>
      <c r="AD23" s="2">
        <v>52.6</v>
      </c>
      <c r="AE23" s="34">
        <v>51.7</v>
      </c>
      <c r="AF23" s="34">
        <v>58.3</v>
      </c>
      <c r="AG23" s="34">
        <v>50.2</v>
      </c>
      <c r="AH23" s="34">
        <v>46.4</v>
      </c>
      <c r="AI23" s="34">
        <v>48.7</v>
      </c>
      <c r="AJ23" s="34">
        <v>70.8</v>
      </c>
      <c r="AK23" s="34">
        <v>54.8</v>
      </c>
      <c r="AL23" s="34">
        <v>52.3</v>
      </c>
      <c r="AM23" s="34">
        <v>63.8</v>
      </c>
      <c r="AN23" s="34">
        <v>55.1</v>
      </c>
      <c r="AO23" s="34">
        <v>43.6</v>
      </c>
      <c r="AP23" s="34">
        <v>51.7</v>
      </c>
      <c r="AQ23" s="34">
        <v>38.799999999999997</v>
      </c>
      <c r="AR23" s="34">
        <v>44.1</v>
      </c>
      <c r="AS23" s="34">
        <v>56.2</v>
      </c>
      <c r="AT23" s="34">
        <v>64.5</v>
      </c>
      <c r="AU23" s="34">
        <v>62.5</v>
      </c>
    </row>
    <row r="24" spans="1:47" x14ac:dyDescent="0.25">
      <c r="A24" s="2">
        <v>51.3</v>
      </c>
      <c r="C24">
        <v>45.6</v>
      </c>
      <c r="D24">
        <v>64.5</v>
      </c>
      <c r="E24">
        <v>47.1</v>
      </c>
      <c r="F24">
        <v>54.9</v>
      </c>
      <c r="G24">
        <v>56.2</v>
      </c>
      <c r="H24" s="2">
        <v>60.8</v>
      </c>
      <c r="I24" s="2">
        <v>63.8</v>
      </c>
      <c r="J24" s="2">
        <v>57.1</v>
      </c>
      <c r="K24" s="2">
        <v>55.2</v>
      </c>
      <c r="L24" s="2">
        <v>60.7</v>
      </c>
      <c r="M24" s="2">
        <v>52.9</v>
      </c>
      <c r="N24" s="2">
        <v>55.6</v>
      </c>
      <c r="O24" s="2">
        <v>45.5</v>
      </c>
      <c r="P24" s="2">
        <v>55.6</v>
      </c>
      <c r="Q24" s="2">
        <v>51.3</v>
      </c>
      <c r="R24" s="2">
        <v>46.4</v>
      </c>
      <c r="S24" s="2">
        <v>71</v>
      </c>
      <c r="T24" s="2">
        <v>50.3</v>
      </c>
      <c r="U24" s="2">
        <v>61.5</v>
      </c>
      <c r="V24" s="2">
        <v>63.8</v>
      </c>
      <c r="W24" s="2">
        <v>57.8</v>
      </c>
      <c r="X24" s="2">
        <v>59.2</v>
      </c>
      <c r="Y24" s="2">
        <v>50.7</v>
      </c>
      <c r="Z24" s="2">
        <v>52.2</v>
      </c>
      <c r="AA24" s="2">
        <v>60.7</v>
      </c>
      <c r="AB24" s="2">
        <v>62.8</v>
      </c>
      <c r="AC24" s="2">
        <v>54.3</v>
      </c>
      <c r="AD24" s="2">
        <v>53.2</v>
      </c>
      <c r="AE24" s="34">
        <v>50.1</v>
      </c>
      <c r="AF24" s="34">
        <v>50.2</v>
      </c>
      <c r="AG24" s="34">
        <v>57.7</v>
      </c>
      <c r="AH24" s="34">
        <v>58.2</v>
      </c>
      <c r="AI24" s="34">
        <v>48.9</v>
      </c>
      <c r="AJ24" s="34">
        <v>43.2</v>
      </c>
      <c r="AK24" s="34">
        <v>50.1</v>
      </c>
      <c r="AL24" s="34">
        <v>51.2</v>
      </c>
      <c r="AM24" s="34">
        <v>60.5</v>
      </c>
      <c r="AN24" s="34">
        <v>60.4</v>
      </c>
      <c r="AO24" s="34">
        <v>59.2</v>
      </c>
      <c r="AP24" s="34">
        <v>57.9</v>
      </c>
      <c r="AQ24" s="34">
        <v>58.2</v>
      </c>
      <c r="AR24" s="34">
        <v>60.8</v>
      </c>
      <c r="AS24" s="34">
        <v>41.8</v>
      </c>
      <c r="AT24" s="34">
        <v>45.9</v>
      </c>
      <c r="AU24" s="34">
        <v>66.2</v>
      </c>
    </row>
    <row r="25" spans="1:47" x14ac:dyDescent="0.25">
      <c r="A25" s="2">
        <v>58.6</v>
      </c>
      <c r="C25">
        <v>38.799999999999997</v>
      </c>
      <c r="D25">
        <v>59.4</v>
      </c>
      <c r="E25">
        <v>55.5</v>
      </c>
      <c r="F25">
        <v>63.6</v>
      </c>
      <c r="G25">
        <v>50.9</v>
      </c>
      <c r="H25" s="2">
        <v>58.9</v>
      </c>
      <c r="I25" s="2">
        <v>50.6</v>
      </c>
      <c r="J25" s="2">
        <v>61.9</v>
      </c>
      <c r="K25" s="2">
        <v>50.3</v>
      </c>
      <c r="L25" s="2">
        <v>55.4</v>
      </c>
      <c r="M25" s="2">
        <v>55.9</v>
      </c>
      <c r="N25" s="2">
        <v>51.3</v>
      </c>
      <c r="O25" s="2">
        <v>54.7</v>
      </c>
      <c r="P25" s="2">
        <v>53.3</v>
      </c>
      <c r="Q25" s="2">
        <v>45.4</v>
      </c>
      <c r="R25" s="2">
        <v>43.3</v>
      </c>
      <c r="S25" s="2">
        <v>52</v>
      </c>
      <c r="T25" s="2">
        <v>58.2</v>
      </c>
      <c r="U25" s="2">
        <v>53.6</v>
      </c>
      <c r="V25" s="2">
        <v>52.8</v>
      </c>
      <c r="W25" s="2">
        <v>46.1</v>
      </c>
      <c r="X25" s="2">
        <v>47.7</v>
      </c>
      <c r="Y25" s="2">
        <v>52.5</v>
      </c>
      <c r="Z25" s="2">
        <v>52.2</v>
      </c>
      <c r="AA25" s="2">
        <v>61.2</v>
      </c>
      <c r="AB25" s="2">
        <v>51.2</v>
      </c>
      <c r="AC25" s="2">
        <v>51.3</v>
      </c>
      <c r="AD25" s="2">
        <v>50.9</v>
      </c>
      <c r="AE25" s="34">
        <v>58</v>
      </c>
      <c r="AF25" s="34">
        <v>69</v>
      </c>
      <c r="AG25" s="34">
        <v>53.4</v>
      </c>
      <c r="AH25" s="34">
        <v>63.8</v>
      </c>
      <c r="AI25" s="34">
        <v>55.8</v>
      </c>
      <c r="AJ25" s="34">
        <v>50.9</v>
      </c>
      <c r="AK25" s="34">
        <v>56.2</v>
      </c>
      <c r="AL25" s="34">
        <v>44.4</v>
      </c>
      <c r="AM25" s="34">
        <v>62.9</v>
      </c>
      <c r="AN25" s="34">
        <v>53.5</v>
      </c>
      <c r="AO25" s="34">
        <v>58.8</v>
      </c>
      <c r="AP25" s="34">
        <v>47.7</v>
      </c>
      <c r="AQ25" s="34">
        <v>60.8</v>
      </c>
      <c r="AR25" s="34">
        <v>50</v>
      </c>
      <c r="AS25" s="34">
        <v>46.1</v>
      </c>
      <c r="AT25" s="34">
        <v>51.1</v>
      </c>
      <c r="AU25" s="34">
        <v>53.2</v>
      </c>
    </row>
    <row r="26" spans="1:47" x14ac:dyDescent="0.25">
      <c r="A26" s="2">
        <v>62.7</v>
      </c>
      <c r="C26">
        <v>59</v>
      </c>
      <c r="D26">
        <v>61.5</v>
      </c>
      <c r="E26">
        <v>44.1</v>
      </c>
      <c r="F26">
        <v>46</v>
      </c>
      <c r="G26">
        <v>59.9</v>
      </c>
      <c r="H26" s="2">
        <v>63.8</v>
      </c>
      <c r="I26" s="2">
        <v>47.3</v>
      </c>
      <c r="J26" s="2">
        <v>57</v>
      </c>
      <c r="K26" s="2">
        <v>54</v>
      </c>
      <c r="L26" s="2">
        <v>51</v>
      </c>
      <c r="M26" s="2">
        <v>43.7</v>
      </c>
      <c r="N26" s="2">
        <v>46.1</v>
      </c>
      <c r="O26" s="2">
        <v>57.8</v>
      </c>
      <c r="P26" s="2">
        <v>53.4</v>
      </c>
      <c r="Q26" s="2">
        <v>44.6</v>
      </c>
      <c r="R26" s="2">
        <v>58.8</v>
      </c>
      <c r="S26" s="2">
        <v>52.1</v>
      </c>
      <c r="T26" s="2">
        <v>55.4</v>
      </c>
      <c r="U26" s="2">
        <v>54.7</v>
      </c>
      <c r="V26" s="2">
        <v>49.1</v>
      </c>
      <c r="W26" s="2">
        <v>56.3</v>
      </c>
      <c r="X26" s="2">
        <v>61</v>
      </c>
      <c r="Y26" s="2">
        <v>50.2</v>
      </c>
      <c r="Z26" s="2">
        <v>53.2</v>
      </c>
      <c r="AA26" s="2">
        <v>54.3</v>
      </c>
      <c r="AB26" s="2">
        <v>57.7</v>
      </c>
      <c r="AC26" s="2">
        <v>47.6</v>
      </c>
      <c r="AD26" s="2">
        <v>41</v>
      </c>
      <c r="AE26" s="34">
        <v>44.9</v>
      </c>
      <c r="AF26" s="34">
        <v>38.799999999999997</v>
      </c>
      <c r="AG26" s="34">
        <v>60.3</v>
      </c>
      <c r="AH26" s="34">
        <v>48.7</v>
      </c>
      <c r="AI26" s="34">
        <v>55.9</v>
      </c>
      <c r="AJ26" s="34">
        <v>47.9</v>
      </c>
      <c r="AK26" s="34">
        <v>47.3</v>
      </c>
      <c r="AL26" s="34">
        <v>44.3</v>
      </c>
      <c r="AM26" s="34">
        <v>66.3</v>
      </c>
      <c r="AN26" s="34">
        <v>53.2</v>
      </c>
      <c r="AO26" s="34">
        <v>44.5</v>
      </c>
      <c r="AP26" s="34">
        <v>50.5</v>
      </c>
      <c r="AQ26" s="34">
        <v>52.1</v>
      </c>
      <c r="AR26" s="34">
        <v>49.3</v>
      </c>
      <c r="AS26" s="34">
        <v>62.1</v>
      </c>
      <c r="AT26" s="34">
        <v>51.7</v>
      </c>
      <c r="AU26" s="34">
        <v>69</v>
      </c>
    </row>
    <row r="27" spans="1:47" x14ac:dyDescent="0.25">
      <c r="A27" s="2">
        <v>54.8</v>
      </c>
      <c r="C27">
        <v>59.1</v>
      </c>
      <c r="D27">
        <v>60.4</v>
      </c>
      <c r="E27">
        <v>47.2</v>
      </c>
      <c r="F27">
        <v>62.9</v>
      </c>
      <c r="G27">
        <v>44.8</v>
      </c>
      <c r="H27" s="2">
        <v>46.1</v>
      </c>
      <c r="I27" s="2">
        <v>60</v>
      </c>
      <c r="J27" s="2">
        <v>47.2</v>
      </c>
      <c r="K27" s="2">
        <v>56.2</v>
      </c>
      <c r="L27" s="2">
        <v>50.7</v>
      </c>
      <c r="M27" s="2">
        <v>38.9</v>
      </c>
      <c r="N27" s="2">
        <v>49</v>
      </c>
      <c r="O27" s="2">
        <v>50.9</v>
      </c>
      <c r="P27" s="2">
        <v>48.4</v>
      </c>
      <c r="Q27" s="2">
        <v>57.3</v>
      </c>
      <c r="R27" s="2">
        <v>47.2</v>
      </c>
      <c r="S27" s="2">
        <v>54</v>
      </c>
      <c r="T27" s="2">
        <v>55.3</v>
      </c>
      <c r="U27" s="2">
        <v>55</v>
      </c>
      <c r="V27" s="2">
        <v>62.8</v>
      </c>
      <c r="W27" s="2">
        <v>55.7</v>
      </c>
      <c r="X27" s="2">
        <v>55.9</v>
      </c>
      <c r="Y27" s="2">
        <v>55.6</v>
      </c>
      <c r="Z27" s="2">
        <v>59.6</v>
      </c>
      <c r="AA27" s="2">
        <v>54</v>
      </c>
      <c r="AB27" s="2">
        <v>61.4</v>
      </c>
      <c r="AC27" s="2">
        <v>51.9</v>
      </c>
      <c r="AD27" s="2">
        <v>49.1</v>
      </c>
      <c r="AE27" s="34">
        <v>42.2</v>
      </c>
      <c r="AF27" s="34">
        <v>51</v>
      </c>
      <c r="AG27" s="34">
        <v>58.5</v>
      </c>
      <c r="AH27" s="34">
        <v>35.799999999999997</v>
      </c>
      <c r="AI27" s="34">
        <v>54.2</v>
      </c>
      <c r="AJ27" s="34">
        <v>52</v>
      </c>
      <c r="AK27" s="34">
        <v>53.2</v>
      </c>
      <c r="AL27" s="34">
        <v>55.1</v>
      </c>
      <c r="AM27" s="34">
        <v>47.8</v>
      </c>
      <c r="AN27" s="34">
        <v>55.9</v>
      </c>
      <c r="AO27" s="34">
        <v>58.8</v>
      </c>
      <c r="AP27" s="34">
        <v>60</v>
      </c>
      <c r="AQ27" s="34">
        <v>46</v>
      </c>
      <c r="AR27" s="34">
        <v>54.3</v>
      </c>
      <c r="AS27" s="34">
        <v>41</v>
      </c>
      <c r="AT27" s="34">
        <v>49.4</v>
      </c>
      <c r="AU27" s="34">
        <v>61</v>
      </c>
    </row>
    <row r="28" spans="1:47" x14ac:dyDescent="0.25">
      <c r="A28" s="2">
        <v>52.1</v>
      </c>
      <c r="C28">
        <v>47.2</v>
      </c>
      <c r="D28">
        <v>38</v>
      </c>
      <c r="E28">
        <v>54.8</v>
      </c>
      <c r="F28">
        <v>55.5</v>
      </c>
      <c r="G28">
        <v>30</v>
      </c>
      <c r="H28" s="2">
        <v>60.1</v>
      </c>
      <c r="I28" s="2">
        <v>57.9</v>
      </c>
      <c r="J28" s="2">
        <v>47.2</v>
      </c>
      <c r="K28" s="2">
        <v>57.3</v>
      </c>
      <c r="L28" s="2">
        <v>38.799999999999997</v>
      </c>
      <c r="M28" s="2">
        <v>47.3</v>
      </c>
      <c r="N28" s="2">
        <v>54.8</v>
      </c>
      <c r="O28" s="2">
        <v>53.2</v>
      </c>
      <c r="P28" s="2">
        <v>62.2</v>
      </c>
      <c r="Q28" s="2">
        <v>56.4</v>
      </c>
      <c r="R28" s="2">
        <v>61.3</v>
      </c>
      <c r="S28" s="2">
        <v>55.9</v>
      </c>
      <c r="T28" s="2">
        <v>58.4</v>
      </c>
      <c r="U28" s="2">
        <v>58.5</v>
      </c>
      <c r="V28" s="2">
        <v>46.6</v>
      </c>
      <c r="W28" s="2">
        <v>55.6</v>
      </c>
      <c r="X28" s="2">
        <v>55.6</v>
      </c>
      <c r="Y28" s="2">
        <v>54.5</v>
      </c>
      <c r="Z28" s="2">
        <v>44.8</v>
      </c>
      <c r="AA28" s="2">
        <v>59.3</v>
      </c>
      <c r="AB28" s="2">
        <v>50.9</v>
      </c>
      <c r="AC28" s="2">
        <v>44.8</v>
      </c>
      <c r="AD28" s="2">
        <v>54.3</v>
      </c>
      <c r="AE28" s="34">
        <v>50.4</v>
      </c>
      <c r="AF28" s="34">
        <v>48.2</v>
      </c>
      <c r="AG28" s="34">
        <v>52.1</v>
      </c>
      <c r="AH28" s="34">
        <v>49.4</v>
      </c>
      <c r="AI28" s="34">
        <v>60</v>
      </c>
      <c r="AJ28" s="34">
        <v>61.4</v>
      </c>
      <c r="AK28" s="34">
        <v>48.2</v>
      </c>
      <c r="AL28" s="34">
        <v>59.1</v>
      </c>
      <c r="AM28" s="34">
        <v>55.2</v>
      </c>
      <c r="AN28" s="34">
        <v>55.3</v>
      </c>
      <c r="AO28" s="34">
        <v>43.6</v>
      </c>
      <c r="AP28" s="34">
        <v>60</v>
      </c>
      <c r="AQ28" s="34">
        <v>47.6</v>
      </c>
      <c r="AR28" s="34">
        <v>56.1</v>
      </c>
      <c r="AS28" s="34">
        <v>46.4</v>
      </c>
      <c r="AT28" s="34">
        <v>48.7</v>
      </c>
      <c r="AU28" s="34">
        <v>52.1</v>
      </c>
    </row>
    <row r="29" spans="1:47" x14ac:dyDescent="0.25">
      <c r="A29" s="2">
        <v>55.6</v>
      </c>
      <c r="C29">
        <v>56.5</v>
      </c>
      <c r="D29">
        <v>63.2</v>
      </c>
      <c r="E29">
        <v>44.6</v>
      </c>
      <c r="F29">
        <v>54.7</v>
      </c>
      <c r="G29">
        <v>64.400000000000006</v>
      </c>
      <c r="H29" s="2">
        <v>51.3</v>
      </c>
      <c r="I29" s="2">
        <v>53.9</v>
      </c>
      <c r="J29" s="2">
        <v>50.1</v>
      </c>
      <c r="K29" s="2">
        <v>56.8</v>
      </c>
      <c r="L29" s="2">
        <v>58</v>
      </c>
      <c r="M29" s="2">
        <v>48.4</v>
      </c>
      <c r="N29" s="2">
        <v>43.1</v>
      </c>
      <c r="O29" s="2">
        <v>65.099999999999994</v>
      </c>
      <c r="P29" s="2">
        <v>56.4</v>
      </c>
      <c r="Q29" s="2">
        <v>66.2</v>
      </c>
      <c r="R29" s="2">
        <v>55.4</v>
      </c>
      <c r="S29" s="2">
        <v>53.2</v>
      </c>
      <c r="T29" s="2">
        <v>41.7</v>
      </c>
      <c r="U29" s="2">
        <v>47.2</v>
      </c>
      <c r="V29" s="2">
        <v>50.1</v>
      </c>
      <c r="W29" s="2">
        <v>48.6</v>
      </c>
      <c r="X29" s="2">
        <v>47.1</v>
      </c>
      <c r="Y29" s="2">
        <v>48.1</v>
      </c>
      <c r="Z29" s="2">
        <v>47.1</v>
      </c>
      <c r="AA29" s="2">
        <v>57.7</v>
      </c>
      <c r="AB29" s="2">
        <v>41.7</v>
      </c>
      <c r="AC29" s="2">
        <v>66.900000000000006</v>
      </c>
      <c r="AD29" s="2">
        <v>43.8</v>
      </c>
      <c r="AE29" s="34">
        <v>56.1</v>
      </c>
      <c r="AF29" s="34">
        <v>59.1</v>
      </c>
      <c r="AG29" s="34">
        <v>58</v>
      </c>
      <c r="AH29" s="34">
        <v>48</v>
      </c>
      <c r="AI29" s="34">
        <v>49.8</v>
      </c>
      <c r="AJ29" s="34">
        <v>50.9</v>
      </c>
      <c r="AK29" s="34">
        <v>53.7</v>
      </c>
      <c r="AL29" s="34">
        <v>55.6</v>
      </c>
      <c r="AM29" s="34">
        <v>45.7</v>
      </c>
      <c r="AN29" s="34">
        <v>49.3</v>
      </c>
      <c r="AO29" s="34">
        <v>53.8</v>
      </c>
      <c r="AP29" s="34">
        <v>50.7</v>
      </c>
      <c r="AQ29" s="34">
        <v>53.2</v>
      </c>
      <c r="AR29" s="34">
        <v>47.7</v>
      </c>
      <c r="AS29" s="34">
        <v>59</v>
      </c>
      <c r="AT29" s="34">
        <v>44.6</v>
      </c>
      <c r="AU29" s="34">
        <v>51.5</v>
      </c>
    </row>
    <row r="30" spans="1:47" x14ac:dyDescent="0.25">
      <c r="A30" s="2">
        <v>49.9</v>
      </c>
      <c r="C30">
        <v>50.9</v>
      </c>
      <c r="D30">
        <v>63.3</v>
      </c>
      <c r="E30">
        <v>51.6</v>
      </c>
      <c r="F30">
        <v>46.1</v>
      </c>
      <c r="G30">
        <v>59.5</v>
      </c>
      <c r="H30" s="2">
        <v>49.3</v>
      </c>
      <c r="I30" s="2">
        <v>56.5</v>
      </c>
      <c r="J30" s="2">
        <v>61.1</v>
      </c>
      <c r="K30" s="2">
        <v>47</v>
      </c>
      <c r="L30" s="2">
        <v>61</v>
      </c>
      <c r="M30" s="2">
        <v>49.8</v>
      </c>
      <c r="N30" s="2">
        <v>61</v>
      </c>
      <c r="O30" s="2">
        <v>49.1</v>
      </c>
      <c r="P30" s="2">
        <v>58.8</v>
      </c>
      <c r="Q30" s="2">
        <v>64.3</v>
      </c>
      <c r="R30" s="2">
        <v>53.2</v>
      </c>
      <c r="S30" s="2">
        <v>55</v>
      </c>
      <c r="T30" s="2">
        <v>59.6</v>
      </c>
      <c r="U30" s="2">
        <v>47.8</v>
      </c>
      <c r="V30" s="2">
        <v>52.6</v>
      </c>
      <c r="W30" s="2">
        <v>50</v>
      </c>
      <c r="X30" s="2">
        <v>54.4</v>
      </c>
      <c r="Y30" s="2">
        <v>46.6</v>
      </c>
      <c r="Z30" s="2">
        <v>44.6</v>
      </c>
      <c r="AA30" s="2">
        <v>61</v>
      </c>
      <c r="AB30" s="2">
        <v>47.2</v>
      </c>
      <c r="AC30" s="2">
        <v>54.8</v>
      </c>
      <c r="AD30" s="2">
        <v>51.8</v>
      </c>
      <c r="AE30" s="34">
        <v>53.8</v>
      </c>
      <c r="AF30" s="34">
        <v>56.1</v>
      </c>
      <c r="AG30" s="34">
        <v>50.4</v>
      </c>
      <c r="AH30" s="34">
        <v>48</v>
      </c>
      <c r="AI30" s="34">
        <v>66.8</v>
      </c>
      <c r="AJ30" s="34">
        <v>61.6</v>
      </c>
      <c r="AK30" s="34">
        <v>52.9</v>
      </c>
      <c r="AL30" s="34">
        <v>48.3</v>
      </c>
      <c r="AM30" s="34">
        <v>49.2</v>
      </c>
      <c r="AN30" s="34">
        <v>48.9</v>
      </c>
      <c r="AO30" s="34">
        <v>66</v>
      </c>
      <c r="AP30" s="34">
        <v>54.3</v>
      </c>
      <c r="AQ30" s="34">
        <v>52.3</v>
      </c>
      <c r="AR30" s="34">
        <v>47.6</v>
      </c>
      <c r="AS30" s="34">
        <v>60.1</v>
      </c>
      <c r="AT30" s="34">
        <v>51.3</v>
      </c>
      <c r="AU30" s="34">
        <v>56.9</v>
      </c>
    </row>
    <row r="31" spans="1:47" x14ac:dyDescent="0.25">
      <c r="A31" s="2">
        <v>57.5</v>
      </c>
      <c r="C31">
        <v>49.5</v>
      </c>
      <c r="D31">
        <v>51.5</v>
      </c>
      <c r="E31">
        <v>60.4</v>
      </c>
      <c r="F31">
        <v>45.4</v>
      </c>
      <c r="G31">
        <v>54.1</v>
      </c>
      <c r="H31" s="2">
        <v>60.1</v>
      </c>
      <c r="I31" s="2">
        <v>49.6</v>
      </c>
      <c r="J31" s="2">
        <v>55.9</v>
      </c>
      <c r="K31" s="2">
        <v>65</v>
      </c>
      <c r="L31" s="2">
        <v>60.4</v>
      </c>
      <c r="M31" s="2">
        <v>45.9</v>
      </c>
      <c r="N31" s="2">
        <v>63.6</v>
      </c>
      <c r="O31" s="2">
        <v>59.2</v>
      </c>
      <c r="P31" s="2">
        <v>62.4</v>
      </c>
      <c r="Q31" s="2">
        <v>55.9</v>
      </c>
      <c r="R31" s="2">
        <v>46.8</v>
      </c>
      <c r="S31" s="2">
        <v>61.1</v>
      </c>
      <c r="T31" s="2">
        <v>41.7</v>
      </c>
      <c r="U31" s="2">
        <v>63</v>
      </c>
      <c r="V31" s="2">
        <v>41.7</v>
      </c>
      <c r="W31" s="2">
        <v>51.3</v>
      </c>
      <c r="X31" s="2">
        <v>47.8</v>
      </c>
      <c r="Y31" s="2">
        <v>55.3</v>
      </c>
      <c r="Z31" s="2">
        <v>52.1</v>
      </c>
      <c r="AA31" s="2">
        <v>60.6</v>
      </c>
      <c r="AB31" s="2">
        <v>63</v>
      </c>
      <c r="AC31" s="2">
        <v>47.6</v>
      </c>
      <c r="AD31" s="2">
        <v>52.9</v>
      </c>
      <c r="AE31" s="34">
        <v>57.4</v>
      </c>
      <c r="AF31" s="34">
        <v>53</v>
      </c>
      <c r="AG31" s="34">
        <v>55.7</v>
      </c>
      <c r="AH31" s="34">
        <v>55.8</v>
      </c>
      <c r="AI31" s="34">
        <v>46.5</v>
      </c>
      <c r="AJ31" s="34">
        <v>55.5</v>
      </c>
      <c r="AK31" s="34">
        <v>51.3</v>
      </c>
      <c r="AL31" s="34">
        <v>51.6</v>
      </c>
      <c r="AM31" s="34">
        <v>52.4</v>
      </c>
      <c r="AN31" s="34">
        <v>48.2</v>
      </c>
      <c r="AO31" s="34">
        <v>49.9</v>
      </c>
      <c r="AP31" s="34">
        <v>57.6</v>
      </c>
      <c r="AQ31" s="34">
        <v>40</v>
      </c>
      <c r="AR31" s="34">
        <v>47.5</v>
      </c>
      <c r="AS31" s="34">
        <v>50.5</v>
      </c>
      <c r="AT31" s="34">
        <v>45.4</v>
      </c>
      <c r="AU31" s="34">
        <v>51.8</v>
      </c>
    </row>
    <row r="32" spans="1:47" x14ac:dyDescent="0.25">
      <c r="A32" s="2">
        <v>58.4</v>
      </c>
      <c r="C32">
        <v>54.6</v>
      </c>
      <c r="D32">
        <v>58.9</v>
      </c>
      <c r="E32">
        <v>51.6</v>
      </c>
      <c r="F32">
        <v>53</v>
      </c>
      <c r="G32">
        <v>60.2</v>
      </c>
      <c r="H32" s="2">
        <v>49.4</v>
      </c>
      <c r="I32" s="2">
        <v>54.4</v>
      </c>
      <c r="J32" s="2">
        <v>52.9</v>
      </c>
      <c r="K32" s="2">
        <v>48.1</v>
      </c>
      <c r="L32" s="2">
        <v>49.2</v>
      </c>
      <c r="M32" s="2">
        <v>51.3</v>
      </c>
      <c r="N32" s="2">
        <v>45.7</v>
      </c>
      <c r="O32" s="2">
        <v>48.7</v>
      </c>
      <c r="P32" s="2">
        <v>53.6</v>
      </c>
      <c r="Q32" s="2">
        <v>52</v>
      </c>
      <c r="R32" s="2">
        <v>50.4</v>
      </c>
      <c r="S32" s="2">
        <v>55.7</v>
      </c>
      <c r="T32" s="2">
        <v>54.3</v>
      </c>
      <c r="U32" s="2">
        <v>42.3</v>
      </c>
      <c r="V32" s="2">
        <v>55.4</v>
      </c>
      <c r="W32" s="2">
        <v>52.1</v>
      </c>
      <c r="X32" s="2">
        <v>52.2</v>
      </c>
      <c r="Y32" s="2">
        <v>61.3</v>
      </c>
      <c r="Z32" s="2">
        <v>50.6</v>
      </c>
      <c r="AA32" s="2">
        <v>54.1</v>
      </c>
      <c r="AB32" s="2">
        <v>52.6</v>
      </c>
      <c r="AC32" s="2">
        <v>64</v>
      </c>
      <c r="AD32" s="2">
        <v>37.299999999999997</v>
      </c>
      <c r="AE32" s="34">
        <v>48.2</v>
      </c>
      <c r="AF32" s="34">
        <v>45.7</v>
      </c>
      <c r="AG32" s="34">
        <v>51.9</v>
      </c>
      <c r="AH32" s="34">
        <v>53.2</v>
      </c>
      <c r="AI32" s="34">
        <v>48.3</v>
      </c>
      <c r="AJ32" s="34">
        <v>57.7</v>
      </c>
      <c r="AK32" s="34">
        <v>46.8</v>
      </c>
      <c r="AL32" s="34">
        <v>52.4</v>
      </c>
      <c r="AM32" s="34">
        <v>51.3</v>
      </c>
      <c r="AN32" s="34">
        <v>46.4</v>
      </c>
      <c r="AO32" s="34">
        <v>59.1</v>
      </c>
      <c r="AP32" s="34">
        <v>56.5</v>
      </c>
      <c r="AQ32" s="34">
        <v>38.799999999999997</v>
      </c>
      <c r="AR32" s="34">
        <v>47.6</v>
      </c>
      <c r="AS32" s="34">
        <v>58.1</v>
      </c>
      <c r="AT32" s="34">
        <v>52.6</v>
      </c>
      <c r="AU32" s="34">
        <v>65</v>
      </c>
    </row>
    <row r="33" spans="1:47" x14ac:dyDescent="0.25">
      <c r="A33" s="2">
        <v>48.7</v>
      </c>
      <c r="C33">
        <v>54.9</v>
      </c>
      <c r="D33">
        <v>58.6</v>
      </c>
      <c r="E33">
        <v>56.9</v>
      </c>
      <c r="F33">
        <v>45</v>
      </c>
      <c r="G33">
        <v>59.3</v>
      </c>
      <c r="H33" s="2">
        <v>51.2</v>
      </c>
      <c r="I33" s="2">
        <v>52.7</v>
      </c>
      <c r="J33" s="2">
        <v>52.7</v>
      </c>
      <c r="K33" s="2">
        <v>42.4</v>
      </c>
      <c r="L33" s="2">
        <v>48.4</v>
      </c>
      <c r="M33" s="2">
        <v>52.1</v>
      </c>
      <c r="N33" s="2">
        <v>60.6</v>
      </c>
      <c r="O33" s="2">
        <v>50.3</v>
      </c>
      <c r="P33" s="2">
        <v>49.1</v>
      </c>
      <c r="Q33" s="2">
        <v>49.8</v>
      </c>
      <c r="R33" s="2">
        <v>61.2</v>
      </c>
      <c r="S33" s="2">
        <v>54.3</v>
      </c>
      <c r="T33" s="2">
        <v>53.7</v>
      </c>
      <c r="U33" s="2">
        <v>47.3</v>
      </c>
      <c r="V33" s="2">
        <v>47.5</v>
      </c>
      <c r="W33" s="2">
        <v>53.2</v>
      </c>
      <c r="X33" s="2">
        <v>56</v>
      </c>
      <c r="Y33" s="2">
        <v>57.8</v>
      </c>
      <c r="Z33" s="2">
        <v>38</v>
      </c>
      <c r="AA33" s="2">
        <v>62.9</v>
      </c>
      <c r="AB33" s="2">
        <v>59.1</v>
      </c>
      <c r="AC33" s="2">
        <v>52.2</v>
      </c>
      <c r="AD33" s="2">
        <v>57.3</v>
      </c>
      <c r="AE33" s="34">
        <v>44.8</v>
      </c>
      <c r="AF33" s="34">
        <v>61.5</v>
      </c>
      <c r="AG33" s="34">
        <v>49.8</v>
      </c>
      <c r="AH33" s="34">
        <v>42.8</v>
      </c>
      <c r="AI33" s="34">
        <v>60</v>
      </c>
      <c r="AJ33" s="34">
        <v>49.6</v>
      </c>
      <c r="AK33" s="34">
        <v>51.3</v>
      </c>
      <c r="AL33" s="34">
        <v>52.4</v>
      </c>
      <c r="AM33" s="34">
        <v>53.7</v>
      </c>
      <c r="AN33" s="34">
        <v>49.1</v>
      </c>
      <c r="AO33" s="34">
        <v>60.8</v>
      </c>
      <c r="AP33" s="34">
        <v>50.1</v>
      </c>
      <c r="AQ33" s="34">
        <v>42.9</v>
      </c>
      <c r="AR33" s="34">
        <v>57.3</v>
      </c>
      <c r="AS33" s="34">
        <v>42.5</v>
      </c>
      <c r="AT33" s="34">
        <v>54.4</v>
      </c>
      <c r="AU33" s="34">
        <v>44.5</v>
      </c>
    </row>
    <row r="34" spans="1:47" x14ac:dyDescent="0.25">
      <c r="A34" s="2">
        <v>54.3</v>
      </c>
      <c r="C34">
        <v>56.5</v>
      </c>
      <c r="D34">
        <v>51.8</v>
      </c>
      <c r="E34">
        <v>57.9</v>
      </c>
      <c r="F34">
        <v>48.8</v>
      </c>
      <c r="G34">
        <v>51.9</v>
      </c>
      <c r="H34" s="2">
        <v>52.1</v>
      </c>
      <c r="I34" s="2">
        <v>66.8</v>
      </c>
      <c r="J34" s="2">
        <v>58.6</v>
      </c>
      <c r="K34" s="2">
        <v>54.3</v>
      </c>
      <c r="L34" s="2">
        <v>45</v>
      </c>
      <c r="M34" s="2">
        <v>53.2</v>
      </c>
      <c r="N34" s="2">
        <v>52</v>
      </c>
      <c r="O34" s="2">
        <v>47.3</v>
      </c>
      <c r="P34" s="2">
        <v>51.6</v>
      </c>
      <c r="Q34" s="2">
        <v>57.8</v>
      </c>
      <c r="R34" s="2">
        <v>46.4</v>
      </c>
      <c r="S34" s="2">
        <v>56.9</v>
      </c>
      <c r="T34" s="2">
        <v>55.6</v>
      </c>
      <c r="U34" s="2">
        <v>55.7</v>
      </c>
      <c r="V34" s="2">
        <v>55.2</v>
      </c>
      <c r="W34" s="2">
        <v>56.3</v>
      </c>
      <c r="X34" s="2">
        <v>52.2</v>
      </c>
      <c r="Y34" s="2">
        <v>47.8</v>
      </c>
      <c r="Z34" s="2">
        <v>60</v>
      </c>
      <c r="AA34" s="2">
        <v>56.9</v>
      </c>
      <c r="AB34" s="2">
        <v>50.6</v>
      </c>
      <c r="AC34" s="2">
        <v>53.1</v>
      </c>
      <c r="AD34" s="2">
        <v>47.3</v>
      </c>
      <c r="AE34" s="34">
        <v>58.5</v>
      </c>
      <c r="AF34" s="34">
        <v>53.1</v>
      </c>
      <c r="AG34" s="34">
        <v>57.1</v>
      </c>
      <c r="AH34" s="34">
        <v>57.1</v>
      </c>
      <c r="AI34" s="34">
        <v>49.8</v>
      </c>
      <c r="AJ34" s="34">
        <v>40.200000000000003</v>
      </c>
      <c r="AK34" s="34">
        <v>52.9</v>
      </c>
      <c r="AL34" s="34">
        <v>54.4</v>
      </c>
      <c r="AM34" s="34">
        <v>61</v>
      </c>
      <c r="AN34" s="34">
        <v>47.8</v>
      </c>
      <c r="AO34" s="34">
        <v>61.1</v>
      </c>
      <c r="AP34" s="34">
        <v>54.3</v>
      </c>
      <c r="AQ34" s="34">
        <v>45</v>
      </c>
      <c r="AR34" s="34">
        <v>52</v>
      </c>
      <c r="AS34" s="34">
        <v>48.2</v>
      </c>
      <c r="AT34" s="34">
        <v>44.4</v>
      </c>
      <c r="AU34" s="34">
        <v>39.700000000000003</v>
      </c>
    </row>
    <row r="35" spans="1:47" x14ac:dyDescent="0.25">
      <c r="A35" s="2">
        <v>60.5</v>
      </c>
      <c r="C35">
        <v>57.4</v>
      </c>
      <c r="D35">
        <v>51.9</v>
      </c>
      <c r="E35">
        <v>56.7</v>
      </c>
      <c r="F35">
        <v>54</v>
      </c>
      <c r="G35">
        <v>54.3</v>
      </c>
      <c r="H35" s="2">
        <v>51.6</v>
      </c>
      <c r="I35" s="2">
        <v>48.4</v>
      </c>
      <c r="J35" s="2">
        <v>53.8</v>
      </c>
      <c r="K35" s="2">
        <v>43.8</v>
      </c>
      <c r="L35" s="2">
        <v>55.6</v>
      </c>
      <c r="M35" s="2">
        <v>49.9</v>
      </c>
      <c r="N35" s="2">
        <v>49.8</v>
      </c>
      <c r="O35" s="2">
        <v>51.3</v>
      </c>
      <c r="P35" s="2">
        <v>48.3</v>
      </c>
      <c r="Q35" s="2">
        <v>46.6</v>
      </c>
      <c r="R35" s="2">
        <v>48.9</v>
      </c>
      <c r="S35" s="2">
        <v>58.9</v>
      </c>
      <c r="T35" s="2">
        <v>56.4</v>
      </c>
      <c r="U35" s="2">
        <v>42.6</v>
      </c>
      <c r="V35" s="2">
        <v>49.6</v>
      </c>
      <c r="W35" s="2">
        <v>61</v>
      </c>
      <c r="X35" s="2">
        <v>60</v>
      </c>
      <c r="Y35" s="2">
        <v>47.1</v>
      </c>
      <c r="Z35" s="2">
        <v>57.4</v>
      </c>
      <c r="AA35" s="2">
        <v>50.2</v>
      </c>
      <c r="AB35" s="2">
        <v>62.7</v>
      </c>
      <c r="AC35" s="2">
        <v>46.9</v>
      </c>
      <c r="AD35" s="2">
        <v>52.8</v>
      </c>
      <c r="AE35" s="34">
        <v>49.8</v>
      </c>
      <c r="AF35" s="34">
        <v>60.5</v>
      </c>
      <c r="AG35" s="34">
        <v>55.9</v>
      </c>
      <c r="AH35" s="34">
        <v>53</v>
      </c>
      <c r="AI35" s="34">
        <v>60.2</v>
      </c>
      <c r="AJ35" s="34">
        <v>59.9</v>
      </c>
      <c r="AK35" s="34">
        <v>52.1</v>
      </c>
      <c r="AL35" s="34">
        <v>60.2</v>
      </c>
      <c r="AM35" s="34">
        <v>49.5</v>
      </c>
      <c r="AN35" s="34">
        <v>47.8</v>
      </c>
      <c r="AO35" s="34">
        <v>51.7</v>
      </c>
      <c r="AP35" s="34">
        <v>57.3</v>
      </c>
      <c r="AQ35" s="34">
        <v>42.5</v>
      </c>
      <c r="AR35" s="34">
        <v>57.9</v>
      </c>
      <c r="AS35" s="34">
        <v>63.8</v>
      </c>
      <c r="AT35" s="34">
        <v>49.8</v>
      </c>
      <c r="AU35" s="34">
        <v>44.6</v>
      </c>
    </row>
    <row r="36" spans="1:47" x14ac:dyDescent="0.25">
      <c r="A36" s="2">
        <v>54.6</v>
      </c>
      <c r="C36">
        <v>52.5</v>
      </c>
      <c r="D36">
        <v>56.3</v>
      </c>
      <c r="E36">
        <v>40.200000000000003</v>
      </c>
      <c r="F36">
        <v>59.8</v>
      </c>
      <c r="G36">
        <v>43.3</v>
      </c>
      <c r="H36" s="2">
        <v>52.7</v>
      </c>
      <c r="I36" s="2">
        <v>53</v>
      </c>
      <c r="J36" s="2">
        <v>53.1</v>
      </c>
      <c r="K36" s="2">
        <v>57.1</v>
      </c>
      <c r="L36" s="2">
        <v>60</v>
      </c>
      <c r="M36" s="2">
        <v>59.2</v>
      </c>
      <c r="N36" s="2">
        <v>56.5</v>
      </c>
      <c r="O36" s="2">
        <v>47.9</v>
      </c>
      <c r="P36" s="2">
        <v>47.3</v>
      </c>
      <c r="Q36" s="2">
        <v>53.9</v>
      </c>
      <c r="R36" s="2">
        <v>62.2</v>
      </c>
      <c r="S36" s="2">
        <v>58.8</v>
      </c>
      <c r="T36" s="2">
        <v>52</v>
      </c>
      <c r="U36" s="2">
        <v>58.1</v>
      </c>
      <c r="V36" s="2">
        <v>48.2</v>
      </c>
      <c r="W36" s="2">
        <v>34.9</v>
      </c>
      <c r="X36" s="2">
        <v>61</v>
      </c>
      <c r="Y36" s="2">
        <v>46.5</v>
      </c>
      <c r="Z36" s="2">
        <v>49.6</v>
      </c>
      <c r="AA36" s="2">
        <v>40.700000000000003</v>
      </c>
      <c r="AB36" s="2">
        <v>40</v>
      </c>
      <c r="AC36" s="2">
        <v>51.3</v>
      </c>
      <c r="AD36" s="2">
        <v>56.8</v>
      </c>
      <c r="AE36" s="34">
        <v>60.2</v>
      </c>
      <c r="AF36" s="34">
        <v>66.3</v>
      </c>
      <c r="AG36" s="34">
        <v>52.6</v>
      </c>
      <c r="AH36" s="34">
        <v>52.3</v>
      </c>
      <c r="AI36" s="34">
        <v>51</v>
      </c>
      <c r="AJ36" s="34">
        <v>53.9</v>
      </c>
      <c r="AK36" s="34">
        <v>47.4</v>
      </c>
      <c r="AL36" s="34">
        <v>48.8</v>
      </c>
      <c r="AM36" s="34">
        <v>56.9</v>
      </c>
      <c r="AN36" s="34">
        <v>49.5</v>
      </c>
      <c r="AO36" s="34">
        <v>60.1</v>
      </c>
      <c r="AP36" s="34">
        <v>63.8</v>
      </c>
      <c r="AQ36" s="34">
        <v>51.8</v>
      </c>
      <c r="AR36" s="34">
        <v>66.3</v>
      </c>
      <c r="AS36" s="34">
        <v>49.5</v>
      </c>
      <c r="AT36" s="34">
        <v>46.2</v>
      </c>
      <c r="AU36" s="34">
        <v>43.7</v>
      </c>
    </row>
    <row r="37" spans="1:47" ht="16.5" thickBot="1" x14ac:dyDescent="0.3">
      <c r="A37" s="2">
        <v>53.5</v>
      </c>
      <c r="C37">
        <v>53.1</v>
      </c>
      <c r="D37">
        <v>54.8</v>
      </c>
      <c r="E37">
        <v>57.9</v>
      </c>
      <c r="F37">
        <v>46.4</v>
      </c>
      <c r="G37">
        <v>45.9</v>
      </c>
      <c r="H37" s="9">
        <v>45.9</v>
      </c>
      <c r="I37" s="9">
        <v>53.6</v>
      </c>
      <c r="J37" s="9">
        <v>52.2</v>
      </c>
      <c r="K37" s="9">
        <v>40.700000000000003</v>
      </c>
      <c r="L37" s="9">
        <v>56.2</v>
      </c>
      <c r="M37" s="9">
        <v>51.2</v>
      </c>
      <c r="N37" s="9">
        <v>51.3</v>
      </c>
      <c r="O37" s="9">
        <v>51</v>
      </c>
      <c r="P37" s="9">
        <v>48.5</v>
      </c>
      <c r="Q37" s="9">
        <v>48.2</v>
      </c>
      <c r="R37" s="9">
        <v>46.4</v>
      </c>
      <c r="S37" s="9">
        <v>58.8</v>
      </c>
      <c r="T37" s="9">
        <v>50.1</v>
      </c>
      <c r="U37" s="9">
        <v>43.7</v>
      </c>
      <c r="V37" s="9">
        <v>48</v>
      </c>
      <c r="W37" s="9">
        <v>57.5</v>
      </c>
      <c r="X37" s="9">
        <v>51.6</v>
      </c>
      <c r="Y37" s="9">
        <v>52.6</v>
      </c>
      <c r="Z37" s="9">
        <v>58</v>
      </c>
      <c r="AA37" s="9">
        <v>46.1</v>
      </c>
      <c r="AB37" s="9">
        <v>55.6</v>
      </c>
      <c r="AC37" s="9">
        <v>49</v>
      </c>
      <c r="AD37" s="9">
        <v>45.6</v>
      </c>
      <c r="AE37" s="35">
        <v>45.6</v>
      </c>
      <c r="AF37" s="35">
        <v>46.9</v>
      </c>
      <c r="AG37" s="35">
        <v>49.9</v>
      </c>
      <c r="AH37" s="35">
        <v>60.2</v>
      </c>
      <c r="AI37" s="35">
        <v>59.1</v>
      </c>
      <c r="AJ37" s="35">
        <v>37.9</v>
      </c>
      <c r="AK37" s="35">
        <v>39.200000000000003</v>
      </c>
      <c r="AL37" s="35">
        <v>50.4</v>
      </c>
      <c r="AM37" s="35">
        <v>43.7</v>
      </c>
      <c r="AN37" s="35">
        <v>50.5</v>
      </c>
      <c r="AO37" s="35">
        <v>48.8</v>
      </c>
      <c r="AP37" s="35">
        <v>39.4</v>
      </c>
      <c r="AQ37" s="35">
        <v>49.1</v>
      </c>
      <c r="AR37" s="35">
        <v>58.5</v>
      </c>
      <c r="AS37" s="35">
        <v>37.299999999999997</v>
      </c>
      <c r="AT37" s="35">
        <v>55.1</v>
      </c>
      <c r="AU37" s="35">
        <v>54</v>
      </c>
    </row>
    <row r="38" spans="1:47" ht="16.5" thickBot="1" x14ac:dyDescent="0.3">
      <c r="A38" s="43">
        <v>47.2</v>
      </c>
      <c r="B38" s="44" t="s">
        <v>111</v>
      </c>
      <c r="C38" s="50">
        <f>AVERAGE(C2:C37)</f>
        <v>53.861111111111114</v>
      </c>
      <c r="D38" s="50">
        <f>AVERAGE(D2:D37)</f>
        <v>53.897222222222226</v>
      </c>
      <c r="E38" s="50">
        <f t="shared" ref="E38:AU38" si="0">AVERAGE(E2:E37)</f>
        <v>53.308333333333337</v>
      </c>
      <c r="F38" s="50">
        <f t="shared" si="0"/>
        <v>53.00277777777778</v>
      </c>
      <c r="G38" s="50">
        <f t="shared" si="0"/>
        <v>53.19166666666667</v>
      </c>
      <c r="H38" s="50">
        <f t="shared" si="0"/>
        <v>52.711111111111109</v>
      </c>
      <c r="I38" s="50">
        <f t="shared" si="0"/>
        <v>52.611111111111107</v>
      </c>
      <c r="J38" s="50">
        <f t="shared" si="0"/>
        <v>53.208333333333329</v>
      </c>
      <c r="K38" s="50">
        <f t="shared" si="0"/>
        <v>52.413888888888884</v>
      </c>
      <c r="L38" s="50">
        <f t="shared" si="0"/>
        <v>53.338888888888896</v>
      </c>
      <c r="M38" s="50">
        <f t="shared" si="0"/>
        <v>53.830555555555563</v>
      </c>
      <c r="N38" s="50">
        <f t="shared" si="0"/>
        <v>53.716666666666647</v>
      </c>
      <c r="O38" s="50">
        <f t="shared" si="0"/>
        <v>53.358333333333327</v>
      </c>
      <c r="P38" s="50">
        <f t="shared" si="0"/>
        <v>52.683333333333323</v>
      </c>
      <c r="Q38" s="50">
        <f t="shared" si="0"/>
        <v>54.82500000000001</v>
      </c>
      <c r="R38" s="50">
        <f t="shared" si="0"/>
        <v>53.986111111111121</v>
      </c>
      <c r="S38" s="50">
        <f t="shared" si="0"/>
        <v>54.697222222222223</v>
      </c>
      <c r="T38" s="50">
        <f t="shared" si="0"/>
        <v>53.711111111111109</v>
      </c>
      <c r="U38" s="50">
        <f t="shared" si="0"/>
        <v>51.747222222222213</v>
      </c>
      <c r="V38" s="50">
        <f t="shared" si="0"/>
        <v>52.261111111111099</v>
      </c>
      <c r="W38" s="50">
        <f t="shared" si="0"/>
        <v>52.036111111111104</v>
      </c>
      <c r="X38" s="50">
        <f t="shared" si="0"/>
        <v>54.663888888888884</v>
      </c>
      <c r="Y38" s="50">
        <f t="shared" si="0"/>
        <v>52.35277777777776</v>
      </c>
      <c r="Z38" s="50">
        <f t="shared" si="0"/>
        <v>52.061111111111103</v>
      </c>
      <c r="AA38" s="50">
        <f t="shared" si="0"/>
        <v>54.941666666666677</v>
      </c>
      <c r="AB38" s="50">
        <f t="shared" si="0"/>
        <v>53.486111111111114</v>
      </c>
      <c r="AC38" s="50">
        <f t="shared" si="0"/>
        <v>53.408333333333324</v>
      </c>
      <c r="AD38" s="50">
        <f t="shared" si="0"/>
        <v>51.60555555555554</v>
      </c>
      <c r="AE38" s="50">
        <f t="shared" si="0"/>
        <v>52.936111111111103</v>
      </c>
      <c r="AF38" s="50">
        <f t="shared" si="0"/>
        <v>53.255555555555553</v>
      </c>
      <c r="AG38" s="50">
        <f t="shared" si="0"/>
        <v>53.475000000000001</v>
      </c>
      <c r="AH38" s="50">
        <f t="shared" si="0"/>
        <v>51.744444444444447</v>
      </c>
      <c r="AI38" s="50">
        <f t="shared" si="0"/>
        <v>53.138888888888893</v>
      </c>
      <c r="AJ38" s="50">
        <f t="shared" si="0"/>
        <v>51.972222222222236</v>
      </c>
      <c r="AK38" s="50">
        <f t="shared" si="0"/>
        <v>53.694444444444443</v>
      </c>
      <c r="AL38" s="50">
        <f t="shared" si="0"/>
        <v>52.697222222222223</v>
      </c>
      <c r="AM38" s="50">
        <f t="shared" si="0"/>
        <v>54.408333333333339</v>
      </c>
      <c r="AN38" s="50">
        <f t="shared" si="0"/>
        <v>52.813888888888897</v>
      </c>
      <c r="AO38" s="50">
        <f t="shared" si="0"/>
        <v>52.455555555555542</v>
      </c>
      <c r="AP38" s="50">
        <f t="shared" si="0"/>
        <v>55.5</v>
      </c>
      <c r="AQ38" s="50">
        <f t="shared" si="0"/>
        <v>52.805555555555543</v>
      </c>
      <c r="AR38" s="50">
        <f t="shared" si="0"/>
        <v>54.408333333333317</v>
      </c>
      <c r="AS38" s="50">
        <f t="shared" si="0"/>
        <v>52.716666666666661</v>
      </c>
      <c r="AT38" s="50">
        <f t="shared" si="0"/>
        <v>52.611111111111114</v>
      </c>
      <c r="AU38" s="50">
        <f t="shared" si="0"/>
        <v>54.713888888888889</v>
      </c>
    </row>
    <row r="39" spans="1:47" x14ac:dyDescent="0.25">
      <c r="A39" s="2">
        <v>46.2</v>
      </c>
    </row>
    <row r="40" spans="1:47" ht="16.5" thickBot="1" x14ac:dyDescent="0.3">
      <c r="A40" s="2">
        <v>52.3</v>
      </c>
      <c r="C40" s="45" t="s">
        <v>107</v>
      </c>
    </row>
    <row r="41" spans="1:47" x14ac:dyDescent="0.25">
      <c r="A41" s="2">
        <v>61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6"/>
    </row>
    <row r="42" spans="1:47" x14ac:dyDescent="0.25">
      <c r="A42" s="2">
        <v>61.1</v>
      </c>
      <c r="C42" s="27" t="s">
        <v>78</v>
      </c>
      <c r="D42" s="28">
        <f>MIN(C38:AU38)</f>
        <v>51.60555555555554</v>
      </c>
      <c r="E42" s="29"/>
      <c r="F42" s="2" t="s">
        <v>82</v>
      </c>
      <c r="G42" s="2" t="s">
        <v>84</v>
      </c>
      <c r="H42" s="29"/>
      <c r="I42" s="29"/>
      <c r="J42" s="29"/>
      <c r="K42" s="29"/>
      <c r="L42" s="29"/>
      <c r="M42" s="29"/>
      <c r="N42" s="29"/>
      <c r="O42" s="30"/>
    </row>
    <row r="43" spans="1:47" x14ac:dyDescent="0.25">
      <c r="A43" s="2">
        <v>66</v>
      </c>
      <c r="C43" s="27" t="s">
        <v>79</v>
      </c>
      <c r="D43" s="28">
        <f>MAX(C38:AU38)</f>
        <v>55.5</v>
      </c>
      <c r="E43" s="29"/>
      <c r="F43" s="23">
        <f>D42+D45</f>
        <v>52.384555555555544</v>
      </c>
      <c r="G43" s="2" cm="1">
        <f t="array" ref="G43:G47">FREQUENCY(C38:AU38,F43:F46)</f>
        <v>8</v>
      </c>
      <c r="H43" s="29"/>
      <c r="I43" s="29"/>
      <c r="J43" s="29"/>
      <c r="K43" s="29"/>
      <c r="L43" s="29"/>
      <c r="M43" s="29"/>
      <c r="N43" s="29"/>
      <c r="O43" s="30"/>
    </row>
    <row r="44" spans="1:47" x14ac:dyDescent="0.25">
      <c r="A44" s="2">
        <v>40.299999999999997</v>
      </c>
      <c r="C44" s="27" t="s">
        <v>80</v>
      </c>
      <c r="D44" s="29">
        <f>(D43-D42)/D46</f>
        <v>0.77888888888889196</v>
      </c>
      <c r="E44" s="29"/>
      <c r="F44" s="23">
        <f>F43+$D$45</f>
        <v>53.163555555555547</v>
      </c>
      <c r="G44" s="2">
        <v>13</v>
      </c>
      <c r="H44" s="29"/>
      <c r="I44" s="29"/>
      <c r="J44" s="29"/>
      <c r="K44" s="29"/>
      <c r="L44" s="29"/>
      <c r="M44" s="29"/>
      <c r="N44" s="29"/>
      <c r="O44" s="30"/>
    </row>
    <row r="45" spans="1:47" x14ac:dyDescent="0.25">
      <c r="A45" s="2">
        <v>42.9</v>
      </c>
      <c r="C45" s="27" t="s">
        <v>81</v>
      </c>
      <c r="D45" s="29">
        <f>ROUNDUP(D44,3)</f>
        <v>0.77900000000000003</v>
      </c>
      <c r="E45" s="29"/>
      <c r="F45" s="23">
        <f t="shared" ref="F45:F47" si="1">F44+$D$45</f>
        <v>53.94255555555555</v>
      </c>
      <c r="G45" s="2">
        <v>15</v>
      </c>
      <c r="H45" s="29"/>
      <c r="I45" s="29"/>
      <c r="J45" s="29"/>
      <c r="K45" s="29"/>
      <c r="L45" s="29"/>
      <c r="M45" s="29"/>
      <c r="N45" s="29"/>
      <c r="O45" s="30"/>
    </row>
    <row r="46" spans="1:47" x14ac:dyDescent="0.25">
      <c r="A46" s="2">
        <v>44.4</v>
      </c>
      <c r="C46" s="27" t="s">
        <v>83</v>
      </c>
      <c r="D46" s="29">
        <v>5</v>
      </c>
      <c r="E46" s="29"/>
      <c r="F46" s="23">
        <f t="shared" si="1"/>
        <v>54.721555555555554</v>
      </c>
      <c r="G46" s="2">
        <v>6</v>
      </c>
      <c r="H46" s="29"/>
      <c r="I46" s="29"/>
      <c r="J46" s="29"/>
      <c r="K46" s="29"/>
      <c r="L46" s="29"/>
      <c r="M46" s="29"/>
      <c r="N46" s="29"/>
      <c r="O46" s="30"/>
    </row>
    <row r="47" spans="1:47" x14ac:dyDescent="0.25">
      <c r="A47" s="2">
        <v>47.9</v>
      </c>
      <c r="C47" s="27"/>
      <c r="D47" s="29"/>
      <c r="E47" s="29"/>
      <c r="F47" s="23">
        <f t="shared" si="1"/>
        <v>55.500555555555557</v>
      </c>
      <c r="G47" s="2">
        <v>3</v>
      </c>
      <c r="H47" s="29"/>
      <c r="I47" s="29"/>
      <c r="J47" s="29"/>
      <c r="K47" s="29"/>
      <c r="L47" s="29"/>
      <c r="M47" s="29"/>
      <c r="N47" s="29"/>
      <c r="O47" s="30"/>
    </row>
    <row r="48" spans="1:47" x14ac:dyDescent="0.25">
      <c r="A48" s="2">
        <v>56.1</v>
      </c>
      <c r="C48" s="27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30"/>
    </row>
    <row r="49" spans="1:16" x14ac:dyDescent="0.25">
      <c r="A49" s="2">
        <v>51.9</v>
      </c>
      <c r="C49" s="27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30"/>
    </row>
    <row r="50" spans="1:16" x14ac:dyDescent="0.25">
      <c r="A50" s="2">
        <v>57.6</v>
      </c>
      <c r="C50" s="27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30"/>
    </row>
    <row r="51" spans="1:16" x14ac:dyDescent="0.25">
      <c r="A51" s="2">
        <v>48.7</v>
      </c>
      <c r="C51" s="27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30"/>
    </row>
    <row r="52" spans="1:16" x14ac:dyDescent="0.25">
      <c r="A52" s="2">
        <v>50.7</v>
      </c>
      <c r="C52" s="27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0"/>
    </row>
    <row r="53" spans="1:16" x14ac:dyDescent="0.25">
      <c r="A53" s="2">
        <v>60.5</v>
      </c>
      <c r="C53" s="46" t="s">
        <v>107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0"/>
    </row>
    <row r="54" spans="1:16" x14ac:dyDescent="0.25">
      <c r="A54" s="2">
        <v>56.9</v>
      </c>
      <c r="C54" s="27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30"/>
    </row>
    <row r="55" spans="1:16" x14ac:dyDescent="0.25">
      <c r="A55" s="2">
        <v>53</v>
      </c>
      <c r="C55" s="27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30"/>
    </row>
    <row r="56" spans="1:16" x14ac:dyDescent="0.25">
      <c r="A56" s="2">
        <v>36.200000000000003</v>
      </c>
      <c r="C56" s="27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/>
    </row>
    <row r="57" spans="1:16" x14ac:dyDescent="0.25">
      <c r="A57" s="2">
        <v>47.6</v>
      </c>
      <c r="C57" s="27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30"/>
    </row>
    <row r="58" spans="1:16" ht="16.5" thickBot="1" x14ac:dyDescent="0.3">
      <c r="A58" s="2">
        <v>59.1</v>
      </c>
      <c r="C58" s="31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3"/>
    </row>
    <row r="59" spans="1:16" x14ac:dyDescent="0.25">
      <c r="A59" s="2">
        <v>42.3</v>
      </c>
    </row>
    <row r="60" spans="1:16" x14ac:dyDescent="0.25">
      <c r="A60" s="2">
        <v>42.8</v>
      </c>
      <c r="K60" s="1" t="s">
        <v>82</v>
      </c>
      <c r="L60" s="1" t="s">
        <v>114</v>
      </c>
    </row>
    <row r="61" spans="1:16" x14ac:dyDescent="0.25">
      <c r="A61" s="2">
        <v>56.2</v>
      </c>
      <c r="H61" s="1" t="s">
        <v>112</v>
      </c>
      <c r="I61" s="1">
        <f>MIN(all)</f>
        <v>34.9</v>
      </c>
      <c r="K61" s="1">
        <f>I61+5.3</f>
        <v>40.199999999999996</v>
      </c>
      <c r="L61" s="1" cm="1">
        <f t="array" ref="L61:L67">FREQUENCY(all,K61:K66)</f>
        <v>39</v>
      </c>
      <c r="O61" s="1" t="str">
        <f>CONCATENATE("x ",P61," ",K61)</f>
        <v>x ≤ 40.2</v>
      </c>
      <c r="P61" s="47" t="s">
        <v>115</v>
      </c>
    </row>
    <row r="62" spans="1:16" x14ac:dyDescent="0.25">
      <c r="A62" s="2">
        <v>54</v>
      </c>
      <c r="H62" s="1" t="s">
        <v>113</v>
      </c>
      <c r="I62" s="1">
        <f>MAX(all)</f>
        <v>71.8</v>
      </c>
      <c r="K62" s="1">
        <f>K61+5.3</f>
        <v>45.499999999999993</v>
      </c>
      <c r="L62" s="1">
        <v>102</v>
      </c>
      <c r="O62" s="1" t="str">
        <f t="shared" ref="O62:O67" si="2">CONCATENATE(K61," ",$P$62," x ",$P$61," ",K62)</f>
        <v>40.2 &lt; x ≤ 45.5</v>
      </c>
      <c r="P62" s="1" t="s">
        <v>116</v>
      </c>
    </row>
    <row r="63" spans="1:16" x14ac:dyDescent="0.25">
      <c r="A63" s="2">
        <v>52.7</v>
      </c>
      <c r="H63" s="1" t="s">
        <v>83</v>
      </c>
      <c r="I63" s="1">
        <v>7</v>
      </c>
      <c r="K63" s="1">
        <f t="shared" ref="K63:K67" si="3">K62+5.3</f>
        <v>50.79999999999999</v>
      </c>
      <c r="L63" s="1">
        <v>357</v>
      </c>
      <c r="O63" s="1" t="str">
        <f t="shared" si="2"/>
        <v>45.5 &lt; x ≤ 50.8</v>
      </c>
    </row>
    <row r="64" spans="1:16" x14ac:dyDescent="0.25">
      <c r="A64" s="2">
        <v>55.6</v>
      </c>
      <c r="H64" s="1">
        <f>(I62-I61)/I63</f>
        <v>5.2714285714285714</v>
      </c>
      <c r="K64" s="1">
        <f t="shared" si="3"/>
        <v>56.099999999999987</v>
      </c>
      <c r="L64" s="1">
        <v>492</v>
      </c>
      <c r="O64" s="1" t="str">
        <f t="shared" si="2"/>
        <v>50.8 &lt; x ≤ 56.1</v>
      </c>
    </row>
    <row r="65" spans="1:15" x14ac:dyDescent="0.25">
      <c r="A65" s="2">
        <v>47.7</v>
      </c>
      <c r="K65" s="1">
        <f t="shared" si="3"/>
        <v>61.399999999999984</v>
      </c>
      <c r="L65" s="1">
        <v>305</v>
      </c>
      <c r="O65" s="1" t="str">
        <f t="shared" si="2"/>
        <v>56.1 &lt; x ≤ 61.4</v>
      </c>
    </row>
    <row r="66" spans="1:15" x14ac:dyDescent="0.25">
      <c r="A66" s="2">
        <v>48.4</v>
      </c>
      <c r="K66" s="1">
        <f t="shared" si="3"/>
        <v>66.699999999999989</v>
      </c>
      <c r="L66" s="1">
        <v>126</v>
      </c>
      <c r="O66" s="1" t="str">
        <f t="shared" si="2"/>
        <v>61.4 &lt; x ≤ 66.7</v>
      </c>
    </row>
    <row r="67" spans="1:15" x14ac:dyDescent="0.25">
      <c r="A67" s="2">
        <v>48.4</v>
      </c>
      <c r="K67" s="48">
        <f t="shared" si="3"/>
        <v>71.999999999999986</v>
      </c>
      <c r="L67" s="1">
        <v>19</v>
      </c>
      <c r="O67" s="1" t="str">
        <f t="shared" si="2"/>
        <v>66.7 &lt; x ≤ 72</v>
      </c>
    </row>
    <row r="68" spans="1:15" x14ac:dyDescent="0.25">
      <c r="A68" s="2">
        <v>51.3</v>
      </c>
    </row>
    <row r="69" spans="1:15" x14ac:dyDescent="0.25">
      <c r="A69" s="2">
        <v>52.9</v>
      </c>
    </row>
    <row r="70" spans="1:15" x14ac:dyDescent="0.25">
      <c r="A70" s="2">
        <v>54.7</v>
      </c>
    </row>
    <row r="71" spans="1:15" x14ac:dyDescent="0.25">
      <c r="A71" s="2">
        <v>65.3</v>
      </c>
    </row>
    <row r="72" spans="1:15" x14ac:dyDescent="0.25">
      <c r="A72" s="2">
        <v>54.2</v>
      </c>
    </row>
    <row r="73" spans="1:15" x14ac:dyDescent="0.25">
      <c r="A73" s="2">
        <v>60</v>
      </c>
    </row>
    <row r="74" spans="1:15" x14ac:dyDescent="0.25">
      <c r="A74" s="2">
        <v>53.9</v>
      </c>
    </row>
    <row r="75" spans="1:15" x14ac:dyDescent="0.25">
      <c r="A75" s="2">
        <v>53.1</v>
      </c>
    </row>
    <row r="76" spans="1:15" x14ac:dyDescent="0.25">
      <c r="A76" s="2">
        <v>39.4</v>
      </c>
    </row>
    <row r="77" spans="1:15" x14ac:dyDescent="0.25">
      <c r="A77" s="2">
        <v>55.1</v>
      </c>
    </row>
    <row r="78" spans="1:15" x14ac:dyDescent="0.25">
      <c r="A78" s="2">
        <v>52.4</v>
      </c>
    </row>
    <row r="79" spans="1:15" x14ac:dyDescent="0.25">
      <c r="A79" s="2">
        <v>46.2</v>
      </c>
    </row>
    <row r="80" spans="1:15" x14ac:dyDescent="0.25">
      <c r="A80" s="2">
        <v>44.8</v>
      </c>
    </row>
    <row r="81" spans="1:1" x14ac:dyDescent="0.25">
      <c r="A81" s="2">
        <v>50</v>
      </c>
    </row>
    <row r="82" spans="1:1" x14ac:dyDescent="0.25">
      <c r="A82" s="2">
        <v>61.5</v>
      </c>
    </row>
    <row r="83" spans="1:1" x14ac:dyDescent="0.25">
      <c r="A83" s="2">
        <v>47.5</v>
      </c>
    </row>
    <row r="84" spans="1:1" x14ac:dyDescent="0.25">
      <c r="A84" s="2">
        <v>47</v>
      </c>
    </row>
    <row r="85" spans="1:1" x14ac:dyDescent="0.25">
      <c r="A85" s="2">
        <v>51.9</v>
      </c>
    </row>
    <row r="86" spans="1:1" x14ac:dyDescent="0.25">
      <c r="A86" s="2">
        <v>52.1</v>
      </c>
    </row>
    <row r="87" spans="1:1" x14ac:dyDescent="0.25">
      <c r="A87" s="2">
        <v>48.7</v>
      </c>
    </row>
    <row r="88" spans="1:1" x14ac:dyDescent="0.25">
      <c r="A88" s="2">
        <v>42.6</v>
      </c>
    </row>
    <row r="89" spans="1:1" x14ac:dyDescent="0.25">
      <c r="A89" s="2">
        <v>50.5</v>
      </c>
    </row>
    <row r="90" spans="1:1" x14ac:dyDescent="0.25">
      <c r="A90" s="2">
        <v>41.9</v>
      </c>
    </row>
    <row r="91" spans="1:1" x14ac:dyDescent="0.25">
      <c r="A91" s="2">
        <v>56.2</v>
      </c>
    </row>
    <row r="92" spans="1:1" x14ac:dyDescent="0.25">
      <c r="A92" s="2">
        <v>52.8</v>
      </c>
    </row>
    <row r="93" spans="1:1" x14ac:dyDescent="0.25">
      <c r="A93" s="2">
        <v>52.3</v>
      </c>
    </row>
    <row r="94" spans="1:1" x14ac:dyDescent="0.25">
      <c r="A94" s="2">
        <v>57.8</v>
      </c>
    </row>
    <row r="95" spans="1:1" x14ac:dyDescent="0.25">
      <c r="A95" s="2">
        <v>60.2</v>
      </c>
    </row>
    <row r="96" spans="1:1" x14ac:dyDescent="0.25">
      <c r="A96" s="2">
        <v>61.4</v>
      </c>
    </row>
    <row r="97" spans="1:1" x14ac:dyDescent="0.25">
      <c r="A97" s="2">
        <v>63.5</v>
      </c>
    </row>
    <row r="98" spans="1:1" x14ac:dyDescent="0.25">
      <c r="A98" s="2">
        <v>55.7</v>
      </c>
    </row>
    <row r="99" spans="1:1" x14ac:dyDescent="0.25">
      <c r="A99" s="2">
        <v>55.6</v>
      </c>
    </row>
    <row r="100" spans="1:1" x14ac:dyDescent="0.25">
      <c r="A100" s="2">
        <v>54.3</v>
      </c>
    </row>
    <row r="101" spans="1:1" x14ac:dyDescent="0.25">
      <c r="A101" s="2">
        <v>50.9</v>
      </c>
    </row>
    <row r="102" spans="1:1" x14ac:dyDescent="0.25">
      <c r="A102" s="2">
        <v>70.099999999999994</v>
      </c>
    </row>
    <row r="103" spans="1:1" x14ac:dyDescent="0.25">
      <c r="A103" s="2">
        <v>58.6</v>
      </c>
    </row>
    <row r="104" spans="1:1" x14ac:dyDescent="0.25">
      <c r="A104" s="2">
        <v>43.5</v>
      </c>
    </row>
    <row r="105" spans="1:1" x14ac:dyDescent="0.25">
      <c r="A105" s="2">
        <v>53.1</v>
      </c>
    </row>
    <row r="106" spans="1:1" x14ac:dyDescent="0.25">
      <c r="A106" s="2">
        <v>63.6</v>
      </c>
    </row>
    <row r="107" spans="1:1" x14ac:dyDescent="0.25">
      <c r="A107" s="2">
        <v>55.4</v>
      </c>
    </row>
    <row r="108" spans="1:1" x14ac:dyDescent="0.25">
      <c r="A108" s="2">
        <v>60.7</v>
      </c>
    </row>
    <row r="109" spans="1:1" x14ac:dyDescent="0.25">
      <c r="A109" s="2">
        <v>52.4</v>
      </c>
    </row>
    <row r="110" spans="1:1" x14ac:dyDescent="0.25">
      <c r="A110" s="2">
        <v>51.1</v>
      </c>
    </row>
    <row r="111" spans="1:1" x14ac:dyDescent="0.25">
      <c r="A111" s="2">
        <v>55.5</v>
      </c>
    </row>
    <row r="112" spans="1:1" x14ac:dyDescent="0.25">
      <c r="A112" s="2">
        <v>47.5</v>
      </c>
    </row>
    <row r="113" spans="1:1" x14ac:dyDescent="0.25">
      <c r="A113" s="2">
        <v>55.9</v>
      </c>
    </row>
    <row r="114" spans="1:1" x14ac:dyDescent="0.25">
      <c r="A114" s="2">
        <v>63.7</v>
      </c>
    </row>
    <row r="115" spans="1:1" x14ac:dyDescent="0.25">
      <c r="A115" s="2">
        <v>53</v>
      </c>
    </row>
    <row r="116" spans="1:1" x14ac:dyDescent="0.25">
      <c r="A116" s="2">
        <v>55</v>
      </c>
    </row>
    <row r="117" spans="1:1" x14ac:dyDescent="0.25">
      <c r="A117" s="2">
        <v>57.4</v>
      </c>
    </row>
    <row r="118" spans="1:1" x14ac:dyDescent="0.25">
      <c r="A118" s="2">
        <v>55.9</v>
      </c>
    </row>
    <row r="119" spans="1:1" x14ac:dyDescent="0.25">
      <c r="A119" s="2">
        <v>63</v>
      </c>
    </row>
    <row r="120" spans="1:1" x14ac:dyDescent="0.25">
      <c r="A120" s="2">
        <v>58.4</v>
      </c>
    </row>
    <row r="121" spans="1:1" x14ac:dyDescent="0.25">
      <c r="A121" s="2">
        <v>57.2</v>
      </c>
    </row>
    <row r="122" spans="1:1" x14ac:dyDescent="0.25">
      <c r="A122" s="2">
        <v>51</v>
      </c>
    </row>
    <row r="123" spans="1:1" x14ac:dyDescent="0.25">
      <c r="A123" s="2">
        <v>49.6</v>
      </c>
    </row>
    <row r="124" spans="1:1" x14ac:dyDescent="0.25">
      <c r="A124" s="2">
        <v>62.9</v>
      </c>
    </row>
    <row r="125" spans="1:1" x14ac:dyDescent="0.25">
      <c r="A125" s="2">
        <v>57.8</v>
      </c>
    </row>
    <row r="126" spans="1:1" x14ac:dyDescent="0.25">
      <c r="A126" s="2">
        <v>56.5</v>
      </c>
    </row>
    <row r="127" spans="1:1" x14ac:dyDescent="0.25">
      <c r="A127" s="2">
        <v>60.7</v>
      </c>
    </row>
    <row r="128" spans="1:1" x14ac:dyDescent="0.25">
      <c r="A128" s="2">
        <v>59.8</v>
      </c>
    </row>
    <row r="129" spans="1:1" x14ac:dyDescent="0.25">
      <c r="A129" s="2">
        <v>57.1</v>
      </c>
    </row>
    <row r="130" spans="1:1" x14ac:dyDescent="0.25">
      <c r="A130" s="2">
        <v>50.9</v>
      </c>
    </row>
    <row r="131" spans="1:1" x14ac:dyDescent="0.25">
      <c r="A131" s="2">
        <v>68.5</v>
      </c>
    </row>
    <row r="132" spans="1:1" x14ac:dyDescent="0.25">
      <c r="A132" s="2">
        <v>38</v>
      </c>
    </row>
    <row r="133" spans="1:1" x14ac:dyDescent="0.25">
      <c r="A133" s="2">
        <v>62</v>
      </c>
    </row>
    <row r="134" spans="1:1" x14ac:dyDescent="0.25">
      <c r="A134" s="2">
        <v>50.1</v>
      </c>
    </row>
    <row r="135" spans="1:1" x14ac:dyDescent="0.25">
      <c r="A135" s="2">
        <v>60.4</v>
      </c>
    </row>
    <row r="136" spans="1:1" x14ac:dyDescent="0.25">
      <c r="A136" s="2">
        <v>53.7</v>
      </c>
    </row>
    <row r="137" spans="1:1" x14ac:dyDescent="0.25">
      <c r="A137" s="2">
        <v>45.9</v>
      </c>
    </row>
    <row r="138" spans="1:1" x14ac:dyDescent="0.25">
      <c r="A138" s="2">
        <v>51.6</v>
      </c>
    </row>
    <row r="139" spans="1:1" x14ac:dyDescent="0.25">
      <c r="A139" s="2">
        <v>53.8</v>
      </c>
    </row>
    <row r="140" spans="1:1" x14ac:dyDescent="0.25">
      <c r="A140" s="2">
        <v>51.8</v>
      </c>
    </row>
    <row r="141" spans="1:1" x14ac:dyDescent="0.25">
      <c r="A141" s="2">
        <v>52.3</v>
      </c>
    </row>
    <row r="142" spans="1:1" x14ac:dyDescent="0.25">
      <c r="A142" s="2">
        <v>50.5</v>
      </c>
    </row>
    <row r="143" spans="1:1" x14ac:dyDescent="0.25">
      <c r="A143" s="2">
        <v>52.1</v>
      </c>
    </row>
    <row r="144" spans="1:1" x14ac:dyDescent="0.25">
      <c r="A144" s="2">
        <v>48</v>
      </c>
    </row>
    <row r="145" spans="1:1" x14ac:dyDescent="0.25">
      <c r="A145" s="2">
        <v>44.6</v>
      </c>
    </row>
    <row r="146" spans="1:1" x14ac:dyDescent="0.25">
      <c r="A146" s="2">
        <v>51.2</v>
      </c>
    </row>
    <row r="147" spans="1:1" x14ac:dyDescent="0.25">
      <c r="A147" s="2">
        <v>63.3</v>
      </c>
    </row>
    <row r="148" spans="1:1" x14ac:dyDescent="0.25">
      <c r="A148" s="2">
        <v>56.5</v>
      </c>
    </row>
    <row r="149" spans="1:1" x14ac:dyDescent="0.25">
      <c r="A149" s="2">
        <v>47.4</v>
      </c>
    </row>
    <row r="150" spans="1:1" x14ac:dyDescent="0.25">
      <c r="A150" s="2">
        <v>56.4</v>
      </c>
    </row>
    <row r="151" spans="1:1" x14ac:dyDescent="0.25">
      <c r="A151" s="2">
        <v>65.599999999999994</v>
      </c>
    </row>
    <row r="152" spans="1:1" x14ac:dyDescent="0.25">
      <c r="A152" s="2">
        <v>50</v>
      </c>
    </row>
    <row r="153" spans="1:1" x14ac:dyDescent="0.25">
      <c r="A153" s="2">
        <v>53</v>
      </c>
    </row>
    <row r="154" spans="1:1" x14ac:dyDescent="0.25">
      <c r="A154" s="2">
        <v>57.4</v>
      </c>
    </row>
    <row r="155" spans="1:1" x14ac:dyDescent="0.25">
      <c r="A155" s="2">
        <v>52.2</v>
      </c>
    </row>
    <row r="156" spans="1:1" x14ac:dyDescent="0.25">
      <c r="A156" s="2">
        <v>58.1</v>
      </c>
    </row>
    <row r="157" spans="1:1" x14ac:dyDescent="0.25">
      <c r="A157" s="2">
        <v>55.3</v>
      </c>
    </row>
    <row r="158" spans="1:1" x14ac:dyDescent="0.25">
      <c r="A158" s="2">
        <v>55.6</v>
      </c>
    </row>
    <row r="159" spans="1:1" x14ac:dyDescent="0.25">
      <c r="A159" s="2">
        <v>61.6</v>
      </c>
    </row>
    <row r="160" spans="1:1" x14ac:dyDescent="0.25">
      <c r="A160" s="2">
        <v>55.1</v>
      </c>
    </row>
    <row r="161" spans="1:1" x14ac:dyDescent="0.25">
      <c r="A161" s="2">
        <v>53.1</v>
      </c>
    </row>
    <row r="162" spans="1:1" x14ac:dyDescent="0.25">
      <c r="A162" s="2">
        <v>60.2</v>
      </c>
    </row>
    <row r="163" spans="1:1" x14ac:dyDescent="0.25">
      <c r="A163" s="2">
        <v>61.2</v>
      </c>
    </row>
    <row r="164" spans="1:1" x14ac:dyDescent="0.25">
      <c r="A164" s="2">
        <v>57.3</v>
      </c>
    </row>
    <row r="165" spans="1:1" x14ac:dyDescent="0.25">
      <c r="A165" s="2">
        <v>41.8</v>
      </c>
    </row>
    <row r="166" spans="1:1" x14ac:dyDescent="0.25">
      <c r="A166" s="2">
        <v>47.3</v>
      </c>
    </row>
    <row r="167" spans="1:1" x14ac:dyDescent="0.25">
      <c r="A167" s="2">
        <v>57.5</v>
      </c>
    </row>
    <row r="168" spans="1:1" x14ac:dyDescent="0.25">
      <c r="A168" s="2">
        <v>52.7</v>
      </c>
    </row>
    <row r="169" spans="1:1" x14ac:dyDescent="0.25">
      <c r="A169" s="2">
        <v>55.6</v>
      </c>
    </row>
    <row r="170" spans="1:1" x14ac:dyDescent="0.25">
      <c r="A170" s="2">
        <v>50.8</v>
      </c>
    </row>
    <row r="171" spans="1:1" x14ac:dyDescent="0.25">
      <c r="A171" s="2">
        <v>49.3</v>
      </c>
    </row>
    <row r="172" spans="1:1" x14ac:dyDescent="0.25">
      <c r="A172" s="2">
        <v>56.3</v>
      </c>
    </row>
    <row r="173" spans="1:1" x14ac:dyDescent="0.25">
      <c r="A173" s="2">
        <v>55.8</v>
      </c>
    </row>
    <row r="174" spans="1:1" x14ac:dyDescent="0.25">
      <c r="A174" s="2">
        <v>51.7</v>
      </c>
    </row>
    <row r="175" spans="1:1" x14ac:dyDescent="0.25">
      <c r="A175" s="2">
        <v>54.4</v>
      </c>
    </row>
    <row r="176" spans="1:1" x14ac:dyDescent="0.25">
      <c r="A176" s="2">
        <v>46.7</v>
      </c>
    </row>
    <row r="177" spans="1:1" x14ac:dyDescent="0.25">
      <c r="A177" s="2">
        <v>58</v>
      </c>
    </row>
    <row r="178" spans="1:1" x14ac:dyDescent="0.25">
      <c r="A178" s="2">
        <v>57.5</v>
      </c>
    </row>
    <row r="179" spans="1:1" x14ac:dyDescent="0.25">
      <c r="A179" s="2">
        <v>47.1</v>
      </c>
    </row>
    <row r="180" spans="1:1" x14ac:dyDescent="0.25">
      <c r="A180" s="2">
        <v>55.9</v>
      </c>
    </row>
    <row r="181" spans="1:1" x14ac:dyDescent="0.25">
      <c r="A181" s="2">
        <v>47.4</v>
      </c>
    </row>
    <row r="182" spans="1:1" x14ac:dyDescent="0.25">
      <c r="A182" s="2">
        <v>50.4</v>
      </c>
    </row>
    <row r="183" spans="1:1" x14ac:dyDescent="0.25">
      <c r="A183" s="2">
        <v>46.6</v>
      </c>
    </row>
    <row r="184" spans="1:1" x14ac:dyDescent="0.25">
      <c r="A184" s="2">
        <v>51.5</v>
      </c>
    </row>
    <row r="185" spans="1:1" x14ac:dyDescent="0.25">
      <c r="A185" s="2">
        <v>51.5</v>
      </c>
    </row>
    <row r="186" spans="1:1" x14ac:dyDescent="0.25">
      <c r="A186" s="2">
        <v>44.4</v>
      </c>
    </row>
    <row r="187" spans="1:1" x14ac:dyDescent="0.25">
      <c r="A187" s="2">
        <v>55.9</v>
      </c>
    </row>
    <row r="188" spans="1:1" x14ac:dyDescent="0.25">
      <c r="A188" s="2">
        <v>57.4</v>
      </c>
    </row>
    <row r="189" spans="1:1" x14ac:dyDescent="0.25">
      <c r="A189" s="2">
        <v>47.7</v>
      </c>
    </row>
    <row r="190" spans="1:1" x14ac:dyDescent="0.25">
      <c r="A190" s="2">
        <v>52</v>
      </c>
    </row>
    <row r="191" spans="1:1" x14ac:dyDescent="0.25">
      <c r="A191" s="2">
        <v>56.8</v>
      </c>
    </row>
    <row r="192" spans="1:1" x14ac:dyDescent="0.25">
      <c r="A192" s="2">
        <v>46</v>
      </c>
    </row>
    <row r="193" spans="1:1" x14ac:dyDescent="0.25">
      <c r="A193" s="2">
        <v>58.5</v>
      </c>
    </row>
    <row r="194" spans="1:1" x14ac:dyDescent="0.25">
      <c r="A194" s="2">
        <v>56.2</v>
      </c>
    </row>
    <row r="195" spans="1:1" x14ac:dyDescent="0.25">
      <c r="A195" s="2">
        <v>41.7</v>
      </c>
    </row>
    <row r="196" spans="1:1" x14ac:dyDescent="0.25">
      <c r="A196" s="2">
        <v>48.7</v>
      </c>
    </row>
    <row r="197" spans="1:1" x14ac:dyDescent="0.25">
      <c r="A197" s="2">
        <v>57.5</v>
      </c>
    </row>
    <row r="198" spans="1:1" x14ac:dyDescent="0.25">
      <c r="A198" s="2">
        <v>55</v>
      </c>
    </row>
    <row r="199" spans="1:1" x14ac:dyDescent="0.25">
      <c r="A199" s="2">
        <v>52.8</v>
      </c>
    </row>
    <row r="200" spans="1:1" x14ac:dyDescent="0.25">
      <c r="A200" s="2">
        <v>44.3</v>
      </c>
    </row>
    <row r="201" spans="1:1" x14ac:dyDescent="0.25">
      <c r="A201" s="2">
        <v>56.8</v>
      </c>
    </row>
    <row r="202" spans="1:1" x14ac:dyDescent="0.25">
      <c r="A202" s="2">
        <v>48.3</v>
      </c>
    </row>
    <row r="203" spans="1:1" x14ac:dyDescent="0.25">
      <c r="A203" s="2">
        <v>58.3</v>
      </c>
    </row>
    <row r="204" spans="1:1" x14ac:dyDescent="0.25">
      <c r="A204" s="2">
        <v>43</v>
      </c>
    </row>
    <row r="205" spans="1:1" x14ac:dyDescent="0.25">
      <c r="A205" s="2">
        <v>50.2</v>
      </c>
    </row>
    <row r="206" spans="1:1" x14ac:dyDescent="0.25">
      <c r="A206" s="2">
        <v>47.5</v>
      </c>
    </row>
    <row r="207" spans="1:1" x14ac:dyDescent="0.25">
      <c r="A207" s="2">
        <v>54.1</v>
      </c>
    </row>
    <row r="208" spans="1:1" x14ac:dyDescent="0.25">
      <c r="A208" s="2">
        <v>58.6</v>
      </c>
    </row>
    <row r="209" spans="1:1" x14ac:dyDescent="0.25">
      <c r="A209" s="2">
        <v>55.9</v>
      </c>
    </row>
    <row r="210" spans="1:1" x14ac:dyDescent="0.25">
      <c r="A210" s="2">
        <v>54.9</v>
      </c>
    </row>
    <row r="211" spans="1:1" x14ac:dyDescent="0.25">
      <c r="A211" s="2">
        <v>57.7</v>
      </c>
    </row>
    <row r="212" spans="1:1" x14ac:dyDescent="0.25">
      <c r="A212" s="2">
        <v>43.7</v>
      </c>
    </row>
    <row r="213" spans="1:1" x14ac:dyDescent="0.25">
      <c r="A213" s="2">
        <v>51.3</v>
      </c>
    </row>
    <row r="214" spans="1:1" x14ac:dyDescent="0.25">
      <c r="A214" s="2">
        <v>63</v>
      </c>
    </row>
    <row r="215" spans="1:1" x14ac:dyDescent="0.25">
      <c r="A215" s="2">
        <v>56.4</v>
      </c>
    </row>
    <row r="216" spans="1:1" x14ac:dyDescent="0.25">
      <c r="A216" s="2">
        <v>56.1</v>
      </c>
    </row>
    <row r="217" spans="1:1" x14ac:dyDescent="0.25">
      <c r="A217" s="2">
        <v>60.8</v>
      </c>
    </row>
    <row r="218" spans="1:1" x14ac:dyDescent="0.25">
      <c r="A218" s="2">
        <v>49.4</v>
      </c>
    </row>
    <row r="219" spans="1:1" x14ac:dyDescent="0.25">
      <c r="A219" s="2">
        <v>51.3</v>
      </c>
    </row>
    <row r="220" spans="1:1" x14ac:dyDescent="0.25">
      <c r="A220" s="2">
        <v>58.9</v>
      </c>
    </row>
    <row r="221" spans="1:1" x14ac:dyDescent="0.25">
      <c r="A221" s="2">
        <v>57.1</v>
      </c>
    </row>
    <row r="222" spans="1:1" x14ac:dyDescent="0.25">
      <c r="A222" s="2">
        <v>51.6</v>
      </c>
    </row>
    <row r="223" spans="1:1" x14ac:dyDescent="0.25">
      <c r="A223" s="2">
        <v>53.4</v>
      </c>
    </row>
    <row r="224" spans="1:1" x14ac:dyDescent="0.25">
      <c r="A224" s="2">
        <v>40.9</v>
      </c>
    </row>
    <row r="225" spans="1:1" x14ac:dyDescent="0.25">
      <c r="A225" s="2">
        <v>60</v>
      </c>
    </row>
    <row r="226" spans="1:1" x14ac:dyDescent="0.25">
      <c r="A226" s="2">
        <v>51.7</v>
      </c>
    </row>
    <row r="227" spans="1:1" x14ac:dyDescent="0.25">
      <c r="A227" s="2">
        <v>61.2</v>
      </c>
    </row>
    <row r="228" spans="1:1" x14ac:dyDescent="0.25">
      <c r="A228" s="2">
        <v>47</v>
      </c>
    </row>
    <row r="229" spans="1:1" x14ac:dyDescent="0.25">
      <c r="A229" s="2">
        <v>50.3</v>
      </c>
    </row>
    <row r="230" spans="1:1" x14ac:dyDescent="0.25">
      <c r="A230" s="2">
        <v>49.2</v>
      </c>
    </row>
    <row r="231" spans="1:1" x14ac:dyDescent="0.25">
      <c r="A231" s="2">
        <v>52.4</v>
      </c>
    </row>
    <row r="232" spans="1:1" x14ac:dyDescent="0.25">
      <c r="A232" s="2">
        <v>50.1</v>
      </c>
    </row>
    <row r="233" spans="1:1" x14ac:dyDescent="0.25">
      <c r="A233" s="2">
        <v>54.3</v>
      </c>
    </row>
    <row r="234" spans="1:1" x14ac:dyDescent="0.25">
      <c r="A234" s="2">
        <v>52.3</v>
      </c>
    </row>
    <row r="235" spans="1:1" x14ac:dyDescent="0.25">
      <c r="A235" s="2">
        <v>69.099999999999994</v>
      </c>
    </row>
    <row r="236" spans="1:1" x14ac:dyDescent="0.25">
      <c r="A236" s="2">
        <v>44.7</v>
      </c>
    </row>
    <row r="237" spans="1:1" x14ac:dyDescent="0.25">
      <c r="A237" s="2">
        <v>58.6</v>
      </c>
    </row>
    <row r="238" spans="1:1" x14ac:dyDescent="0.25">
      <c r="A238" s="2">
        <v>57.7</v>
      </c>
    </row>
    <row r="239" spans="1:1" x14ac:dyDescent="0.25">
      <c r="A239" s="2">
        <v>49.4</v>
      </c>
    </row>
    <row r="240" spans="1:1" x14ac:dyDescent="0.25">
      <c r="A240" s="2">
        <v>57</v>
      </c>
    </row>
    <row r="241" spans="1:1" x14ac:dyDescent="0.25">
      <c r="A241" s="2">
        <v>49.8</v>
      </c>
    </row>
    <row r="242" spans="1:1" x14ac:dyDescent="0.25">
      <c r="A242" s="2">
        <v>53.9</v>
      </c>
    </row>
    <row r="243" spans="1:1" x14ac:dyDescent="0.25">
      <c r="A243" s="2">
        <v>47.9</v>
      </c>
    </row>
    <row r="244" spans="1:1" x14ac:dyDescent="0.25">
      <c r="A244" s="2">
        <v>56.1</v>
      </c>
    </row>
    <row r="245" spans="1:1" x14ac:dyDescent="0.25">
      <c r="A245" s="2">
        <v>54.7</v>
      </c>
    </row>
    <row r="246" spans="1:1" x14ac:dyDescent="0.25">
      <c r="A246" s="2">
        <v>50.7</v>
      </c>
    </row>
    <row r="247" spans="1:1" x14ac:dyDescent="0.25">
      <c r="A247" s="2">
        <v>48.8</v>
      </c>
    </row>
    <row r="248" spans="1:1" x14ac:dyDescent="0.25">
      <c r="A248" s="2">
        <v>53.5</v>
      </c>
    </row>
    <row r="249" spans="1:1" x14ac:dyDescent="0.25">
      <c r="A249" s="2">
        <v>42.4</v>
      </c>
    </row>
    <row r="250" spans="1:1" x14ac:dyDescent="0.25">
      <c r="A250" s="2">
        <v>50.5</v>
      </c>
    </row>
    <row r="251" spans="1:1" x14ac:dyDescent="0.25">
      <c r="A251" s="2">
        <v>62.8</v>
      </c>
    </row>
    <row r="252" spans="1:1" x14ac:dyDescent="0.25">
      <c r="A252" s="2">
        <v>48.8</v>
      </c>
    </row>
    <row r="253" spans="1:1" x14ac:dyDescent="0.25">
      <c r="A253" s="2">
        <v>56.8</v>
      </c>
    </row>
    <row r="254" spans="1:1" x14ac:dyDescent="0.25">
      <c r="A254" s="2">
        <v>52.2</v>
      </c>
    </row>
    <row r="255" spans="1:1" x14ac:dyDescent="0.25">
      <c r="A255" s="2">
        <v>62.2</v>
      </c>
    </row>
    <row r="256" spans="1:1" x14ac:dyDescent="0.25">
      <c r="A256" s="2">
        <v>57.4</v>
      </c>
    </row>
    <row r="257" spans="1:1" x14ac:dyDescent="0.25">
      <c r="A257" s="2">
        <v>53.9</v>
      </c>
    </row>
    <row r="258" spans="1:1" x14ac:dyDescent="0.25">
      <c r="A258" s="2">
        <v>55.7</v>
      </c>
    </row>
    <row r="259" spans="1:1" x14ac:dyDescent="0.25">
      <c r="A259" s="2">
        <v>62.9</v>
      </c>
    </row>
    <row r="260" spans="1:1" x14ac:dyDescent="0.25">
      <c r="A260" s="2">
        <v>52.4</v>
      </c>
    </row>
    <row r="261" spans="1:1" x14ac:dyDescent="0.25">
      <c r="A261" s="2">
        <v>45.5</v>
      </c>
    </row>
    <row r="262" spans="1:1" x14ac:dyDescent="0.25">
      <c r="A262" s="2">
        <v>49.1</v>
      </c>
    </row>
    <row r="263" spans="1:1" x14ac:dyDescent="0.25">
      <c r="A263" s="2">
        <v>53.3</v>
      </c>
    </row>
    <row r="264" spans="1:1" x14ac:dyDescent="0.25">
      <c r="A264" s="2">
        <v>37.9</v>
      </c>
    </row>
    <row r="265" spans="1:1" x14ac:dyDescent="0.25">
      <c r="A265" s="2">
        <v>46.6</v>
      </c>
    </row>
    <row r="266" spans="1:1" x14ac:dyDescent="0.25">
      <c r="A266" s="2">
        <v>53.6</v>
      </c>
    </row>
    <row r="267" spans="1:1" x14ac:dyDescent="0.25">
      <c r="A267" s="2">
        <v>54.8</v>
      </c>
    </row>
    <row r="268" spans="1:1" x14ac:dyDescent="0.25">
      <c r="A268" s="2">
        <v>56.9</v>
      </c>
    </row>
    <row r="269" spans="1:1" x14ac:dyDescent="0.25">
      <c r="A269" s="2">
        <v>55.3</v>
      </c>
    </row>
    <row r="270" spans="1:1" x14ac:dyDescent="0.25">
      <c r="A270" s="2">
        <v>58.7</v>
      </c>
    </row>
    <row r="271" spans="1:1" x14ac:dyDescent="0.25">
      <c r="A271" s="2">
        <v>42.5</v>
      </c>
    </row>
    <row r="272" spans="1:1" x14ac:dyDescent="0.25">
      <c r="A272" s="2">
        <v>49.4</v>
      </c>
    </row>
    <row r="273" spans="1:1" x14ac:dyDescent="0.25">
      <c r="A273" s="2">
        <v>61</v>
      </c>
    </row>
    <row r="274" spans="1:1" x14ac:dyDescent="0.25">
      <c r="A274" s="2">
        <v>47.8</v>
      </c>
    </row>
    <row r="275" spans="1:1" x14ac:dyDescent="0.25">
      <c r="A275" s="2">
        <v>60.1</v>
      </c>
    </row>
    <row r="276" spans="1:1" x14ac:dyDescent="0.25">
      <c r="A276" s="2">
        <v>55.5</v>
      </c>
    </row>
    <row r="277" spans="1:1" x14ac:dyDescent="0.25">
      <c r="A277" s="2">
        <v>57.7</v>
      </c>
    </row>
    <row r="278" spans="1:1" x14ac:dyDescent="0.25">
      <c r="A278" s="2">
        <v>41.7</v>
      </c>
    </row>
    <row r="279" spans="1:1" x14ac:dyDescent="0.25">
      <c r="A279" s="2">
        <v>58.8</v>
      </c>
    </row>
    <row r="280" spans="1:1" x14ac:dyDescent="0.25">
      <c r="A280" s="2">
        <v>45.6</v>
      </c>
    </row>
    <row r="281" spans="1:1" x14ac:dyDescent="0.25">
      <c r="A281" s="2">
        <v>54.7</v>
      </c>
    </row>
    <row r="282" spans="1:1" x14ac:dyDescent="0.25">
      <c r="A282" s="2">
        <v>49.1</v>
      </c>
    </row>
    <row r="283" spans="1:1" x14ac:dyDescent="0.25">
      <c r="A283" s="2">
        <v>53.3</v>
      </c>
    </row>
    <row r="284" spans="1:1" x14ac:dyDescent="0.25">
      <c r="A284" s="2">
        <v>54.4</v>
      </c>
    </row>
    <row r="285" spans="1:1" x14ac:dyDescent="0.25">
      <c r="A285" s="2">
        <v>57.7</v>
      </c>
    </row>
    <row r="286" spans="1:1" x14ac:dyDescent="0.25">
      <c r="A286" s="2">
        <v>69.2</v>
      </c>
    </row>
    <row r="287" spans="1:1" x14ac:dyDescent="0.25">
      <c r="A287" s="2">
        <v>61.3</v>
      </c>
    </row>
    <row r="288" spans="1:1" x14ac:dyDescent="0.25">
      <c r="A288" s="2">
        <v>54.3</v>
      </c>
    </row>
    <row r="289" spans="1:1" x14ac:dyDescent="0.25">
      <c r="A289" s="2">
        <v>51.9</v>
      </c>
    </row>
    <row r="290" spans="1:1" x14ac:dyDescent="0.25">
      <c r="A290" s="2">
        <v>43.6</v>
      </c>
    </row>
    <row r="291" spans="1:1" x14ac:dyDescent="0.25">
      <c r="A291" s="2">
        <v>52.6</v>
      </c>
    </row>
    <row r="292" spans="1:1" x14ac:dyDescent="0.25">
      <c r="A292" s="2">
        <v>51</v>
      </c>
    </row>
    <row r="293" spans="1:1" x14ac:dyDescent="0.25">
      <c r="A293" s="2">
        <v>55</v>
      </c>
    </row>
    <row r="294" spans="1:1" x14ac:dyDescent="0.25">
      <c r="A294" s="2">
        <v>49.2</v>
      </c>
    </row>
    <row r="295" spans="1:1" x14ac:dyDescent="0.25">
      <c r="A295" s="2">
        <v>61</v>
      </c>
    </row>
    <row r="296" spans="1:1" x14ac:dyDescent="0.25">
      <c r="A296" s="2">
        <v>55.6</v>
      </c>
    </row>
    <row r="297" spans="1:1" x14ac:dyDescent="0.25">
      <c r="A297" s="2">
        <v>40.1</v>
      </c>
    </row>
    <row r="298" spans="1:1" x14ac:dyDescent="0.25">
      <c r="A298" s="2">
        <v>39.200000000000003</v>
      </c>
    </row>
    <row r="299" spans="1:1" x14ac:dyDescent="0.25">
      <c r="A299" s="2">
        <v>51.1</v>
      </c>
    </row>
    <row r="300" spans="1:1" x14ac:dyDescent="0.25">
      <c r="A300" s="2">
        <v>46.9</v>
      </c>
    </row>
    <row r="301" spans="1:1" x14ac:dyDescent="0.25">
      <c r="A301" s="2">
        <v>53.3</v>
      </c>
    </row>
    <row r="302" spans="1:1" x14ac:dyDescent="0.25">
      <c r="A302" s="2">
        <v>53</v>
      </c>
    </row>
    <row r="303" spans="1:1" x14ac:dyDescent="0.25">
      <c r="A303" s="2">
        <v>53.5</v>
      </c>
    </row>
    <row r="304" spans="1:1" x14ac:dyDescent="0.25">
      <c r="A304" s="2">
        <v>54.3</v>
      </c>
    </row>
    <row r="305" spans="1:1" x14ac:dyDescent="0.25">
      <c r="A305" s="2">
        <v>49.5</v>
      </c>
    </row>
    <row r="306" spans="1:1" x14ac:dyDescent="0.25">
      <c r="A306" s="2">
        <v>47.7</v>
      </c>
    </row>
    <row r="307" spans="1:1" x14ac:dyDescent="0.25">
      <c r="A307" s="2">
        <v>42.4</v>
      </c>
    </row>
    <row r="308" spans="1:1" x14ac:dyDescent="0.25">
      <c r="A308" s="2">
        <v>50.4</v>
      </c>
    </row>
    <row r="309" spans="1:1" x14ac:dyDescent="0.25">
      <c r="A309" s="2">
        <v>71</v>
      </c>
    </row>
    <row r="310" spans="1:1" x14ac:dyDescent="0.25">
      <c r="A310" s="2">
        <v>60.2</v>
      </c>
    </row>
    <row r="311" spans="1:1" x14ac:dyDescent="0.25">
      <c r="A311" s="2">
        <v>59.2</v>
      </c>
    </row>
    <row r="312" spans="1:1" x14ac:dyDescent="0.25">
      <c r="A312" s="2">
        <v>51.1</v>
      </c>
    </row>
    <row r="313" spans="1:1" x14ac:dyDescent="0.25">
      <c r="A313" s="2">
        <v>38.799999999999997</v>
      </c>
    </row>
    <row r="314" spans="1:1" x14ac:dyDescent="0.25">
      <c r="A314" s="2">
        <v>44.9</v>
      </c>
    </row>
    <row r="315" spans="1:1" x14ac:dyDescent="0.25">
      <c r="A315" s="2">
        <v>49.8</v>
      </c>
    </row>
    <row r="316" spans="1:1" x14ac:dyDescent="0.25">
      <c r="A316" s="2">
        <v>55.7</v>
      </c>
    </row>
    <row r="317" spans="1:1" x14ac:dyDescent="0.25">
      <c r="A317" s="2">
        <v>55.1</v>
      </c>
    </row>
    <row r="318" spans="1:1" x14ac:dyDescent="0.25">
      <c r="A318" s="2">
        <v>63.6</v>
      </c>
    </row>
    <row r="319" spans="1:1" x14ac:dyDescent="0.25">
      <c r="A319" s="2">
        <v>60.4</v>
      </c>
    </row>
    <row r="320" spans="1:1" x14ac:dyDescent="0.25">
      <c r="A320" s="2">
        <v>53.2</v>
      </c>
    </row>
    <row r="321" spans="1:1" x14ac:dyDescent="0.25">
      <c r="A321" s="2">
        <v>55.9</v>
      </c>
    </row>
    <row r="322" spans="1:1" x14ac:dyDescent="0.25">
      <c r="A322" s="2">
        <v>49.2</v>
      </c>
    </row>
    <row r="323" spans="1:1" x14ac:dyDescent="0.25">
      <c r="A323" s="2">
        <v>57.5</v>
      </c>
    </row>
    <row r="324" spans="1:1" x14ac:dyDescent="0.25">
      <c r="A324" s="2">
        <v>52</v>
      </c>
    </row>
    <row r="325" spans="1:1" x14ac:dyDescent="0.25">
      <c r="A325" s="2">
        <v>53.7</v>
      </c>
    </row>
    <row r="326" spans="1:1" x14ac:dyDescent="0.25">
      <c r="A326" s="2">
        <v>53.1</v>
      </c>
    </row>
    <row r="327" spans="1:1" x14ac:dyDescent="0.25">
      <c r="A327" s="2">
        <v>47.9</v>
      </c>
    </row>
    <row r="328" spans="1:1" x14ac:dyDescent="0.25">
      <c r="A328" s="2">
        <v>55.4</v>
      </c>
    </row>
    <row r="329" spans="1:1" x14ac:dyDescent="0.25">
      <c r="A329" s="2">
        <v>51.2</v>
      </c>
    </row>
    <row r="330" spans="1:1" x14ac:dyDescent="0.25">
      <c r="A330" s="2">
        <v>51.3</v>
      </c>
    </row>
    <row r="331" spans="1:1" x14ac:dyDescent="0.25">
      <c r="A331" s="2">
        <v>60.8</v>
      </c>
    </row>
    <row r="332" spans="1:1" x14ac:dyDescent="0.25">
      <c r="A332" s="2">
        <v>59.6</v>
      </c>
    </row>
    <row r="333" spans="1:1" x14ac:dyDescent="0.25">
      <c r="A333" s="2">
        <v>49.5</v>
      </c>
    </row>
    <row r="334" spans="1:1" x14ac:dyDescent="0.25">
      <c r="A334" s="2">
        <v>53.7</v>
      </c>
    </row>
    <row r="335" spans="1:1" x14ac:dyDescent="0.25">
      <c r="A335" s="2">
        <v>60.8</v>
      </c>
    </row>
    <row r="336" spans="1:1" x14ac:dyDescent="0.25">
      <c r="A336" s="2">
        <v>53.6</v>
      </c>
    </row>
    <row r="337" spans="1:1" x14ac:dyDescent="0.25">
      <c r="A337" s="2">
        <v>42</v>
      </c>
    </row>
    <row r="338" spans="1:1" x14ac:dyDescent="0.25">
      <c r="A338" s="2">
        <v>48.5</v>
      </c>
    </row>
    <row r="339" spans="1:1" x14ac:dyDescent="0.25">
      <c r="A339" s="2">
        <v>62.1</v>
      </c>
    </row>
    <row r="340" spans="1:1" x14ac:dyDescent="0.25">
      <c r="A340" s="2">
        <v>51.6</v>
      </c>
    </row>
    <row r="341" spans="1:1" x14ac:dyDescent="0.25">
      <c r="A341" s="2">
        <v>53.2</v>
      </c>
    </row>
    <row r="342" spans="1:1" x14ac:dyDescent="0.25">
      <c r="A342" s="2">
        <v>50.7</v>
      </c>
    </row>
    <row r="343" spans="1:1" x14ac:dyDescent="0.25">
      <c r="A343" s="2">
        <v>46.4</v>
      </c>
    </row>
    <row r="344" spans="1:1" x14ac:dyDescent="0.25">
      <c r="A344" s="2">
        <v>43.7</v>
      </c>
    </row>
    <row r="345" spans="1:1" x14ac:dyDescent="0.25">
      <c r="A345" s="2">
        <v>49.3</v>
      </c>
    </row>
    <row r="346" spans="1:1" x14ac:dyDescent="0.25">
      <c r="A346" s="2">
        <v>60.7</v>
      </c>
    </row>
    <row r="347" spans="1:1" x14ac:dyDescent="0.25">
      <c r="A347" s="2">
        <v>50.3</v>
      </c>
    </row>
    <row r="348" spans="1:1" x14ac:dyDescent="0.25">
      <c r="A348" s="2">
        <v>54.4</v>
      </c>
    </row>
    <row r="349" spans="1:1" x14ac:dyDescent="0.25">
      <c r="A349" s="2">
        <v>48.6</v>
      </c>
    </row>
    <row r="350" spans="1:1" x14ac:dyDescent="0.25">
      <c r="A350" s="2">
        <v>58.8</v>
      </c>
    </row>
    <row r="351" spans="1:1" x14ac:dyDescent="0.25">
      <c r="A351" s="2">
        <v>55.7</v>
      </c>
    </row>
    <row r="352" spans="1:1" x14ac:dyDescent="0.25">
      <c r="A352" s="2">
        <v>50.6</v>
      </c>
    </row>
    <row r="353" spans="1:1" x14ac:dyDescent="0.25">
      <c r="A353" s="2">
        <v>46.4</v>
      </c>
    </row>
    <row r="354" spans="1:1" x14ac:dyDescent="0.25">
      <c r="A354" s="2">
        <v>39.299999999999997</v>
      </c>
    </row>
    <row r="355" spans="1:1" x14ac:dyDescent="0.25">
      <c r="A355" s="2">
        <v>63.8</v>
      </c>
    </row>
    <row r="356" spans="1:1" x14ac:dyDescent="0.25">
      <c r="A356" s="2">
        <v>52.2</v>
      </c>
    </row>
    <row r="357" spans="1:1" x14ac:dyDescent="0.25">
      <c r="A357" s="2">
        <v>56.7</v>
      </c>
    </row>
    <row r="358" spans="1:1" x14ac:dyDescent="0.25">
      <c r="A358" s="2">
        <v>56.2</v>
      </c>
    </row>
    <row r="359" spans="1:1" x14ac:dyDescent="0.25">
      <c r="A359" s="2">
        <v>53.1</v>
      </c>
    </row>
    <row r="360" spans="1:1" x14ac:dyDescent="0.25">
      <c r="A360" s="2">
        <v>44.6</v>
      </c>
    </row>
    <row r="361" spans="1:1" x14ac:dyDescent="0.25">
      <c r="A361" s="2">
        <v>47.3</v>
      </c>
    </row>
    <row r="362" spans="1:1" x14ac:dyDescent="0.25">
      <c r="A362" s="2">
        <v>49.6</v>
      </c>
    </row>
    <row r="363" spans="1:1" x14ac:dyDescent="0.25">
      <c r="A363" s="2">
        <v>54.8</v>
      </c>
    </row>
    <row r="364" spans="1:1" x14ac:dyDescent="0.25">
      <c r="A364" s="2">
        <v>53.6</v>
      </c>
    </row>
    <row r="365" spans="1:1" x14ac:dyDescent="0.25">
      <c r="A365" s="2">
        <v>63.8</v>
      </c>
    </row>
    <row r="366" spans="1:1" x14ac:dyDescent="0.25">
      <c r="A366" s="2">
        <v>47.4</v>
      </c>
    </row>
    <row r="367" spans="1:1" x14ac:dyDescent="0.25">
      <c r="A367" s="2">
        <v>54.8</v>
      </c>
    </row>
    <row r="368" spans="1:1" x14ac:dyDescent="0.25">
      <c r="A368" s="2">
        <v>59.5</v>
      </c>
    </row>
    <row r="369" spans="1:1" x14ac:dyDescent="0.25">
      <c r="A369" s="2">
        <v>49.5</v>
      </c>
    </row>
    <row r="370" spans="1:1" x14ac:dyDescent="0.25">
      <c r="A370" s="2">
        <v>42.2</v>
      </c>
    </row>
    <row r="371" spans="1:1" x14ac:dyDescent="0.25">
      <c r="A371" s="2">
        <v>54.7</v>
      </c>
    </row>
    <row r="372" spans="1:1" x14ac:dyDescent="0.25">
      <c r="A372" s="2">
        <v>58.8</v>
      </c>
    </row>
    <row r="373" spans="1:1" x14ac:dyDescent="0.25">
      <c r="A373" s="2">
        <v>57.7</v>
      </c>
    </row>
    <row r="374" spans="1:1" x14ac:dyDescent="0.25">
      <c r="A374" s="2">
        <v>53</v>
      </c>
    </row>
    <row r="375" spans="1:1" x14ac:dyDescent="0.25">
      <c r="A375" s="2">
        <v>36.6</v>
      </c>
    </row>
    <row r="376" spans="1:1" x14ac:dyDescent="0.25">
      <c r="A376" s="2">
        <v>55.7</v>
      </c>
    </row>
    <row r="377" spans="1:1" x14ac:dyDescent="0.25">
      <c r="A377" s="2">
        <v>46.7</v>
      </c>
    </row>
    <row r="378" spans="1:1" x14ac:dyDescent="0.25">
      <c r="A378" s="2">
        <v>57.1</v>
      </c>
    </row>
    <row r="379" spans="1:1" x14ac:dyDescent="0.25">
      <c r="A379" s="2">
        <v>53.9</v>
      </c>
    </row>
    <row r="380" spans="1:1" x14ac:dyDescent="0.25">
      <c r="A380" s="2">
        <v>57.2</v>
      </c>
    </row>
    <row r="381" spans="1:1" x14ac:dyDescent="0.25">
      <c r="A381" s="2">
        <v>55.9</v>
      </c>
    </row>
    <row r="382" spans="1:1" x14ac:dyDescent="0.25">
      <c r="A382" s="2">
        <v>54.7</v>
      </c>
    </row>
    <row r="383" spans="1:1" x14ac:dyDescent="0.25">
      <c r="A383" s="2">
        <v>53</v>
      </c>
    </row>
    <row r="384" spans="1:1" x14ac:dyDescent="0.25">
      <c r="A384" s="2">
        <v>56</v>
      </c>
    </row>
    <row r="385" spans="1:1" x14ac:dyDescent="0.25">
      <c r="A385" s="2">
        <v>50.3</v>
      </c>
    </row>
    <row r="386" spans="1:1" x14ac:dyDescent="0.25">
      <c r="A386" s="2">
        <v>30</v>
      </c>
    </row>
    <row r="387" spans="1:1" x14ac:dyDescent="0.25">
      <c r="A387" s="2">
        <v>44.5</v>
      </c>
    </row>
    <row r="388" spans="1:1" x14ac:dyDescent="0.25">
      <c r="A388" s="2">
        <v>52.9</v>
      </c>
    </row>
    <row r="389" spans="1:1" x14ac:dyDescent="0.25">
      <c r="A389" s="2">
        <v>46.4</v>
      </c>
    </row>
    <row r="390" spans="1:1" x14ac:dyDescent="0.25">
      <c r="A390" s="2">
        <v>45.4</v>
      </c>
    </row>
    <row r="391" spans="1:1" x14ac:dyDescent="0.25">
      <c r="A391" s="2">
        <v>48.8</v>
      </c>
    </row>
    <row r="392" spans="1:1" x14ac:dyDescent="0.25">
      <c r="A392" s="2">
        <v>60.3</v>
      </c>
    </row>
    <row r="393" spans="1:1" x14ac:dyDescent="0.25">
      <c r="A393" s="2">
        <v>62.6</v>
      </c>
    </row>
    <row r="394" spans="1:1" x14ac:dyDescent="0.25">
      <c r="A394" s="2">
        <v>50.1</v>
      </c>
    </row>
    <row r="395" spans="1:1" x14ac:dyDescent="0.25">
      <c r="A395" s="2">
        <v>70.8</v>
      </c>
    </row>
    <row r="396" spans="1:1" x14ac:dyDescent="0.25">
      <c r="A396" s="2">
        <v>49.1</v>
      </c>
    </row>
    <row r="397" spans="1:1" x14ac:dyDescent="0.25">
      <c r="A397" s="2">
        <v>55.5</v>
      </c>
    </row>
    <row r="398" spans="1:1" x14ac:dyDescent="0.25">
      <c r="A398" s="2">
        <v>47.8</v>
      </c>
    </row>
    <row r="399" spans="1:1" x14ac:dyDescent="0.25">
      <c r="A399" s="2">
        <v>55.3</v>
      </c>
    </row>
    <row r="400" spans="1:1" x14ac:dyDescent="0.25">
      <c r="A400" s="2">
        <v>66.2</v>
      </c>
    </row>
    <row r="401" spans="1:1" x14ac:dyDescent="0.25">
      <c r="A401" s="2">
        <v>61.1</v>
      </c>
    </row>
    <row r="402" spans="1:1" x14ac:dyDescent="0.25">
      <c r="A402" s="2">
        <v>50.3</v>
      </c>
    </row>
    <row r="403" spans="1:1" x14ac:dyDescent="0.25">
      <c r="A403" s="2">
        <v>45.6</v>
      </c>
    </row>
    <row r="404" spans="1:1" x14ac:dyDescent="0.25">
      <c r="A404" s="2">
        <v>57.9</v>
      </c>
    </row>
    <row r="405" spans="1:1" x14ac:dyDescent="0.25">
      <c r="A405" s="2">
        <v>50.3</v>
      </c>
    </row>
    <row r="406" spans="1:1" x14ac:dyDescent="0.25">
      <c r="A406" s="2">
        <v>58.9</v>
      </c>
    </row>
    <row r="407" spans="1:1" x14ac:dyDescent="0.25">
      <c r="A407" s="2">
        <v>42</v>
      </c>
    </row>
    <row r="408" spans="1:1" x14ac:dyDescent="0.25">
      <c r="A408" s="2">
        <v>52.8</v>
      </c>
    </row>
    <row r="409" spans="1:1" x14ac:dyDescent="0.25">
      <c r="A409" s="2">
        <v>40</v>
      </c>
    </row>
    <row r="410" spans="1:1" x14ac:dyDescent="0.25">
      <c r="A410" s="2">
        <v>58.2</v>
      </c>
    </row>
    <row r="411" spans="1:1" x14ac:dyDescent="0.25">
      <c r="A411" s="2">
        <v>59.3</v>
      </c>
    </row>
    <row r="412" spans="1:1" x14ac:dyDescent="0.25">
      <c r="A412" s="2">
        <v>58.6</v>
      </c>
    </row>
    <row r="413" spans="1:1" x14ac:dyDescent="0.25">
      <c r="A413" s="2">
        <v>47.2</v>
      </c>
    </row>
    <row r="414" spans="1:1" x14ac:dyDescent="0.25">
      <c r="A414" s="2">
        <v>60</v>
      </c>
    </row>
    <row r="415" spans="1:1" x14ac:dyDescent="0.25">
      <c r="A415" s="2">
        <v>38.9</v>
      </c>
    </row>
    <row r="416" spans="1:1" x14ac:dyDescent="0.25">
      <c r="A416" s="2">
        <v>59.9</v>
      </c>
    </row>
    <row r="417" spans="1:1" x14ac:dyDescent="0.25">
      <c r="A417" s="2">
        <v>51.6</v>
      </c>
    </row>
    <row r="418" spans="1:1" x14ac:dyDescent="0.25">
      <c r="A418" s="2">
        <v>71.099999999999994</v>
      </c>
    </row>
    <row r="419" spans="1:1" x14ac:dyDescent="0.25">
      <c r="A419" s="2">
        <v>46</v>
      </c>
    </row>
    <row r="420" spans="1:1" x14ac:dyDescent="0.25">
      <c r="A420" s="2">
        <v>63</v>
      </c>
    </row>
    <row r="421" spans="1:1" x14ac:dyDescent="0.25">
      <c r="A421" s="2">
        <v>65.3</v>
      </c>
    </row>
    <row r="422" spans="1:1" x14ac:dyDescent="0.25">
      <c r="A422" s="2">
        <v>53.6</v>
      </c>
    </row>
    <row r="423" spans="1:1" x14ac:dyDescent="0.25">
      <c r="A423" s="2">
        <v>49.5</v>
      </c>
    </row>
    <row r="424" spans="1:1" x14ac:dyDescent="0.25">
      <c r="A424" s="2">
        <v>56.1</v>
      </c>
    </row>
    <row r="425" spans="1:1" x14ac:dyDescent="0.25">
      <c r="A425" s="2">
        <v>59.1</v>
      </c>
    </row>
    <row r="426" spans="1:1" x14ac:dyDescent="0.25">
      <c r="A426" s="2">
        <v>46</v>
      </c>
    </row>
    <row r="427" spans="1:1" x14ac:dyDescent="0.25">
      <c r="A427" s="2">
        <v>49.7</v>
      </c>
    </row>
    <row r="428" spans="1:1" x14ac:dyDescent="0.25">
      <c r="A428" s="2">
        <v>50.5</v>
      </c>
    </row>
    <row r="429" spans="1:1" x14ac:dyDescent="0.25">
      <c r="A429" s="2">
        <v>56.9</v>
      </c>
    </row>
    <row r="430" spans="1:1" x14ac:dyDescent="0.25">
      <c r="A430" s="2">
        <v>61.2</v>
      </c>
    </row>
    <row r="431" spans="1:1" x14ac:dyDescent="0.25">
      <c r="A431" s="2">
        <v>49.8</v>
      </c>
    </row>
    <row r="432" spans="1:1" x14ac:dyDescent="0.25">
      <c r="A432" s="2">
        <v>47.1</v>
      </c>
    </row>
    <row r="433" spans="1:1" x14ac:dyDescent="0.25">
      <c r="A433" s="2">
        <v>50.4</v>
      </c>
    </row>
    <row r="434" spans="1:1" x14ac:dyDescent="0.25">
      <c r="A434" s="2">
        <v>62</v>
      </c>
    </row>
    <row r="435" spans="1:1" x14ac:dyDescent="0.25">
      <c r="A435" s="2">
        <v>50.6</v>
      </c>
    </row>
    <row r="436" spans="1:1" x14ac:dyDescent="0.25">
      <c r="A436" s="2">
        <v>58.4</v>
      </c>
    </row>
    <row r="437" spans="1:1" x14ac:dyDescent="0.25">
      <c r="A437" s="2">
        <v>62.4</v>
      </c>
    </row>
    <row r="438" spans="1:1" x14ac:dyDescent="0.25">
      <c r="A438" s="2">
        <v>51.2</v>
      </c>
    </row>
    <row r="439" spans="1:1" x14ac:dyDescent="0.25">
      <c r="A439" s="2">
        <v>50</v>
      </c>
    </row>
    <row r="440" spans="1:1" x14ac:dyDescent="0.25">
      <c r="A440" s="2">
        <v>54.7</v>
      </c>
    </row>
    <row r="441" spans="1:1" x14ac:dyDescent="0.25">
      <c r="A441" s="2">
        <v>60.1</v>
      </c>
    </row>
    <row r="442" spans="1:1" x14ac:dyDescent="0.25">
      <c r="A442" s="2">
        <v>47.8</v>
      </c>
    </row>
    <row r="443" spans="1:1" x14ac:dyDescent="0.25">
      <c r="A443" s="2">
        <v>63.1</v>
      </c>
    </row>
    <row r="444" spans="1:1" x14ac:dyDescent="0.25">
      <c r="A444" s="2">
        <v>56.9</v>
      </c>
    </row>
    <row r="445" spans="1:1" x14ac:dyDescent="0.25">
      <c r="A445" s="2">
        <v>46.1</v>
      </c>
    </row>
    <row r="446" spans="1:1" x14ac:dyDescent="0.25">
      <c r="A446" s="2">
        <v>55.4</v>
      </c>
    </row>
    <row r="447" spans="1:1" x14ac:dyDescent="0.25">
      <c r="A447" s="2">
        <v>47.8</v>
      </c>
    </row>
    <row r="448" spans="1:1" x14ac:dyDescent="0.25">
      <c r="A448" s="2">
        <v>41.9</v>
      </c>
    </row>
    <row r="449" spans="1:1" x14ac:dyDescent="0.25">
      <c r="A449" s="2">
        <v>47.9</v>
      </c>
    </row>
    <row r="450" spans="1:1" x14ac:dyDescent="0.25">
      <c r="A450" s="2">
        <v>58.2</v>
      </c>
    </row>
    <row r="451" spans="1:1" x14ac:dyDescent="0.25">
      <c r="A451" s="2">
        <v>64.400000000000006</v>
      </c>
    </row>
    <row r="452" spans="1:1" x14ac:dyDescent="0.25">
      <c r="A452" s="2">
        <v>51.8</v>
      </c>
    </row>
    <row r="453" spans="1:1" x14ac:dyDescent="0.25">
      <c r="A453" s="2">
        <v>52.7</v>
      </c>
    </row>
    <row r="454" spans="1:1" x14ac:dyDescent="0.25">
      <c r="A454" s="2">
        <v>50.2</v>
      </c>
    </row>
    <row r="455" spans="1:1" x14ac:dyDescent="0.25">
      <c r="A455" s="2">
        <v>60.7</v>
      </c>
    </row>
    <row r="456" spans="1:1" x14ac:dyDescent="0.25">
      <c r="A456" s="2">
        <v>38.799999999999997</v>
      </c>
    </row>
    <row r="457" spans="1:1" x14ac:dyDescent="0.25">
      <c r="A457" s="2">
        <v>57.3</v>
      </c>
    </row>
    <row r="458" spans="1:1" x14ac:dyDescent="0.25">
      <c r="A458" s="2">
        <v>51</v>
      </c>
    </row>
    <row r="459" spans="1:1" x14ac:dyDescent="0.25">
      <c r="A459" s="2">
        <v>58.1</v>
      </c>
    </row>
    <row r="460" spans="1:1" x14ac:dyDescent="0.25">
      <c r="A460" s="2">
        <v>50.7</v>
      </c>
    </row>
    <row r="461" spans="1:1" x14ac:dyDescent="0.25">
      <c r="A461" s="2">
        <v>55.3</v>
      </c>
    </row>
    <row r="462" spans="1:1" x14ac:dyDescent="0.25">
      <c r="A462" s="2">
        <v>45.5</v>
      </c>
    </row>
    <row r="463" spans="1:1" x14ac:dyDescent="0.25">
      <c r="A463" s="2">
        <v>50.5</v>
      </c>
    </row>
    <row r="464" spans="1:1" x14ac:dyDescent="0.25">
      <c r="A464" s="2">
        <v>52.7</v>
      </c>
    </row>
    <row r="465" spans="1:1" x14ac:dyDescent="0.25">
      <c r="A465" s="2">
        <v>57.9</v>
      </c>
    </row>
    <row r="466" spans="1:1" x14ac:dyDescent="0.25">
      <c r="A466" s="2">
        <v>54.4</v>
      </c>
    </row>
    <row r="467" spans="1:1" x14ac:dyDescent="0.25">
      <c r="A467" s="2">
        <v>46.5</v>
      </c>
    </row>
    <row r="468" spans="1:1" x14ac:dyDescent="0.25">
      <c r="A468" s="2">
        <v>55.9</v>
      </c>
    </row>
    <row r="469" spans="1:1" x14ac:dyDescent="0.25">
      <c r="A469" s="2">
        <v>51.9</v>
      </c>
    </row>
    <row r="470" spans="1:1" x14ac:dyDescent="0.25">
      <c r="A470" s="2">
        <v>58.3</v>
      </c>
    </row>
    <row r="471" spans="1:1" x14ac:dyDescent="0.25">
      <c r="A471" s="2">
        <v>50.1</v>
      </c>
    </row>
    <row r="472" spans="1:1" x14ac:dyDescent="0.25">
      <c r="A472" s="2">
        <v>60.1</v>
      </c>
    </row>
    <row r="473" spans="1:1" x14ac:dyDescent="0.25">
      <c r="A473" s="2">
        <v>51.6</v>
      </c>
    </row>
    <row r="474" spans="1:1" x14ac:dyDescent="0.25">
      <c r="A474" s="2">
        <v>46.8</v>
      </c>
    </row>
    <row r="475" spans="1:1" x14ac:dyDescent="0.25">
      <c r="A475" s="2">
        <v>53.4</v>
      </c>
    </row>
    <row r="476" spans="1:1" x14ac:dyDescent="0.25">
      <c r="A476" s="2">
        <v>57.3</v>
      </c>
    </row>
    <row r="477" spans="1:1" x14ac:dyDescent="0.25">
      <c r="A477" s="2">
        <v>45</v>
      </c>
    </row>
    <row r="478" spans="1:1" x14ac:dyDescent="0.25">
      <c r="A478" s="2">
        <v>54</v>
      </c>
    </row>
    <row r="479" spans="1:1" x14ac:dyDescent="0.25">
      <c r="A479" s="2">
        <v>53.8</v>
      </c>
    </row>
    <row r="480" spans="1:1" x14ac:dyDescent="0.25">
      <c r="A480" s="2">
        <v>45.7</v>
      </c>
    </row>
    <row r="481" spans="1:1" x14ac:dyDescent="0.25">
      <c r="A481" s="2">
        <v>47.2</v>
      </c>
    </row>
    <row r="482" spans="1:1" x14ac:dyDescent="0.25">
      <c r="A482" s="2">
        <v>48.4</v>
      </c>
    </row>
    <row r="483" spans="1:1" x14ac:dyDescent="0.25">
      <c r="A483" s="2">
        <v>50.3</v>
      </c>
    </row>
    <row r="484" spans="1:1" x14ac:dyDescent="0.25">
      <c r="A484" s="2">
        <v>61</v>
      </c>
    </row>
    <row r="485" spans="1:1" x14ac:dyDescent="0.25">
      <c r="A485" s="2">
        <v>47.2</v>
      </c>
    </row>
    <row r="486" spans="1:1" x14ac:dyDescent="0.25">
      <c r="A486" s="2">
        <v>50.2</v>
      </c>
    </row>
    <row r="487" spans="1:1" x14ac:dyDescent="0.25">
      <c r="A487" s="2">
        <v>56.3</v>
      </c>
    </row>
    <row r="488" spans="1:1" x14ac:dyDescent="0.25">
      <c r="A488" s="2">
        <v>43.3</v>
      </c>
    </row>
    <row r="489" spans="1:1" x14ac:dyDescent="0.25">
      <c r="A489" s="2">
        <v>47.7</v>
      </c>
    </row>
    <row r="490" spans="1:1" x14ac:dyDescent="0.25">
      <c r="A490" s="2">
        <v>58.1</v>
      </c>
    </row>
    <row r="491" spans="1:1" x14ac:dyDescent="0.25">
      <c r="A491" s="2">
        <v>54.1</v>
      </c>
    </row>
    <row r="492" spans="1:1" x14ac:dyDescent="0.25">
      <c r="A492" s="2">
        <v>47.6</v>
      </c>
    </row>
    <row r="493" spans="1:1" x14ac:dyDescent="0.25">
      <c r="A493" s="2">
        <v>41</v>
      </c>
    </row>
    <row r="494" spans="1:1" x14ac:dyDescent="0.25">
      <c r="A494" s="2">
        <v>47.9</v>
      </c>
    </row>
    <row r="495" spans="1:1" x14ac:dyDescent="0.25">
      <c r="A495" s="2">
        <v>61.5</v>
      </c>
    </row>
    <row r="496" spans="1:1" x14ac:dyDescent="0.25">
      <c r="A496" s="2">
        <v>56.6</v>
      </c>
    </row>
    <row r="497" spans="1:1" x14ac:dyDescent="0.25">
      <c r="A497" s="2">
        <v>39.6</v>
      </c>
    </row>
    <row r="498" spans="1:1" x14ac:dyDescent="0.25">
      <c r="A498" s="2">
        <v>47.7</v>
      </c>
    </row>
    <row r="499" spans="1:1" x14ac:dyDescent="0.25">
      <c r="A499" s="2">
        <v>48.1</v>
      </c>
    </row>
    <row r="500" spans="1:1" x14ac:dyDescent="0.25">
      <c r="A500" s="2">
        <v>52.6</v>
      </c>
    </row>
    <row r="501" spans="1:1" x14ac:dyDescent="0.25">
      <c r="A501" s="2">
        <v>61.2</v>
      </c>
    </row>
    <row r="502" spans="1:1" x14ac:dyDescent="0.25">
      <c r="A502" s="2">
        <v>47.1</v>
      </c>
    </row>
    <row r="503" spans="1:1" x14ac:dyDescent="0.25">
      <c r="A503" s="2">
        <v>61.9</v>
      </c>
    </row>
    <row r="504" spans="1:1" x14ac:dyDescent="0.25">
      <c r="A504" s="2">
        <v>61.6</v>
      </c>
    </row>
    <row r="505" spans="1:1" x14ac:dyDescent="0.25">
      <c r="A505" s="2">
        <v>35.799999999999997</v>
      </c>
    </row>
    <row r="506" spans="1:1" x14ac:dyDescent="0.25">
      <c r="A506" s="2">
        <v>61</v>
      </c>
    </row>
    <row r="507" spans="1:1" x14ac:dyDescent="0.25">
      <c r="A507" s="2">
        <v>47.6</v>
      </c>
    </row>
    <row r="508" spans="1:1" x14ac:dyDescent="0.25">
      <c r="A508" s="2">
        <v>50.9</v>
      </c>
    </row>
    <row r="509" spans="1:1" x14ac:dyDescent="0.25">
      <c r="A509" s="2">
        <v>57.6</v>
      </c>
    </row>
    <row r="510" spans="1:1" x14ac:dyDescent="0.25">
      <c r="A510" s="2">
        <v>57.4</v>
      </c>
    </row>
    <row r="511" spans="1:1" x14ac:dyDescent="0.25">
      <c r="A511" s="2">
        <v>61</v>
      </c>
    </row>
    <row r="512" spans="1:1" x14ac:dyDescent="0.25">
      <c r="A512" s="2">
        <v>59.2</v>
      </c>
    </row>
    <row r="513" spans="1:1" x14ac:dyDescent="0.25">
      <c r="A513" s="2">
        <v>52.4</v>
      </c>
    </row>
    <row r="514" spans="1:1" x14ac:dyDescent="0.25">
      <c r="A514" s="2">
        <v>46.9</v>
      </c>
    </row>
    <row r="515" spans="1:1" x14ac:dyDescent="0.25">
      <c r="A515" s="2">
        <v>63.6</v>
      </c>
    </row>
    <row r="516" spans="1:1" x14ac:dyDescent="0.25">
      <c r="A516" s="2">
        <v>53.6</v>
      </c>
    </row>
    <row r="517" spans="1:1" x14ac:dyDescent="0.25">
      <c r="A517" s="2">
        <v>55.4</v>
      </c>
    </row>
    <row r="518" spans="1:1" x14ac:dyDescent="0.25">
      <c r="A518" s="2">
        <v>62.7</v>
      </c>
    </row>
    <row r="519" spans="1:1" x14ac:dyDescent="0.25">
      <c r="A519" s="2">
        <v>58.8</v>
      </c>
    </row>
    <row r="520" spans="1:1" x14ac:dyDescent="0.25">
      <c r="A520" s="2">
        <v>60.4</v>
      </c>
    </row>
    <row r="521" spans="1:1" x14ac:dyDescent="0.25">
      <c r="A521" s="2">
        <v>50.4</v>
      </c>
    </row>
    <row r="522" spans="1:1" x14ac:dyDescent="0.25">
      <c r="A522" s="2">
        <v>45</v>
      </c>
    </row>
    <row r="523" spans="1:1" x14ac:dyDescent="0.25">
      <c r="A523" s="2">
        <v>55.9</v>
      </c>
    </row>
    <row r="524" spans="1:1" x14ac:dyDescent="0.25">
      <c r="A524" s="2">
        <v>37.299999999999997</v>
      </c>
    </row>
    <row r="525" spans="1:1" x14ac:dyDescent="0.25">
      <c r="A525" s="2">
        <v>55.2</v>
      </c>
    </row>
    <row r="526" spans="1:1" x14ac:dyDescent="0.25">
      <c r="A526" s="2">
        <v>44.8</v>
      </c>
    </row>
    <row r="527" spans="1:1" x14ac:dyDescent="0.25">
      <c r="A527" s="2">
        <v>53.4</v>
      </c>
    </row>
    <row r="528" spans="1:1" x14ac:dyDescent="0.25">
      <c r="A528" s="2">
        <v>52.5</v>
      </c>
    </row>
    <row r="529" spans="1:1" x14ac:dyDescent="0.25">
      <c r="A529" s="2">
        <v>52.7</v>
      </c>
    </row>
    <row r="530" spans="1:1" x14ac:dyDescent="0.25">
      <c r="A530" s="2">
        <v>54.8</v>
      </c>
    </row>
    <row r="531" spans="1:1" x14ac:dyDescent="0.25">
      <c r="A531" s="2">
        <v>47.8</v>
      </c>
    </row>
    <row r="532" spans="1:1" x14ac:dyDescent="0.25">
      <c r="A532" s="2">
        <v>53.6</v>
      </c>
    </row>
    <row r="533" spans="1:1" x14ac:dyDescent="0.25">
      <c r="A533" s="2">
        <v>53.2</v>
      </c>
    </row>
    <row r="534" spans="1:1" x14ac:dyDescent="0.25">
      <c r="A534" s="2">
        <v>47.1</v>
      </c>
    </row>
    <row r="535" spans="1:1" x14ac:dyDescent="0.25">
      <c r="A535" s="2">
        <v>50.8</v>
      </c>
    </row>
    <row r="536" spans="1:1" x14ac:dyDescent="0.25">
      <c r="A536" s="2">
        <v>46.5</v>
      </c>
    </row>
    <row r="537" spans="1:1" x14ac:dyDescent="0.25">
      <c r="A537" s="2">
        <v>54.5</v>
      </c>
    </row>
    <row r="538" spans="1:1" x14ac:dyDescent="0.25">
      <c r="A538" s="2">
        <v>55.5</v>
      </c>
    </row>
    <row r="539" spans="1:1" x14ac:dyDescent="0.25">
      <c r="A539" s="2">
        <v>51.6</v>
      </c>
    </row>
    <row r="540" spans="1:1" x14ac:dyDescent="0.25">
      <c r="A540" s="2">
        <v>51.4</v>
      </c>
    </row>
    <row r="541" spans="1:1" x14ac:dyDescent="0.25">
      <c r="A541" s="2">
        <v>40.200000000000003</v>
      </c>
    </row>
    <row r="542" spans="1:1" x14ac:dyDescent="0.25">
      <c r="A542" s="2">
        <v>60.5</v>
      </c>
    </row>
    <row r="543" spans="1:1" x14ac:dyDescent="0.25">
      <c r="A543" s="2">
        <v>52.6</v>
      </c>
    </row>
    <row r="544" spans="1:1" x14ac:dyDescent="0.25">
      <c r="A544" s="2">
        <v>55.6</v>
      </c>
    </row>
    <row r="545" spans="1:1" x14ac:dyDescent="0.25">
      <c r="A545" s="2">
        <v>59.6</v>
      </c>
    </row>
    <row r="546" spans="1:1" x14ac:dyDescent="0.25">
      <c r="A546" s="2">
        <v>52.5</v>
      </c>
    </row>
    <row r="547" spans="1:1" x14ac:dyDescent="0.25">
      <c r="A547" s="2">
        <v>50.9</v>
      </c>
    </row>
    <row r="548" spans="1:1" x14ac:dyDescent="0.25">
      <c r="A548" s="2">
        <v>60.4</v>
      </c>
    </row>
    <row r="549" spans="1:1" x14ac:dyDescent="0.25">
      <c r="A549" s="2">
        <v>56.1</v>
      </c>
    </row>
    <row r="550" spans="1:1" x14ac:dyDescent="0.25">
      <c r="A550" s="2">
        <v>43.6</v>
      </c>
    </row>
    <row r="551" spans="1:1" x14ac:dyDescent="0.25">
      <c r="A551" s="2">
        <v>56.6</v>
      </c>
    </row>
    <row r="552" spans="1:1" x14ac:dyDescent="0.25">
      <c r="A552" s="2">
        <v>49.2</v>
      </c>
    </row>
    <row r="553" spans="1:1" x14ac:dyDescent="0.25">
      <c r="A553" s="2">
        <v>40.700000000000003</v>
      </c>
    </row>
    <row r="554" spans="1:1" x14ac:dyDescent="0.25">
      <c r="A554" s="2">
        <v>44.1</v>
      </c>
    </row>
    <row r="555" spans="1:1" x14ac:dyDescent="0.25">
      <c r="A555" s="2">
        <v>42.9</v>
      </c>
    </row>
    <row r="556" spans="1:1" x14ac:dyDescent="0.25">
      <c r="A556" s="2">
        <v>47.8</v>
      </c>
    </row>
    <row r="557" spans="1:1" x14ac:dyDescent="0.25">
      <c r="A557" s="2">
        <v>52.1</v>
      </c>
    </row>
    <row r="558" spans="1:1" x14ac:dyDescent="0.25">
      <c r="A558" s="2">
        <v>47.5</v>
      </c>
    </row>
    <row r="559" spans="1:1" x14ac:dyDescent="0.25">
      <c r="A559" s="2">
        <v>47.3</v>
      </c>
    </row>
    <row r="560" spans="1:1" x14ac:dyDescent="0.25">
      <c r="A560" s="2">
        <v>45.9</v>
      </c>
    </row>
    <row r="561" spans="1:1" x14ac:dyDescent="0.25">
      <c r="A561" s="2">
        <v>50.1</v>
      </c>
    </row>
    <row r="562" spans="1:1" x14ac:dyDescent="0.25">
      <c r="A562" s="2">
        <v>57</v>
      </c>
    </row>
    <row r="563" spans="1:1" x14ac:dyDescent="0.25">
      <c r="A563" s="2">
        <v>55.2</v>
      </c>
    </row>
    <row r="564" spans="1:1" x14ac:dyDescent="0.25">
      <c r="A564" s="2">
        <v>53.2</v>
      </c>
    </row>
    <row r="565" spans="1:1" x14ac:dyDescent="0.25">
      <c r="A565" s="2">
        <v>55.3</v>
      </c>
    </row>
    <row r="566" spans="1:1" x14ac:dyDescent="0.25">
      <c r="A566" s="2">
        <v>69</v>
      </c>
    </row>
    <row r="567" spans="1:1" x14ac:dyDescent="0.25">
      <c r="A567" s="2">
        <v>50.9</v>
      </c>
    </row>
    <row r="568" spans="1:1" x14ac:dyDescent="0.25">
      <c r="A568" s="2">
        <v>58</v>
      </c>
    </row>
    <row r="569" spans="1:1" x14ac:dyDescent="0.25">
      <c r="A569" s="2">
        <v>61</v>
      </c>
    </row>
    <row r="570" spans="1:1" x14ac:dyDescent="0.25">
      <c r="A570" s="2">
        <v>56.9</v>
      </c>
    </row>
    <row r="571" spans="1:1" x14ac:dyDescent="0.25">
      <c r="A571" s="2">
        <v>54.3</v>
      </c>
    </row>
    <row r="572" spans="1:1" x14ac:dyDescent="0.25">
      <c r="A572" s="2">
        <v>61.7</v>
      </c>
    </row>
    <row r="573" spans="1:1" x14ac:dyDescent="0.25">
      <c r="A573" s="2">
        <v>59.5</v>
      </c>
    </row>
    <row r="574" spans="1:1" x14ac:dyDescent="0.25">
      <c r="A574" s="2">
        <v>46</v>
      </c>
    </row>
    <row r="575" spans="1:1" x14ac:dyDescent="0.25">
      <c r="A575" s="2">
        <v>66.8</v>
      </c>
    </row>
    <row r="576" spans="1:1" x14ac:dyDescent="0.25">
      <c r="A576" s="2">
        <v>60.3</v>
      </c>
    </row>
    <row r="577" spans="1:1" x14ac:dyDescent="0.25">
      <c r="A577" s="2">
        <v>57.9</v>
      </c>
    </row>
    <row r="578" spans="1:1" x14ac:dyDescent="0.25">
      <c r="A578" s="2">
        <v>44.5</v>
      </c>
    </row>
    <row r="579" spans="1:1" x14ac:dyDescent="0.25">
      <c r="A579" s="2">
        <v>45.6</v>
      </c>
    </row>
    <row r="580" spans="1:1" x14ac:dyDescent="0.25">
      <c r="A580" s="2">
        <v>55.5</v>
      </c>
    </row>
    <row r="581" spans="1:1" x14ac:dyDescent="0.25">
      <c r="A581" s="2">
        <v>48.2</v>
      </c>
    </row>
    <row r="582" spans="1:1" x14ac:dyDescent="0.25">
      <c r="A582" s="2">
        <v>47.1</v>
      </c>
    </row>
    <row r="583" spans="1:1" x14ac:dyDescent="0.25">
      <c r="A583" s="2">
        <v>49.4</v>
      </c>
    </row>
    <row r="584" spans="1:1" x14ac:dyDescent="0.25">
      <c r="A584" s="2">
        <v>59.2</v>
      </c>
    </row>
    <row r="585" spans="1:1" x14ac:dyDescent="0.25">
      <c r="A585" s="2">
        <v>56.2</v>
      </c>
    </row>
    <row r="586" spans="1:1" x14ac:dyDescent="0.25">
      <c r="A586" s="2">
        <v>53.2</v>
      </c>
    </row>
    <row r="587" spans="1:1" x14ac:dyDescent="0.25">
      <c r="A587" s="2">
        <v>53.3</v>
      </c>
    </row>
    <row r="588" spans="1:1" x14ac:dyDescent="0.25">
      <c r="A588" s="2">
        <v>53.5</v>
      </c>
    </row>
    <row r="589" spans="1:1" x14ac:dyDescent="0.25">
      <c r="A589" s="2">
        <v>53.6</v>
      </c>
    </row>
    <row r="590" spans="1:1" x14ac:dyDescent="0.25">
      <c r="A590" s="2">
        <v>52.4</v>
      </c>
    </row>
    <row r="591" spans="1:1" x14ac:dyDescent="0.25">
      <c r="A591" s="2">
        <v>48.2</v>
      </c>
    </row>
    <row r="592" spans="1:1" x14ac:dyDescent="0.25">
      <c r="A592" s="2">
        <v>59.4</v>
      </c>
    </row>
    <row r="593" spans="1:1" x14ac:dyDescent="0.25">
      <c r="A593" s="2">
        <v>49.8</v>
      </c>
    </row>
    <row r="594" spans="1:1" x14ac:dyDescent="0.25">
      <c r="A594" s="2">
        <v>53</v>
      </c>
    </row>
    <row r="595" spans="1:1" x14ac:dyDescent="0.25">
      <c r="A595" s="2">
        <v>66.8</v>
      </c>
    </row>
    <row r="596" spans="1:1" x14ac:dyDescent="0.25">
      <c r="A596" s="2">
        <v>49.8</v>
      </c>
    </row>
    <row r="597" spans="1:1" x14ac:dyDescent="0.25">
      <c r="A597" s="2">
        <v>58.1</v>
      </c>
    </row>
    <row r="598" spans="1:1" x14ac:dyDescent="0.25">
      <c r="A598" s="2">
        <v>50.1</v>
      </c>
    </row>
    <row r="599" spans="1:1" x14ac:dyDescent="0.25">
      <c r="A599" s="2">
        <v>40.200000000000003</v>
      </c>
    </row>
    <row r="600" spans="1:1" x14ac:dyDescent="0.25">
      <c r="A600" s="2">
        <v>58.4</v>
      </c>
    </row>
    <row r="601" spans="1:1" x14ac:dyDescent="0.25">
      <c r="A601" s="2">
        <v>47.3</v>
      </c>
    </row>
    <row r="602" spans="1:1" x14ac:dyDescent="0.25">
      <c r="A602" s="2">
        <v>52</v>
      </c>
    </row>
    <row r="603" spans="1:1" x14ac:dyDescent="0.25">
      <c r="A603" s="2">
        <v>37.299999999999997</v>
      </c>
    </row>
    <row r="604" spans="1:1" x14ac:dyDescent="0.25">
      <c r="A604" s="2">
        <v>48.9</v>
      </c>
    </row>
    <row r="605" spans="1:1" x14ac:dyDescent="0.25">
      <c r="A605" s="2">
        <v>52</v>
      </c>
    </row>
    <row r="606" spans="1:1" x14ac:dyDescent="0.25">
      <c r="A606" s="2">
        <v>48.6</v>
      </c>
    </row>
    <row r="607" spans="1:1" x14ac:dyDescent="0.25">
      <c r="A607" s="2">
        <v>52.1</v>
      </c>
    </row>
    <row r="608" spans="1:1" x14ac:dyDescent="0.25">
      <c r="A608" s="2">
        <v>53.2</v>
      </c>
    </row>
    <row r="609" spans="1:1" x14ac:dyDescent="0.25">
      <c r="A609" s="2">
        <v>50.6</v>
      </c>
    </row>
    <row r="610" spans="1:1" x14ac:dyDescent="0.25">
      <c r="A610" s="2">
        <v>63.2</v>
      </c>
    </row>
    <row r="611" spans="1:1" x14ac:dyDescent="0.25">
      <c r="A611" s="2">
        <v>54</v>
      </c>
    </row>
    <row r="612" spans="1:1" x14ac:dyDescent="0.25">
      <c r="A612" s="2">
        <v>63.3</v>
      </c>
    </row>
    <row r="613" spans="1:1" x14ac:dyDescent="0.25">
      <c r="A613" s="2">
        <v>50.3</v>
      </c>
    </row>
    <row r="614" spans="1:1" x14ac:dyDescent="0.25">
      <c r="A614" s="2">
        <v>48.7</v>
      </c>
    </row>
    <row r="615" spans="1:1" x14ac:dyDescent="0.25">
      <c r="A615" s="2">
        <v>58.6</v>
      </c>
    </row>
    <row r="616" spans="1:1" x14ac:dyDescent="0.25">
      <c r="A616" s="2">
        <v>62.8</v>
      </c>
    </row>
    <row r="617" spans="1:1" x14ac:dyDescent="0.25">
      <c r="A617" s="2">
        <v>53.3</v>
      </c>
    </row>
    <row r="618" spans="1:1" x14ac:dyDescent="0.25">
      <c r="A618" s="2">
        <v>49</v>
      </c>
    </row>
    <row r="619" spans="1:1" x14ac:dyDescent="0.25">
      <c r="A619" s="2">
        <v>59.9</v>
      </c>
    </row>
    <row r="620" spans="1:1" x14ac:dyDescent="0.25">
      <c r="A620" s="2">
        <v>37.9</v>
      </c>
    </row>
    <row r="621" spans="1:1" x14ac:dyDescent="0.25">
      <c r="A621" s="2">
        <v>46.9</v>
      </c>
    </row>
    <row r="622" spans="1:1" x14ac:dyDescent="0.25">
      <c r="A622" s="2">
        <v>51.6</v>
      </c>
    </row>
    <row r="623" spans="1:1" x14ac:dyDescent="0.25">
      <c r="A623" s="2">
        <v>51.8</v>
      </c>
    </row>
    <row r="624" spans="1:1" x14ac:dyDescent="0.25">
      <c r="A624" s="2">
        <v>53.8</v>
      </c>
    </row>
    <row r="625" spans="1:1" x14ac:dyDescent="0.25">
      <c r="A625" s="2">
        <v>59.7</v>
      </c>
    </row>
    <row r="626" spans="1:1" x14ac:dyDescent="0.25">
      <c r="A626" s="2">
        <v>60.7</v>
      </c>
    </row>
    <row r="627" spans="1:1" x14ac:dyDescent="0.25">
      <c r="A627" s="2">
        <v>53.9</v>
      </c>
    </row>
    <row r="628" spans="1:1" x14ac:dyDescent="0.25">
      <c r="A628" s="2">
        <v>45.4</v>
      </c>
    </row>
    <row r="629" spans="1:1" x14ac:dyDescent="0.25">
      <c r="A629" s="2">
        <v>54.9</v>
      </c>
    </row>
    <row r="630" spans="1:1" x14ac:dyDescent="0.25">
      <c r="A630" s="2">
        <v>52.2</v>
      </c>
    </row>
    <row r="631" spans="1:1" x14ac:dyDescent="0.25">
      <c r="A631" s="2">
        <v>58</v>
      </c>
    </row>
    <row r="632" spans="1:1" x14ac:dyDescent="0.25">
      <c r="A632" s="2">
        <v>64.400000000000006</v>
      </c>
    </row>
    <row r="633" spans="1:1" x14ac:dyDescent="0.25">
      <c r="A633" s="2">
        <v>51.9</v>
      </c>
    </row>
    <row r="634" spans="1:1" x14ac:dyDescent="0.25">
      <c r="A634" s="2">
        <v>46.1</v>
      </c>
    </row>
    <row r="635" spans="1:1" x14ac:dyDescent="0.25">
      <c r="A635" s="2">
        <v>59.7</v>
      </c>
    </row>
    <row r="636" spans="1:1" x14ac:dyDescent="0.25">
      <c r="A636" s="2">
        <v>44.5</v>
      </c>
    </row>
    <row r="637" spans="1:1" x14ac:dyDescent="0.25">
      <c r="A637" s="2">
        <v>46.1</v>
      </c>
    </row>
    <row r="638" spans="1:1" x14ac:dyDescent="0.25">
      <c r="A638" s="2">
        <v>52.5</v>
      </c>
    </row>
    <row r="639" spans="1:1" x14ac:dyDescent="0.25">
      <c r="A639" s="2">
        <v>50.7</v>
      </c>
    </row>
    <row r="640" spans="1:1" x14ac:dyDescent="0.25">
      <c r="A640" s="2">
        <v>51.7</v>
      </c>
    </row>
    <row r="641" spans="1:1" x14ac:dyDescent="0.25">
      <c r="A641" s="2">
        <v>50.2</v>
      </c>
    </row>
    <row r="642" spans="1:1" x14ac:dyDescent="0.25">
      <c r="A642" s="2">
        <v>41.6</v>
      </c>
    </row>
    <row r="643" spans="1:1" x14ac:dyDescent="0.25">
      <c r="A643" s="2">
        <v>42.2</v>
      </c>
    </row>
    <row r="644" spans="1:1" x14ac:dyDescent="0.25">
      <c r="A644" s="2">
        <v>43.8</v>
      </c>
    </row>
    <row r="645" spans="1:1" x14ac:dyDescent="0.25">
      <c r="A645" s="2">
        <v>49.2</v>
      </c>
    </row>
    <row r="646" spans="1:1" x14ac:dyDescent="0.25">
      <c r="A646" s="2">
        <v>58.6</v>
      </c>
    </row>
    <row r="647" spans="1:1" x14ac:dyDescent="0.25">
      <c r="A647" s="2">
        <v>37.799999999999997</v>
      </c>
    </row>
    <row r="648" spans="1:1" x14ac:dyDescent="0.25">
      <c r="A648" s="2">
        <v>56.6</v>
      </c>
    </row>
    <row r="649" spans="1:1" x14ac:dyDescent="0.25">
      <c r="A649" s="2">
        <v>49.5</v>
      </c>
    </row>
    <row r="650" spans="1:1" x14ac:dyDescent="0.25">
      <c r="A650" s="2">
        <v>47.3</v>
      </c>
    </row>
    <row r="651" spans="1:1" x14ac:dyDescent="0.25">
      <c r="A651" s="2">
        <v>56.4</v>
      </c>
    </row>
    <row r="652" spans="1:1" x14ac:dyDescent="0.25">
      <c r="A652" s="2">
        <v>59.9</v>
      </c>
    </row>
    <row r="653" spans="1:1" x14ac:dyDescent="0.25">
      <c r="A653" s="2">
        <v>56.9</v>
      </c>
    </row>
    <row r="654" spans="1:1" x14ac:dyDescent="0.25">
      <c r="A654" s="2">
        <v>43.5</v>
      </c>
    </row>
    <row r="655" spans="1:1" x14ac:dyDescent="0.25">
      <c r="A655" s="2">
        <v>65</v>
      </c>
    </row>
    <row r="656" spans="1:1" x14ac:dyDescent="0.25">
      <c r="A656" s="2">
        <v>34.9</v>
      </c>
    </row>
    <row r="657" spans="1:1" x14ac:dyDescent="0.25">
      <c r="A657" s="2">
        <v>43</v>
      </c>
    </row>
    <row r="658" spans="1:1" x14ac:dyDescent="0.25">
      <c r="A658" s="2">
        <v>60.2</v>
      </c>
    </row>
    <row r="659" spans="1:1" x14ac:dyDescent="0.25">
      <c r="A659" s="2">
        <v>55.4</v>
      </c>
    </row>
    <row r="660" spans="1:1" x14ac:dyDescent="0.25">
      <c r="A660" s="2">
        <v>51.3</v>
      </c>
    </row>
    <row r="661" spans="1:1" x14ac:dyDescent="0.25">
      <c r="A661" s="2">
        <v>64.5</v>
      </c>
    </row>
    <row r="662" spans="1:1" x14ac:dyDescent="0.25">
      <c r="A662" s="2">
        <v>46.5</v>
      </c>
    </row>
    <row r="663" spans="1:1" x14ac:dyDescent="0.25">
      <c r="A663" s="2">
        <v>54.5</v>
      </c>
    </row>
    <row r="664" spans="1:1" x14ac:dyDescent="0.25">
      <c r="A664" s="2">
        <v>58.1</v>
      </c>
    </row>
    <row r="665" spans="1:1" x14ac:dyDescent="0.25">
      <c r="A665" s="2">
        <v>49.1</v>
      </c>
    </row>
    <row r="666" spans="1:1" x14ac:dyDescent="0.25">
      <c r="A666" s="2">
        <v>47.4</v>
      </c>
    </row>
    <row r="667" spans="1:1" x14ac:dyDescent="0.25">
      <c r="A667" s="2">
        <v>49.1</v>
      </c>
    </row>
    <row r="668" spans="1:1" x14ac:dyDescent="0.25">
      <c r="A668" s="2">
        <v>49.9</v>
      </c>
    </row>
    <row r="669" spans="1:1" x14ac:dyDescent="0.25">
      <c r="A669" s="2">
        <v>51.5</v>
      </c>
    </row>
    <row r="670" spans="1:1" x14ac:dyDescent="0.25">
      <c r="A670" s="2">
        <v>54.7</v>
      </c>
    </row>
    <row r="671" spans="1:1" x14ac:dyDescent="0.25">
      <c r="A671" s="2">
        <v>54.6</v>
      </c>
    </row>
    <row r="672" spans="1:1" x14ac:dyDescent="0.25">
      <c r="A672" s="2">
        <v>47.7</v>
      </c>
    </row>
    <row r="673" spans="1:1" x14ac:dyDescent="0.25">
      <c r="A673" s="2">
        <v>45.7</v>
      </c>
    </row>
    <row r="674" spans="1:1" x14ac:dyDescent="0.25">
      <c r="A674" s="2">
        <v>50.6</v>
      </c>
    </row>
    <row r="675" spans="1:1" x14ac:dyDescent="0.25">
      <c r="A675" s="2">
        <v>56.8</v>
      </c>
    </row>
    <row r="676" spans="1:1" x14ac:dyDescent="0.25">
      <c r="A676" s="2">
        <v>55.3</v>
      </c>
    </row>
    <row r="677" spans="1:1" x14ac:dyDescent="0.25">
      <c r="A677" s="2">
        <v>52</v>
      </c>
    </row>
    <row r="678" spans="1:1" x14ac:dyDescent="0.25">
      <c r="A678" s="2">
        <v>61.4</v>
      </c>
    </row>
    <row r="679" spans="1:1" x14ac:dyDescent="0.25">
      <c r="A679" s="2">
        <v>63.8</v>
      </c>
    </row>
    <row r="680" spans="1:1" x14ac:dyDescent="0.25">
      <c r="A680" s="2">
        <v>45.6</v>
      </c>
    </row>
    <row r="681" spans="1:1" x14ac:dyDescent="0.25">
      <c r="A681" s="2">
        <v>52.2</v>
      </c>
    </row>
    <row r="682" spans="1:1" x14ac:dyDescent="0.25">
      <c r="A682" s="2">
        <v>46.8</v>
      </c>
    </row>
    <row r="683" spans="1:1" x14ac:dyDescent="0.25">
      <c r="A683" s="2">
        <v>55.1</v>
      </c>
    </row>
    <row r="684" spans="1:1" x14ac:dyDescent="0.25">
      <c r="A684" s="2">
        <v>56.1</v>
      </c>
    </row>
    <row r="685" spans="1:1" x14ac:dyDescent="0.25">
      <c r="A685" s="2">
        <v>58.5</v>
      </c>
    </row>
    <row r="686" spans="1:1" x14ac:dyDescent="0.25">
      <c r="A686" s="2">
        <v>64.3</v>
      </c>
    </row>
    <row r="687" spans="1:1" x14ac:dyDescent="0.25">
      <c r="A687" s="2">
        <v>51.6</v>
      </c>
    </row>
    <row r="688" spans="1:1" x14ac:dyDescent="0.25">
      <c r="A688" s="2">
        <v>55.4</v>
      </c>
    </row>
    <row r="689" spans="1:1" x14ac:dyDescent="0.25">
      <c r="A689" s="2">
        <v>55.1</v>
      </c>
    </row>
    <row r="690" spans="1:1" x14ac:dyDescent="0.25">
      <c r="A690" s="2">
        <v>52.8</v>
      </c>
    </row>
    <row r="691" spans="1:1" x14ac:dyDescent="0.25">
      <c r="A691" s="2">
        <v>51.5</v>
      </c>
    </row>
    <row r="692" spans="1:1" x14ac:dyDescent="0.25">
      <c r="A692" s="2">
        <v>62.8</v>
      </c>
    </row>
    <row r="693" spans="1:1" x14ac:dyDescent="0.25">
      <c r="A693" s="2">
        <v>57.9</v>
      </c>
    </row>
    <row r="694" spans="1:1" x14ac:dyDescent="0.25">
      <c r="A694" s="2">
        <v>56.7</v>
      </c>
    </row>
    <row r="695" spans="1:1" x14ac:dyDescent="0.25">
      <c r="A695" s="2">
        <v>57.3</v>
      </c>
    </row>
    <row r="696" spans="1:1" x14ac:dyDescent="0.25">
      <c r="A696" s="2">
        <v>55</v>
      </c>
    </row>
    <row r="697" spans="1:1" x14ac:dyDescent="0.25">
      <c r="A697" s="2">
        <v>66.3</v>
      </c>
    </row>
    <row r="698" spans="1:1" x14ac:dyDescent="0.25">
      <c r="A698" s="2">
        <v>40.200000000000003</v>
      </c>
    </row>
    <row r="699" spans="1:1" x14ac:dyDescent="0.25">
      <c r="A699" s="2">
        <v>48.9</v>
      </c>
    </row>
    <row r="700" spans="1:1" x14ac:dyDescent="0.25">
      <c r="A700" s="2">
        <v>46.4</v>
      </c>
    </row>
    <row r="701" spans="1:1" x14ac:dyDescent="0.25">
      <c r="A701" s="2">
        <v>61.5</v>
      </c>
    </row>
    <row r="702" spans="1:1" x14ac:dyDescent="0.25">
      <c r="A702" s="2">
        <v>66.3</v>
      </c>
    </row>
    <row r="703" spans="1:1" x14ac:dyDescent="0.25">
      <c r="A703" s="2">
        <v>52.2</v>
      </c>
    </row>
    <row r="704" spans="1:1" x14ac:dyDescent="0.25">
      <c r="A704" s="2">
        <v>48.7</v>
      </c>
    </row>
    <row r="705" spans="1:1" x14ac:dyDescent="0.25">
      <c r="A705" s="2">
        <v>58.1</v>
      </c>
    </row>
    <row r="706" spans="1:1" x14ac:dyDescent="0.25">
      <c r="A706" s="2">
        <v>66.3</v>
      </c>
    </row>
    <row r="707" spans="1:1" x14ac:dyDescent="0.25">
      <c r="A707" s="2">
        <v>57.5</v>
      </c>
    </row>
    <row r="708" spans="1:1" x14ac:dyDescent="0.25">
      <c r="A708" s="2">
        <v>54.3</v>
      </c>
    </row>
    <row r="709" spans="1:1" x14ac:dyDescent="0.25">
      <c r="A709" s="2">
        <v>51.3</v>
      </c>
    </row>
    <row r="710" spans="1:1" x14ac:dyDescent="0.25">
      <c r="A710" s="2">
        <v>45.4</v>
      </c>
    </row>
    <row r="711" spans="1:1" x14ac:dyDescent="0.25">
      <c r="A711" s="2">
        <v>47.2</v>
      </c>
    </row>
    <row r="712" spans="1:1" x14ac:dyDescent="0.25">
      <c r="A712" s="2">
        <v>59.7</v>
      </c>
    </row>
    <row r="713" spans="1:1" x14ac:dyDescent="0.25">
      <c r="A713" s="2">
        <v>45.6</v>
      </c>
    </row>
    <row r="714" spans="1:1" x14ac:dyDescent="0.25">
      <c r="A714" s="2">
        <v>46.1</v>
      </c>
    </row>
    <row r="715" spans="1:1" x14ac:dyDescent="0.25">
      <c r="A715" s="2">
        <v>45.3</v>
      </c>
    </row>
    <row r="716" spans="1:1" x14ac:dyDescent="0.25">
      <c r="A716" s="2">
        <v>50.2</v>
      </c>
    </row>
    <row r="717" spans="1:1" x14ac:dyDescent="0.25">
      <c r="A717" s="2">
        <v>45.5</v>
      </c>
    </row>
    <row r="718" spans="1:1" x14ac:dyDescent="0.25">
      <c r="A718" s="2">
        <v>47.5</v>
      </c>
    </row>
    <row r="719" spans="1:1" x14ac:dyDescent="0.25">
      <c r="A719" s="2">
        <v>57.8</v>
      </c>
    </row>
    <row r="720" spans="1:1" x14ac:dyDescent="0.25">
      <c r="A720" s="2">
        <v>58.8</v>
      </c>
    </row>
    <row r="721" spans="1:1" x14ac:dyDescent="0.25">
      <c r="A721" s="2">
        <v>39.700000000000003</v>
      </c>
    </row>
    <row r="722" spans="1:1" x14ac:dyDescent="0.25">
      <c r="A722" s="2">
        <v>58.5</v>
      </c>
    </row>
    <row r="723" spans="1:1" x14ac:dyDescent="0.25">
      <c r="A723" s="2">
        <v>61.9</v>
      </c>
    </row>
    <row r="724" spans="1:1" x14ac:dyDescent="0.25">
      <c r="A724" s="2">
        <v>57.3</v>
      </c>
    </row>
    <row r="725" spans="1:1" x14ac:dyDescent="0.25">
      <c r="A725" s="2">
        <v>48.2</v>
      </c>
    </row>
    <row r="726" spans="1:1" x14ac:dyDescent="0.25">
      <c r="A726" s="2">
        <v>41.5</v>
      </c>
    </row>
    <row r="727" spans="1:1" x14ac:dyDescent="0.25">
      <c r="A727" s="2">
        <v>66.099999999999994</v>
      </c>
    </row>
    <row r="728" spans="1:1" x14ac:dyDescent="0.25">
      <c r="A728" s="2">
        <v>54.1</v>
      </c>
    </row>
    <row r="729" spans="1:1" x14ac:dyDescent="0.25">
      <c r="A729" s="2">
        <v>52.5</v>
      </c>
    </row>
    <row r="730" spans="1:1" x14ac:dyDescent="0.25">
      <c r="A730" s="2">
        <v>43.2</v>
      </c>
    </row>
    <row r="731" spans="1:1" x14ac:dyDescent="0.25">
      <c r="A731" s="2">
        <v>57.1</v>
      </c>
    </row>
    <row r="732" spans="1:1" x14ac:dyDescent="0.25">
      <c r="A732" s="2">
        <v>43.6</v>
      </c>
    </row>
    <row r="733" spans="1:1" x14ac:dyDescent="0.25">
      <c r="A733" s="2">
        <v>51.8</v>
      </c>
    </row>
    <row r="734" spans="1:1" x14ac:dyDescent="0.25">
      <c r="A734" s="2">
        <v>51.7</v>
      </c>
    </row>
    <row r="735" spans="1:1" x14ac:dyDescent="0.25">
      <c r="A735" s="2">
        <v>54.7</v>
      </c>
    </row>
    <row r="736" spans="1:1" x14ac:dyDescent="0.25">
      <c r="A736" s="2">
        <v>57.1</v>
      </c>
    </row>
    <row r="737" spans="1:1" x14ac:dyDescent="0.25">
      <c r="A737" s="2">
        <v>43.8</v>
      </c>
    </row>
    <row r="738" spans="1:1" x14ac:dyDescent="0.25">
      <c r="A738" s="2">
        <v>64</v>
      </c>
    </row>
    <row r="739" spans="1:1" x14ac:dyDescent="0.25">
      <c r="A739" s="2">
        <v>47</v>
      </c>
    </row>
    <row r="740" spans="1:1" x14ac:dyDescent="0.25">
      <c r="A740" s="2">
        <v>43.1</v>
      </c>
    </row>
    <row r="741" spans="1:1" x14ac:dyDescent="0.25">
      <c r="A741" s="2">
        <v>59.4</v>
      </c>
    </row>
    <row r="742" spans="1:1" x14ac:dyDescent="0.25">
      <c r="A742" s="2">
        <v>53.5</v>
      </c>
    </row>
    <row r="743" spans="1:1" x14ac:dyDescent="0.25">
      <c r="A743" s="2">
        <v>54.6</v>
      </c>
    </row>
    <row r="744" spans="1:1" x14ac:dyDescent="0.25">
      <c r="A744" s="2">
        <v>51.7</v>
      </c>
    </row>
    <row r="745" spans="1:1" x14ac:dyDescent="0.25">
      <c r="A745" s="2">
        <v>42.8</v>
      </c>
    </row>
    <row r="746" spans="1:1" x14ac:dyDescent="0.25">
      <c r="A746" s="2">
        <v>43.2</v>
      </c>
    </row>
    <row r="747" spans="1:1" x14ac:dyDescent="0.25">
      <c r="A747" s="2">
        <v>52.9</v>
      </c>
    </row>
    <row r="748" spans="1:1" x14ac:dyDescent="0.25">
      <c r="A748" s="2">
        <v>61.5</v>
      </c>
    </row>
    <row r="749" spans="1:1" x14ac:dyDescent="0.25">
      <c r="A749" s="2">
        <v>53.3</v>
      </c>
    </row>
    <row r="750" spans="1:1" x14ac:dyDescent="0.25">
      <c r="A750" s="2">
        <v>51.1</v>
      </c>
    </row>
    <row r="751" spans="1:1" x14ac:dyDescent="0.25">
      <c r="A751" s="2">
        <v>52</v>
      </c>
    </row>
    <row r="752" spans="1:1" x14ac:dyDescent="0.25">
      <c r="A752" s="2">
        <v>54</v>
      </c>
    </row>
    <row r="753" spans="1:1" x14ac:dyDescent="0.25">
      <c r="A753" s="2">
        <v>48.1</v>
      </c>
    </row>
    <row r="754" spans="1:1" x14ac:dyDescent="0.25">
      <c r="A754" s="2">
        <v>61.9</v>
      </c>
    </row>
    <row r="755" spans="1:1" x14ac:dyDescent="0.25">
      <c r="A755" s="2">
        <v>46.2</v>
      </c>
    </row>
    <row r="756" spans="1:1" x14ac:dyDescent="0.25">
      <c r="A756" s="2">
        <v>47.1</v>
      </c>
    </row>
    <row r="757" spans="1:1" x14ac:dyDescent="0.25">
      <c r="A757" s="2">
        <v>54.2</v>
      </c>
    </row>
    <row r="758" spans="1:1" x14ac:dyDescent="0.25">
      <c r="A758" s="2">
        <v>51.8</v>
      </c>
    </row>
    <row r="759" spans="1:1" x14ac:dyDescent="0.25">
      <c r="A759" s="2">
        <v>50.9</v>
      </c>
    </row>
    <row r="760" spans="1:1" x14ac:dyDescent="0.25">
      <c r="A760" s="2">
        <v>53.2</v>
      </c>
    </row>
    <row r="761" spans="1:1" x14ac:dyDescent="0.25">
      <c r="A761" s="2">
        <v>50.9</v>
      </c>
    </row>
    <row r="762" spans="1:1" x14ac:dyDescent="0.25">
      <c r="A762" s="2">
        <v>58</v>
      </c>
    </row>
    <row r="763" spans="1:1" x14ac:dyDescent="0.25">
      <c r="A763" s="2">
        <v>53.8</v>
      </c>
    </row>
    <row r="764" spans="1:1" x14ac:dyDescent="0.25">
      <c r="A764" s="2">
        <v>59.1</v>
      </c>
    </row>
    <row r="765" spans="1:1" x14ac:dyDescent="0.25">
      <c r="A765" s="2">
        <v>62.3</v>
      </c>
    </row>
    <row r="766" spans="1:1" x14ac:dyDescent="0.25">
      <c r="A766" s="2">
        <v>50.2</v>
      </c>
    </row>
    <row r="767" spans="1:1" x14ac:dyDescent="0.25">
      <c r="A767" s="2">
        <v>47</v>
      </c>
    </row>
    <row r="768" spans="1:1" x14ac:dyDescent="0.25">
      <c r="A768" s="2">
        <v>55.1</v>
      </c>
    </row>
    <row r="769" spans="1:1" x14ac:dyDescent="0.25">
      <c r="A769" s="2">
        <v>50.2</v>
      </c>
    </row>
    <row r="770" spans="1:1" x14ac:dyDescent="0.25">
      <c r="A770" s="2">
        <v>51.3</v>
      </c>
    </row>
    <row r="771" spans="1:1" x14ac:dyDescent="0.25">
      <c r="A771" s="2">
        <v>60.2</v>
      </c>
    </row>
    <row r="772" spans="1:1" x14ac:dyDescent="0.25">
      <c r="A772" s="2">
        <v>53.1</v>
      </c>
    </row>
    <row r="773" spans="1:1" x14ac:dyDescent="0.25">
      <c r="A773" s="2">
        <v>55.5</v>
      </c>
    </row>
    <row r="774" spans="1:1" x14ac:dyDescent="0.25">
      <c r="A774" s="2">
        <v>59</v>
      </c>
    </row>
    <row r="775" spans="1:1" x14ac:dyDescent="0.25">
      <c r="A775" s="2">
        <v>53.7</v>
      </c>
    </row>
    <row r="776" spans="1:1" x14ac:dyDescent="0.25">
      <c r="A776" s="2">
        <v>44.8</v>
      </c>
    </row>
    <row r="777" spans="1:1" x14ac:dyDescent="0.25">
      <c r="A777" s="2">
        <v>55.6</v>
      </c>
    </row>
    <row r="778" spans="1:1" x14ac:dyDescent="0.25">
      <c r="A778" s="2">
        <v>61.7</v>
      </c>
    </row>
    <row r="779" spans="1:1" x14ac:dyDescent="0.25">
      <c r="A779" s="2">
        <v>44.9</v>
      </c>
    </row>
    <row r="780" spans="1:1" x14ac:dyDescent="0.25">
      <c r="A780" s="2">
        <v>58.8</v>
      </c>
    </row>
    <row r="781" spans="1:1" x14ac:dyDescent="0.25">
      <c r="A781" s="2">
        <v>44.2</v>
      </c>
    </row>
    <row r="782" spans="1:1" x14ac:dyDescent="0.25">
      <c r="A782" s="2">
        <v>55.9</v>
      </c>
    </row>
    <row r="783" spans="1:1" x14ac:dyDescent="0.25">
      <c r="A783" s="2">
        <v>47.8</v>
      </c>
    </row>
    <row r="784" spans="1:1" x14ac:dyDescent="0.25">
      <c r="A784" s="2">
        <v>56.8</v>
      </c>
    </row>
    <row r="785" spans="1:1" x14ac:dyDescent="0.25">
      <c r="A785" s="2">
        <v>68.5</v>
      </c>
    </row>
    <row r="786" spans="1:1" x14ac:dyDescent="0.25">
      <c r="A786" s="2">
        <v>62.5</v>
      </c>
    </row>
    <row r="787" spans="1:1" x14ac:dyDescent="0.25">
      <c r="A787" s="2">
        <v>65.099999999999994</v>
      </c>
    </row>
    <row r="788" spans="1:1" x14ac:dyDescent="0.25">
      <c r="A788" s="2">
        <v>58.3</v>
      </c>
    </row>
    <row r="789" spans="1:1" x14ac:dyDescent="0.25">
      <c r="A789" s="2">
        <v>49.6</v>
      </c>
    </row>
    <row r="790" spans="1:1" x14ac:dyDescent="0.25">
      <c r="A790" s="2">
        <v>59.2</v>
      </c>
    </row>
    <row r="791" spans="1:1" x14ac:dyDescent="0.25">
      <c r="A791" s="2">
        <v>52.6</v>
      </c>
    </row>
    <row r="792" spans="1:1" x14ac:dyDescent="0.25">
      <c r="A792" s="2">
        <v>45.6</v>
      </c>
    </row>
    <row r="793" spans="1:1" x14ac:dyDescent="0.25">
      <c r="A793" s="2">
        <v>61.7</v>
      </c>
    </row>
    <row r="794" spans="1:1" x14ac:dyDescent="0.25">
      <c r="A794" s="2">
        <v>56.5</v>
      </c>
    </row>
    <row r="795" spans="1:1" x14ac:dyDescent="0.25">
      <c r="A795" s="2">
        <v>51.7</v>
      </c>
    </row>
    <row r="796" spans="1:1" x14ac:dyDescent="0.25">
      <c r="A796" s="2">
        <v>52.9</v>
      </c>
    </row>
    <row r="797" spans="1:1" x14ac:dyDescent="0.25">
      <c r="A797" s="2">
        <v>53.1</v>
      </c>
    </row>
    <row r="798" spans="1:1" x14ac:dyDescent="0.25">
      <c r="A798" s="2">
        <v>55</v>
      </c>
    </row>
    <row r="799" spans="1:1" x14ac:dyDescent="0.25">
      <c r="A799" s="2">
        <v>55</v>
      </c>
    </row>
    <row r="800" spans="1:1" x14ac:dyDescent="0.25">
      <c r="A800" s="2">
        <v>55.7</v>
      </c>
    </row>
    <row r="801" spans="1:1" x14ac:dyDescent="0.25">
      <c r="A801" s="2">
        <v>54.8</v>
      </c>
    </row>
    <row r="802" spans="1:1" x14ac:dyDescent="0.25">
      <c r="A802" s="2">
        <v>52.2</v>
      </c>
    </row>
    <row r="803" spans="1:1" x14ac:dyDescent="0.25">
      <c r="A803" s="2">
        <v>56.3</v>
      </c>
    </row>
    <row r="804" spans="1:1" x14ac:dyDescent="0.25">
      <c r="A804" s="2">
        <v>56.4</v>
      </c>
    </row>
    <row r="805" spans="1:1" x14ac:dyDescent="0.25">
      <c r="A805" s="2">
        <v>60</v>
      </c>
    </row>
    <row r="806" spans="1:1" x14ac:dyDescent="0.25">
      <c r="A806" s="2">
        <v>46.6</v>
      </c>
    </row>
    <row r="807" spans="1:1" x14ac:dyDescent="0.25">
      <c r="A807" s="2">
        <v>57.1</v>
      </c>
    </row>
    <row r="808" spans="1:1" x14ac:dyDescent="0.25">
      <c r="A808" s="2">
        <v>62.4</v>
      </c>
    </row>
    <row r="809" spans="1:1" x14ac:dyDescent="0.25">
      <c r="A809" s="2">
        <v>42.2</v>
      </c>
    </row>
    <row r="810" spans="1:1" x14ac:dyDescent="0.25">
      <c r="A810" s="2">
        <v>56.8</v>
      </c>
    </row>
    <row r="811" spans="1:1" x14ac:dyDescent="0.25">
      <c r="A811" s="2">
        <v>44.3</v>
      </c>
    </row>
    <row r="812" spans="1:1" x14ac:dyDescent="0.25">
      <c r="A812" s="2">
        <v>57.5</v>
      </c>
    </row>
    <row r="813" spans="1:1" x14ac:dyDescent="0.25">
      <c r="A813" s="2">
        <v>64.3</v>
      </c>
    </row>
    <row r="814" spans="1:1" x14ac:dyDescent="0.25">
      <c r="A814" s="2">
        <v>57.7</v>
      </c>
    </row>
    <row r="815" spans="1:1" x14ac:dyDescent="0.25">
      <c r="A815" s="2">
        <v>49.3</v>
      </c>
    </row>
    <row r="816" spans="1:1" x14ac:dyDescent="0.25">
      <c r="A816" s="2">
        <v>63.6</v>
      </c>
    </row>
    <row r="817" spans="1:1" x14ac:dyDescent="0.25">
      <c r="A817" s="2">
        <v>55.5</v>
      </c>
    </row>
    <row r="818" spans="1:1" x14ac:dyDescent="0.25">
      <c r="A818" s="2">
        <v>39.4</v>
      </c>
    </row>
    <row r="819" spans="1:1" x14ac:dyDescent="0.25">
      <c r="A819" s="2">
        <v>47.3</v>
      </c>
    </row>
    <row r="820" spans="1:1" x14ac:dyDescent="0.25">
      <c r="A820" s="2">
        <v>53.1</v>
      </c>
    </row>
    <row r="821" spans="1:1" x14ac:dyDescent="0.25">
      <c r="A821" s="2">
        <v>66.900000000000006</v>
      </c>
    </row>
    <row r="822" spans="1:1" x14ac:dyDescent="0.25">
      <c r="A822" s="2">
        <v>56.2</v>
      </c>
    </row>
    <row r="823" spans="1:1" x14ac:dyDescent="0.25">
      <c r="A823" s="2">
        <v>48.4</v>
      </c>
    </row>
    <row r="824" spans="1:1" x14ac:dyDescent="0.25">
      <c r="A824" s="2">
        <v>59.1</v>
      </c>
    </row>
    <row r="825" spans="1:1" x14ac:dyDescent="0.25">
      <c r="A825" s="2">
        <v>36.700000000000003</v>
      </c>
    </row>
    <row r="826" spans="1:1" x14ac:dyDescent="0.25">
      <c r="A826" s="2">
        <v>50.8</v>
      </c>
    </row>
    <row r="827" spans="1:1" x14ac:dyDescent="0.25">
      <c r="A827" s="2">
        <v>70.099999999999994</v>
      </c>
    </row>
    <row r="828" spans="1:1" x14ac:dyDescent="0.25">
      <c r="A828" s="2">
        <v>51.2</v>
      </c>
    </row>
    <row r="829" spans="1:1" x14ac:dyDescent="0.25">
      <c r="A829" s="2">
        <v>52.2</v>
      </c>
    </row>
    <row r="830" spans="1:1" x14ac:dyDescent="0.25">
      <c r="A830" s="2">
        <v>57.2</v>
      </c>
    </row>
    <row r="831" spans="1:1" x14ac:dyDescent="0.25">
      <c r="A831" s="2">
        <v>61.5</v>
      </c>
    </row>
    <row r="832" spans="1:1" x14ac:dyDescent="0.25">
      <c r="A832" s="2">
        <v>50.6</v>
      </c>
    </row>
    <row r="833" spans="1:1" x14ac:dyDescent="0.25">
      <c r="A833" s="2">
        <v>55</v>
      </c>
    </row>
    <row r="834" spans="1:1" x14ac:dyDescent="0.25">
      <c r="A834" s="2">
        <v>49.4</v>
      </c>
    </row>
    <row r="835" spans="1:1" x14ac:dyDescent="0.25">
      <c r="A835" s="2">
        <v>51.6</v>
      </c>
    </row>
    <row r="836" spans="1:1" x14ac:dyDescent="0.25">
      <c r="A836" s="2">
        <v>55.6</v>
      </c>
    </row>
    <row r="837" spans="1:1" x14ac:dyDescent="0.25">
      <c r="A837" s="2">
        <v>55.3</v>
      </c>
    </row>
    <row r="838" spans="1:1" x14ac:dyDescent="0.25">
      <c r="A838" s="2">
        <v>48.2</v>
      </c>
    </row>
    <row r="839" spans="1:1" x14ac:dyDescent="0.25">
      <c r="A839" s="2">
        <v>50.1</v>
      </c>
    </row>
    <row r="840" spans="1:1" x14ac:dyDescent="0.25">
      <c r="A840" s="2">
        <v>57.5</v>
      </c>
    </row>
    <row r="841" spans="1:1" x14ac:dyDescent="0.25">
      <c r="A841" s="2">
        <v>61.5</v>
      </c>
    </row>
    <row r="842" spans="1:1" x14ac:dyDescent="0.25">
      <c r="A842" s="2">
        <v>53.8</v>
      </c>
    </row>
    <row r="843" spans="1:1" x14ac:dyDescent="0.25">
      <c r="A843" s="2">
        <v>53.7</v>
      </c>
    </row>
    <row r="844" spans="1:1" x14ac:dyDescent="0.25">
      <c r="A844" s="2">
        <v>56.2</v>
      </c>
    </row>
    <row r="845" spans="1:1" x14ac:dyDescent="0.25">
      <c r="A845" s="2">
        <v>53.1</v>
      </c>
    </row>
    <row r="846" spans="1:1" x14ac:dyDescent="0.25">
      <c r="A846" s="2">
        <v>59.9</v>
      </c>
    </row>
    <row r="847" spans="1:1" x14ac:dyDescent="0.25">
      <c r="A847" s="2">
        <v>49.3</v>
      </c>
    </row>
    <row r="848" spans="1:1" x14ac:dyDescent="0.25">
      <c r="A848" s="2">
        <v>54.9</v>
      </c>
    </row>
    <row r="849" spans="1:1" x14ac:dyDescent="0.25">
      <c r="A849" s="2">
        <v>49.1</v>
      </c>
    </row>
    <row r="850" spans="1:1" x14ac:dyDescent="0.25">
      <c r="A850" s="2">
        <v>50.2</v>
      </c>
    </row>
    <row r="851" spans="1:1" x14ac:dyDescent="0.25">
      <c r="A851" s="2">
        <v>52.7</v>
      </c>
    </row>
    <row r="852" spans="1:1" x14ac:dyDescent="0.25">
      <c r="A852" s="2">
        <v>52.4</v>
      </c>
    </row>
    <row r="853" spans="1:1" x14ac:dyDescent="0.25">
      <c r="A853" s="2">
        <v>51</v>
      </c>
    </row>
    <row r="854" spans="1:1" x14ac:dyDescent="0.25">
      <c r="A854" s="2">
        <v>66</v>
      </c>
    </row>
    <row r="855" spans="1:1" x14ac:dyDescent="0.25">
      <c r="A855" s="2">
        <v>66.099999999999994</v>
      </c>
    </row>
    <row r="856" spans="1:1" x14ac:dyDescent="0.25">
      <c r="A856" s="2">
        <v>60.6</v>
      </c>
    </row>
    <row r="857" spans="1:1" x14ac:dyDescent="0.25">
      <c r="A857" s="2">
        <v>47.4</v>
      </c>
    </row>
    <row r="858" spans="1:1" x14ac:dyDescent="0.25">
      <c r="A858" s="2">
        <v>50.1</v>
      </c>
    </row>
    <row r="859" spans="1:1" x14ac:dyDescent="0.25">
      <c r="A859" s="2">
        <v>58.2</v>
      </c>
    </row>
    <row r="860" spans="1:1" x14ac:dyDescent="0.25">
      <c r="A860" s="2">
        <v>45.7</v>
      </c>
    </row>
    <row r="861" spans="1:1" x14ac:dyDescent="0.25">
      <c r="A861" s="2">
        <v>47.3</v>
      </c>
    </row>
    <row r="862" spans="1:1" x14ac:dyDescent="0.25">
      <c r="A862" s="2">
        <v>55.8</v>
      </c>
    </row>
    <row r="863" spans="1:1" x14ac:dyDescent="0.25">
      <c r="A863" s="2">
        <v>49.9</v>
      </c>
    </row>
    <row r="864" spans="1:1" x14ac:dyDescent="0.25">
      <c r="A864" s="2">
        <v>39.200000000000003</v>
      </c>
    </row>
    <row r="865" spans="1:1" x14ac:dyDescent="0.25">
      <c r="A865" s="2">
        <v>56.3</v>
      </c>
    </row>
    <row r="866" spans="1:1" x14ac:dyDescent="0.25">
      <c r="A866" s="2">
        <v>45</v>
      </c>
    </row>
    <row r="867" spans="1:1" x14ac:dyDescent="0.25">
      <c r="A867" s="2">
        <v>55.4</v>
      </c>
    </row>
    <row r="868" spans="1:1" x14ac:dyDescent="0.25">
      <c r="A868" s="2">
        <v>55.8</v>
      </c>
    </row>
    <row r="869" spans="1:1" x14ac:dyDescent="0.25">
      <c r="A869" s="2">
        <v>50.3</v>
      </c>
    </row>
    <row r="870" spans="1:1" x14ac:dyDescent="0.25">
      <c r="A870" s="2">
        <v>49.1</v>
      </c>
    </row>
    <row r="871" spans="1:1" x14ac:dyDescent="0.25">
      <c r="A871" s="2">
        <v>59.3</v>
      </c>
    </row>
    <row r="872" spans="1:1" x14ac:dyDescent="0.25">
      <c r="A872" s="2">
        <v>48.2</v>
      </c>
    </row>
    <row r="873" spans="1:1" x14ac:dyDescent="0.25">
      <c r="A873" s="2">
        <v>55.5</v>
      </c>
    </row>
    <row r="874" spans="1:1" x14ac:dyDescent="0.25">
      <c r="A874" s="2">
        <v>52.6</v>
      </c>
    </row>
    <row r="875" spans="1:1" x14ac:dyDescent="0.25">
      <c r="A875" s="2">
        <v>53</v>
      </c>
    </row>
    <row r="876" spans="1:1" x14ac:dyDescent="0.25">
      <c r="A876" s="2">
        <v>60.4</v>
      </c>
    </row>
    <row r="877" spans="1:1" x14ac:dyDescent="0.25">
      <c r="A877" s="2">
        <v>48.5</v>
      </c>
    </row>
    <row r="878" spans="1:1" x14ac:dyDescent="0.25">
      <c r="A878" s="2">
        <v>56.1</v>
      </c>
    </row>
    <row r="879" spans="1:1" x14ac:dyDescent="0.25">
      <c r="A879" s="2">
        <v>48.1</v>
      </c>
    </row>
    <row r="880" spans="1:1" x14ac:dyDescent="0.25">
      <c r="A880" s="2">
        <v>63.7</v>
      </c>
    </row>
    <row r="881" spans="1:1" x14ac:dyDescent="0.25">
      <c r="A881" s="2">
        <v>52.9</v>
      </c>
    </row>
    <row r="882" spans="1:1" x14ac:dyDescent="0.25">
      <c r="A882" s="2">
        <v>45.7</v>
      </c>
    </row>
    <row r="883" spans="1:1" x14ac:dyDescent="0.25">
      <c r="A883" s="2">
        <v>52.5</v>
      </c>
    </row>
    <row r="884" spans="1:1" x14ac:dyDescent="0.25">
      <c r="A884" s="2">
        <v>45.7</v>
      </c>
    </row>
    <row r="885" spans="1:1" x14ac:dyDescent="0.25">
      <c r="A885" s="2">
        <v>51.7</v>
      </c>
    </row>
    <row r="886" spans="1:1" x14ac:dyDescent="0.25">
      <c r="A886" s="2">
        <v>46.9</v>
      </c>
    </row>
    <row r="887" spans="1:1" x14ac:dyDescent="0.25">
      <c r="A887" s="2">
        <v>52</v>
      </c>
    </row>
    <row r="888" spans="1:1" x14ac:dyDescent="0.25">
      <c r="A888" s="2">
        <v>49.4</v>
      </c>
    </row>
    <row r="889" spans="1:1" x14ac:dyDescent="0.25">
      <c r="A889" s="2">
        <v>56.2</v>
      </c>
    </row>
    <row r="890" spans="1:1" x14ac:dyDescent="0.25">
      <c r="A890" s="2">
        <v>47.2</v>
      </c>
    </row>
    <row r="891" spans="1:1" x14ac:dyDescent="0.25">
      <c r="A891" s="2">
        <v>49.8</v>
      </c>
    </row>
    <row r="892" spans="1:1" x14ac:dyDescent="0.25">
      <c r="A892" s="2">
        <v>54</v>
      </c>
    </row>
    <row r="893" spans="1:1" x14ac:dyDescent="0.25">
      <c r="A893" s="2">
        <v>49.1</v>
      </c>
    </row>
    <row r="894" spans="1:1" x14ac:dyDescent="0.25">
      <c r="A894" s="2">
        <v>62.1</v>
      </c>
    </row>
    <row r="895" spans="1:1" x14ac:dyDescent="0.25">
      <c r="A895" s="2">
        <v>54.2</v>
      </c>
    </row>
    <row r="896" spans="1:1" x14ac:dyDescent="0.25">
      <c r="A896" s="2">
        <v>56.1</v>
      </c>
    </row>
    <row r="897" spans="1:1" x14ac:dyDescent="0.25">
      <c r="A897" s="2">
        <v>59.6</v>
      </c>
    </row>
    <row r="898" spans="1:1" x14ac:dyDescent="0.25">
      <c r="A898" s="2">
        <v>45.5</v>
      </c>
    </row>
    <row r="899" spans="1:1" x14ac:dyDescent="0.25">
      <c r="A899" s="2">
        <v>65</v>
      </c>
    </row>
    <row r="900" spans="1:1" x14ac:dyDescent="0.25">
      <c r="A900" s="2">
        <v>50.3</v>
      </c>
    </row>
    <row r="901" spans="1:1" x14ac:dyDescent="0.25">
      <c r="A901" s="2">
        <v>51.9</v>
      </c>
    </row>
    <row r="902" spans="1:1" x14ac:dyDescent="0.25">
      <c r="A902" s="2">
        <v>43.4</v>
      </c>
    </row>
    <row r="903" spans="1:1" x14ac:dyDescent="0.25">
      <c r="A903" s="2">
        <v>48.4</v>
      </c>
    </row>
    <row r="904" spans="1:1" x14ac:dyDescent="0.25">
      <c r="A904" s="2">
        <v>56.4</v>
      </c>
    </row>
    <row r="905" spans="1:1" x14ac:dyDescent="0.25">
      <c r="A905" s="2">
        <v>50.4</v>
      </c>
    </row>
    <row r="906" spans="1:1" x14ac:dyDescent="0.25">
      <c r="A906" s="2">
        <v>54.7</v>
      </c>
    </row>
    <row r="907" spans="1:1" x14ac:dyDescent="0.25">
      <c r="A907" s="2">
        <v>59.5</v>
      </c>
    </row>
    <row r="908" spans="1:1" x14ac:dyDescent="0.25">
      <c r="A908" s="2">
        <v>59</v>
      </c>
    </row>
    <row r="909" spans="1:1" x14ac:dyDescent="0.25">
      <c r="A909" s="2">
        <v>58.5</v>
      </c>
    </row>
    <row r="910" spans="1:1" x14ac:dyDescent="0.25">
      <c r="A910" s="2">
        <v>53.6</v>
      </c>
    </row>
    <row r="911" spans="1:1" x14ac:dyDescent="0.25">
      <c r="A911" s="2">
        <v>53.4</v>
      </c>
    </row>
    <row r="912" spans="1:1" x14ac:dyDescent="0.25">
      <c r="A912" s="2">
        <v>61</v>
      </c>
    </row>
    <row r="913" spans="1:1" x14ac:dyDescent="0.25">
      <c r="A913" s="2">
        <v>55.8</v>
      </c>
    </row>
    <row r="914" spans="1:1" x14ac:dyDescent="0.25">
      <c r="A914" s="2">
        <v>54.8</v>
      </c>
    </row>
    <row r="915" spans="1:1" x14ac:dyDescent="0.25">
      <c r="A915" s="2">
        <v>55.6</v>
      </c>
    </row>
    <row r="916" spans="1:1" x14ac:dyDescent="0.25">
      <c r="A916" s="2">
        <v>47.6</v>
      </c>
    </row>
    <row r="917" spans="1:1" x14ac:dyDescent="0.25">
      <c r="A917" s="2">
        <v>47.2</v>
      </c>
    </row>
    <row r="918" spans="1:1" x14ac:dyDescent="0.25">
      <c r="A918" s="2">
        <v>49.8</v>
      </c>
    </row>
    <row r="919" spans="1:1" x14ac:dyDescent="0.25">
      <c r="A919" s="2">
        <v>58</v>
      </c>
    </row>
    <row r="920" spans="1:1" x14ac:dyDescent="0.25">
      <c r="A920" s="2">
        <v>59.2</v>
      </c>
    </row>
    <row r="921" spans="1:1" x14ac:dyDescent="0.25">
      <c r="A921" s="2">
        <v>51.5</v>
      </c>
    </row>
    <row r="922" spans="1:1" x14ac:dyDescent="0.25">
      <c r="A922" s="2">
        <v>53.9</v>
      </c>
    </row>
    <row r="923" spans="1:1" x14ac:dyDescent="0.25">
      <c r="A923" s="2">
        <v>60.5</v>
      </c>
    </row>
    <row r="924" spans="1:1" x14ac:dyDescent="0.25">
      <c r="A924" s="2">
        <v>61.9</v>
      </c>
    </row>
    <row r="925" spans="1:1" x14ac:dyDescent="0.25">
      <c r="A925" s="2">
        <v>52.3</v>
      </c>
    </row>
    <row r="926" spans="1:1" x14ac:dyDescent="0.25">
      <c r="A926" s="2">
        <v>53.2</v>
      </c>
    </row>
    <row r="927" spans="1:1" x14ac:dyDescent="0.25">
      <c r="A927" s="2">
        <v>59.1</v>
      </c>
    </row>
    <row r="928" spans="1:1" x14ac:dyDescent="0.25">
      <c r="A928" s="2">
        <v>49.2</v>
      </c>
    </row>
    <row r="929" spans="1:1" x14ac:dyDescent="0.25">
      <c r="A929" s="2">
        <v>57</v>
      </c>
    </row>
    <row r="930" spans="1:1" x14ac:dyDescent="0.25">
      <c r="A930" s="2">
        <v>54.6</v>
      </c>
    </row>
    <row r="931" spans="1:1" x14ac:dyDescent="0.25">
      <c r="A931" s="2">
        <v>58.7</v>
      </c>
    </row>
    <row r="932" spans="1:1" x14ac:dyDescent="0.25">
      <c r="A932" s="2">
        <v>53.1</v>
      </c>
    </row>
    <row r="933" spans="1:1" x14ac:dyDescent="0.25">
      <c r="A933" s="2">
        <v>54.4</v>
      </c>
    </row>
    <row r="934" spans="1:1" x14ac:dyDescent="0.25">
      <c r="A934" s="2">
        <v>60.8</v>
      </c>
    </row>
    <row r="935" spans="1:1" x14ac:dyDescent="0.25">
      <c r="A935" s="2">
        <v>60.1</v>
      </c>
    </row>
    <row r="936" spans="1:1" x14ac:dyDescent="0.25">
      <c r="A936" s="2">
        <v>51.3</v>
      </c>
    </row>
    <row r="937" spans="1:1" x14ac:dyDescent="0.25">
      <c r="A937" s="2">
        <v>55.4</v>
      </c>
    </row>
    <row r="938" spans="1:1" x14ac:dyDescent="0.25">
      <c r="A938" s="2">
        <v>44.8</v>
      </c>
    </row>
    <row r="939" spans="1:1" x14ac:dyDescent="0.25">
      <c r="A939" s="2">
        <v>51.3</v>
      </c>
    </row>
    <row r="940" spans="1:1" x14ac:dyDescent="0.25">
      <c r="A940" s="2">
        <v>50.8</v>
      </c>
    </row>
    <row r="941" spans="1:1" x14ac:dyDescent="0.25">
      <c r="A941" s="2">
        <v>41.5</v>
      </c>
    </row>
    <row r="942" spans="1:1" x14ac:dyDescent="0.25">
      <c r="A942" s="2">
        <v>48</v>
      </c>
    </row>
    <row r="943" spans="1:1" x14ac:dyDescent="0.25">
      <c r="A943" s="2">
        <v>42.3</v>
      </c>
    </row>
    <row r="944" spans="1:1" x14ac:dyDescent="0.25">
      <c r="A944" s="2">
        <v>48.1</v>
      </c>
    </row>
    <row r="945" spans="1:1" x14ac:dyDescent="0.25">
      <c r="A945" s="2">
        <v>58</v>
      </c>
    </row>
    <row r="946" spans="1:1" x14ac:dyDescent="0.25">
      <c r="A946" s="2">
        <v>45.3</v>
      </c>
    </row>
    <row r="947" spans="1:1" x14ac:dyDescent="0.25">
      <c r="A947" s="2">
        <v>52.4</v>
      </c>
    </row>
    <row r="948" spans="1:1" x14ac:dyDescent="0.25">
      <c r="A948" s="2">
        <v>56.1</v>
      </c>
    </row>
    <row r="949" spans="1:1" x14ac:dyDescent="0.25">
      <c r="A949" s="2">
        <v>60.3</v>
      </c>
    </row>
    <row r="950" spans="1:1" x14ac:dyDescent="0.25">
      <c r="A950" s="2">
        <v>66</v>
      </c>
    </row>
    <row r="951" spans="1:1" x14ac:dyDescent="0.25">
      <c r="A951" s="2">
        <v>54.2</v>
      </c>
    </row>
    <row r="952" spans="1:1" x14ac:dyDescent="0.25">
      <c r="A952" s="2">
        <v>45</v>
      </c>
    </row>
    <row r="953" spans="1:1" x14ac:dyDescent="0.25">
      <c r="A953" s="2">
        <v>59.6</v>
      </c>
    </row>
    <row r="954" spans="1:1" x14ac:dyDescent="0.25">
      <c r="A954" s="2">
        <v>46.1</v>
      </c>
    </row>
    <row r="955" spans="1:1" x14ac:dyDescent="0.25">
      <c r="A955" s="2">
        <v>57.7</v>
      </c>
    </row>
    <row r="956" spans="1:1" x14ac:dyDescent="0.25">
      <c r="A956" s="2">
        <v>54.7</v>
      </c>
    </row>
    <row r="957" spans="1:1" x14ac:dyDescent="0.25">
      <c r="A957" s="2">
        <v>55.1</v>
      </c>
    </row>
    <row r="958" spans="1:1" x14ac:dyDescent="0.25">
      <c r="A958" s="2">
        <v>42.5</v>
      </c>
    </row>
    <row r="959" spans="1:1" x14ac:dyDescent="0.25">
      <c r="A959" s="2">
        <v>54.5</v>
      </c>
    </row>
    <row r="960" spans="1:1" x14ac:dyDescent="0.25">
      <c r="A960" s="2">
        <v>51.4</v>
      </c>
    </row>
    <row r="961" spans="1:1" x14ac:dyDescent="0.25">
      <c r="A961" s="2">
        <v>55.9</v>
      </c>
    </row>
    <row r="962" spans="1:1" x14ac:dyDescent="0.25">
      <c r="A962" s="2">
        <v>59.8</v>
      </c>
    </row>
    <row r="963" spans="1:1" x14ac:dyDescent="0.25">
      <c r="A963" s="2">
        <v>54.2</v>
      </c>
    </row>
    <row r="964" spans="1:1" x14ac:dyDescent="0.25">
      <c r="A964" s="2">
        <v>50.4</v>
      </c>
    </row>
    <row r="965" spans="1:1" x14ac:dyDescent="0.25">
      <c r="A965" s="2">
        <v>54.7</v>
      </c>
    </row>
    <row r="966" spans="1:1" x14ac:dyDescent="0.25">
      <c r="A966" s="2">
        <v>54.4</v>
      </c>
    </row>
    <row r="967" spans="1:1" x14ac:dyDescent="0.25">
      <c r="A967" s="2">
        <v>52.9</v>
      </c>
    </row>
    <row r="968" spans="1:1" x14ac:dyDescent="0.25">
      <c r="A968" s="2">
        <v>48.9</v>
      </c>
    </row>
    <row r="969" spans="1:1" x14ac:dyDescent="0.25">
      <c r="A969" s="2">
        <v>64</v>
      </c>
    </row>
    <row r="970" spans="1:1" x14ac:dyDescent="0.25">
      <c r="A970" s="2">
        <v>45.4</v>
      </c>
    </row>
    <row r="971" spans="1:1" x14ac:dyDescent="0.25">
      <c r="A971" s="2">
        <v>60.2</v>
      </c>
    </row>
    <row r="972" spans="1:1" x14ac:dyDescent="0.25">
      <c r="A972" s="2">
        <v>54.3</v>
      </c>
    </row>
    <row r="973" spans="1:1" x14ac:dyDescent="0.25">
      <c r="A973" s="2">
        <v>60</v>
      </c>
    </row>
    <row r="974" spans="1:1" x14ac:dyDescent="0.25">
      <c r="A974" s="2">
        <v>43.1</v>
      </c>
    </row>
    <row r="975" spans="1:1" x14ac:dyDescent="0.25">
      <c r="A975" s="2">
        <v>71.8</v>
      </c>
    </row>
    <row r="976" spans="1:1" x14ac:dyDescent="0.25">
      <c r="A976" s="2">
        <v>52.1</v>
      </c>
    </row>
    <row r="977" spans="1:1" x14ac:dyDescent="0.25">
      <c r="A977" s="2">
        <v>52.7</v>
      </c>
    </row>
    <row r="978" spans="1:1" x14ac:dyDescent="0.25">
      <c r="A978" s="2">
        <v>61.1</v>
      </c>
    </row>
    <row r="979" spans="1:1" x14ac:dyDescent="0.25">
      <c r="A979" s="2">
        <v>47.6</v>
      </c>
    </row>
    <row r="980" spans="1:1" x14ac:dyDescent="0.25">
      <c r="A980" s="2">
        <v>61.5</v>
      </c>
    </row>
    <row r="981" spans="1:1" x14ac:dyDescent="0.25">
      <c r="A981" s="2">
        <v>61</v>
      </c>
    </row>
    <row r="982" spans="1:1" x14ac:dyDescent="0.25">
      <c r="A982" s="2">
        <v>48.6</v>
      </c>
    </row>
    <row r="983" spans="1:1" x14ac:dyDescent="0.25">
      <c r="A983" s="2">
        <v>57.8</v>
      </c>
    </row>
    <row r="984" spans="1:1" x14ac:dyDescent="0.25">
      <c r="A984" s="2">
        <v>51.9</v>
      </c>
    </row>
    <row r="985" spans="1:1" x14ac:dyDescent="0.25">
      <c r="A985" s="2">
        <v>47.7</v>
      </c>
    </row>
    <row r="986" spans="1:1" x14ac:dyDescent="0.25">
      <c r="A986" s="2">
        <v>54.3</v>
      </c>
    </row>
    <row r="987" spans="1:1" x14ac:dyDescent="0.25">
      <c r="A987" s="2">
        <v>46.9</v>
      </c>
    </row>
    <row r="988" spans="1:1" x14ac:dyDescent="0.25">
      <c r="A988" s="2">
        <v>51</v>
      </c>
    </row>
    <row r="989" spans="1:1" x14ac:dyDescent="0.25">
      <c r="A989" s="2">
        <v>59.8</v>
      </c>
    </row>
    <row r="990" spans="1:1" x14ac:dyDescent="0.25">
      <c r="A990" s="2">
        <v>54.4</v>
      </c>
    </row>
    <row r="991" spans="1:1" x14ac:dyDescent="0.25">
      <c r="A991" s="2">
        <v>59</v>
      </c>
    </row>
    <row r="992" spans="1:1" x14ac:dyDescent="0.25">
      <c r="A992" s="2">
        <v>53</v>
      </c>
    </row>
    <row r="993" spans="1:1" x14ac:dyDescent="0.25">
      <c r="A993" s="2">
        <v>55.4</v>
      </c>
    </row>
    <row r="994" spans="1:1" x14ac:dyDescent="0.25">
      <c r="A994" s="2">
        <v>47.8</v>
      </c>
    </row>
    <row r="995" spans="1:1" x14ac:dyDescent="0.25">
      <c r="A995" s="2">
        <v>53.3</v>
      </c>
    </row>
    <row r="996" spans="1:1" x14ac:dyDescent="0.25">
      <c r="A996" s="2">
        <v>49.1</v>
      </c>
    </row>
    <row r="997" spans="1:1" x14ac:dyDescent="0.25">
      <c r="A997" s="2">
        <v>52.2</v>
      </c>
    </row>
    <row r="998" spans="1:1" x14ac:dyDescent="0.25">
      <c r="A998" s="2">
        <v>53.3</v>
      </c>
    </row>
    <row r="999" spans="1:1" x14ac:dyDescent="0.25">
      <c r="A999" s="2">
        <v>49.5</v>
      </c>
    </row>
    <row r="1000" spans="1:1" x14ac:dyDescent="0.25">
      <c r="A1000" s="2">
        <v>42.5</v>
      </c>
    </row>
    <row r="1001" spans="1:1" x14ac:dyDescent="0.25">
      <c r="A1001" s="2">
        <v>48.8</v>
      </c>
    </row>
  </sheetData>
  <phoneticPr fontId="5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Worksheet Lab 3 STAT 245</vt:lpstr>
      <vt:lpstr>Data Set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skrizan</dc:creator>
  <cp:lastModifiedBy>coleton sanheim</cp:lastModifiedBy>
  <dcterms:created xsi:type="dcterms:W3CDTF">2020-10-29T01:28:22Z</dcterms:created>
  <dcterms:modified xsi:type="dcterms:W3CDTF">2021-03-29T02:55:25Z</dcterms:modified>
</cp:coreProperties>
</file>