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Desktop\Bullshit\Software Engineering\VIA\Semesters\7th Semester\BRP2\Process Report\"/>
    </mc:Choice>
  </mc:AlternateContent>
  <xr:revisionPtr revIDLastSave="0" documentId="13_ncr:1_{189ABC3D-BCFC-4127-87C8-69560DEDCF72}" xr6:coauthVersionLast="47" xr6:coauthVersionMax="47" xr10:uidLastSave="{00000000-0000-0000-0000-000000000000}"/>
  <bookViews>
    <workbookView xWindow="28680" yWindow="-120" windowWidth="29040" windowHeight="15990" activeTab="2" xr2:uid="{00000000-000D-0000-FFFF-FFFF00000000}"/>
  </bookViews>
  <sheets>
    <sheet name="Allocation Plan" sheetId="1" r:id="rId1"/>
    <sheet name="Burnout Chart" sheetId="2" r:id="rId2"/>
    <sheet name="Roadma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9" i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C18" i="2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B18" i="2" s="1"/>
  <c r="B4" i="2" l="1"/>
  <c r="B12" i="2"/>
  <c r="B5" i="2"/>
  <c r="B13" i="2"/>
  <c r="B6" i="2"/>
  <c r="B14" i="2"/>
  <c r="B7" i="2"/>
  <c r="B15" i="2"/>
  <c r="B16" i="2"/>
  <c r="D18" i="2"/>
  <c r="B9" i="2"/>
  <c r="B17" i="2"/>
  <c r="B10" i="2"/>
  <c r="B8" i="2"/>
  <c r="B3" i="2"/>
  <c r="B11" i="2"/>
  <c r="C6" i="2"/>
  <c r="C7" i="2"/>
  <c r="C5" i="2"/>
  <c r="C15" i="2"/>
  <c r="C8" i="2"/>
  <c r="C16" i="2"/>
  <c r="C3" i="2"/>
  <c r="D3" i="2" s="1"/>
  <c r="C11" i="2"/>
  <c r="D11" i="2" s="1"/>
  <c r="C4" i="2"/>
  <c r="D4" i="2" s="1"/>
  <c r="C12" i="2"/>
  <c r="D12" i="2" s="1"/>
  <c r="C13" i="2"/>
  <c r="C14" i="2"/>
  <c r="C9" i="2"/>
  <c r="C17" i="2"/>
  <c r="D17" i="2" s="1"/>
  <c r="C10" i="2"/>
  <c r="D6" i="2" l="1"/>
  <c r="D10" i="2"/>
  <c r="D9" i="2"/>
  <c r="D15" i="2"/>
  <c r="D16" i="2"/>
  <c r="D8" i="2"/>
  <c r="D14" i="2"/>
  <c r="D13" i="2"/>
  <c r="D5" i="2"/>
  <c r="D7" i="2"/>
</calcChain>
</file>

<file path=xl/sharedStrings.xml><?xml version="1.0" encoding="utf-8"?>
<sst xmlns="http://schemas.openxmlformats.org/spreadsheetml/2006/main" count="98" uniqueCount="87">
  <si>
    <t>Marcel Notenboom</t>
  </si>
  <si>
    <t xml:space="preserve">Gais El-AAsi </t>
  </si>
  <si>
    <t>Unspecified</t>
  </si>
  <si>
    <t>Accumulated</t>
  </si>
  <si>
    <t>Actuals</t>
  </si>
  <si>
    <t>Gais El-AAsi</t>
  </si>
  <si>
    <t xml:space="preserve">Week Number </t>
  </si>
  <si>
    <t>Week</t>
  </si>
  <si>
    <t>Planned</t>
  </si>
  <si>
    <t>Difference</t>
  </si>
  <si>
    <t>Un-planned Hours</t>
  </si>
  <si>
    <t>Project Week</t>
  </si>
  <si>
    <t xml:space="preserve">Aanalysis </t>
  </si>
  <si>
    <t>Design</t>
  </si>
  <si>
    <t>Implementation</t>
  </si>
  <si>
    <t>Test</t>
  </si>
  <si>
    <t>Documentation</t>
  </si>
  <si>
    <t>Project Introduction</t>
  </si>
  <si>
    <t>Finalize Requirements</t>
  </si>
  <si>
    <t>Glossary</t>
  </si>
  <si>
    <t>Use Case Diagram</t>
  </si>
  <si>
    <t>Use Case Descriptions</t>
  </si>
  <si>
    <t>Activity Diagram</t>
  </si>
  <si>
    <t>System Sequcen Diagram</t>
  </si>
  <si>
    <t>Test Cases</t>
  </si>
  <si>
    <t>Acceptance Tests</t>
  </si>
  <si>
    <t>Cloud Infrastructure</t>
  </si>
  <si>
    <t>Setup Goolge Project</t>
  </si>
  <si>
    <t>Setup IoT Core</t>
  </si>
  <si>
    <t>Connect ESP32 to IoT Core</t>
  </si>
  <si>
    <t>Wrap-up Introduction</t>
  </si>
  <si>
    <t>Finalze Requirements</t>
  </si>
  <si>
    <t>Start Writing Analaysis</t>
  </si>
  <si>
    <t>Use Case</t>
  </si>
  <si>
    <t>Sequence Diagram</t>
  </si>
  <si>
    <t>Deployment</t>
  </si>
  <si>
    <t>Domain Model</t>
  </si>
  <si>
    <t>System Tests</t>
  </si>
  <si>
    <t>Testing</t>
  </si>
  <si>
    <t>Milestones/Deliverables</t>
  </si>
  <si>
    <t>Project Start - 30/08</t>
  </si>
  <si>
    <t>User Stories - 11/09</t>
  </si>
  <si>
    <t>Architecture</t>
  </si>
  <si>
    <t>User Guides</t>
  </si>
  <si>
    <t>Project/Process Report</t>
  </si>
  <si>
    <t>Hand In</t>
  </si>
  <si>
    <t>UP</t>
  </si>
  <si>
    <t>INCEPTION</t>
  </si>
  <si>
    <t>ELABORATION</t>
  </si>
  <si>
    <t>CONSTRUCTION</t>
  </si>
  <si>
    <t>TRANSITION</t>
  </si>
  <si>
    <t>Requirements/User Stories</t>
  </si>
  <si>
    <t>Class Diagram</t>
  </si>
  <si>
    <t>ER Diagram</t>
  </si>
  <si>
    <t>System Architecture / Component Architecture</t>
  </si>
  <si>
    <t>Tech Stack Decisions</t>
  </si>
  <si>
    <t>Design Paterns</t>
  </si>
  <si>
    <t>UI Design Choices</t>
  </si>
  <si>
    <t>Basic UI and overal system connection</t>
  </si>
  <si>
    <t>Design Chapter</t>
  </si>
  <si>
    <t>Technologies + CI/CD</t>
  </si>
  <si>
    <t>Design Patterns</t>
  </si>
  <si>
    <t>Class Diagram  + DB Structrue</t>
  </si>
  <si>
    <t>Sequence Diagram + UI</t>
  </si>
  <si>
    <t>Setup and Maintain CI/CD pipelines</t>
  </si>
  <si>
    <t>Analysis Final Approval - 19/09</t>
  </si>
  <si>
    <t>Architecture - 24/09</t>
  </si>
  <si>
    <t>System Diagram - 04/10</t>
  </si>
  <si>
    <t>Design Finalisation -15/10</t>
  </si>
  <si>
    <t>Proof of Concept - 26/10</t>
  </si>
  <si>
    <t>Setup Skeleton Project Backend</t>
  </si>
  <si>
    <t>Setup login and user profile</t>
  </si>
  <si>
    <t>Monitoring electricity consumption with visualisation</t>
  </si>
  <si>
    <t xml:space="preserve">Manage devices </t>
  </si>
  <si>
    <t>Report and device comparation</t>
  </si>
  <si>
    <t>Ensure correct sensing and calculations for measuring electricity consumption</t>
  </si>
  <si>
    <t>Find a better solution for extrancting electricity consumption and improve sensitivity</t>
  </si>
  <si>
    <t>Find a way for the user to setup the device network connection</t>
  </si>
  <si>
    <t>Ensure a stable and secure connection with the cloud</t>
  </si>
  <si>
    <t>Overall code cleanup and refactoring for production</t>
  </si>
  <si>
    <t>Unit Testing</t>
  </si>
  <si>
    <t>Rendering Testing</t>
  </si>
  <si>
    <t>Usability Testin</t>
  </si>
  <si>
    <t>Implementation + Tests</t>
  </si>
  <si>
    <t>Results and Discussions + Conclusions</t>
  </si>
  <si>
    <t>Process Report</t>
  </si>
  <si>
    <t>Extra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</si>
</sst>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  <font>
      <b/>
      <sz val="13"/>
      <color theme="7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theme="4" tint="0.499984740745262"/>
      </top>
      <bottom/>
      <diagonal/>
    </border>
    <border>
      <left/>
      <right style="thick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/>
      <right style="thick">
        <color indexed="64"/>
      </right>
      <top/>
      <bottom style="thick">
        <color theme="4" tint="0.499984740745262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4" tint="0.499984740745262"/>
      </top>
      <bottom/>
      <diagonal/>
    </border>
    <border>
      <left style="thick">
        <color indexed="64"/>
      </left>
      <right style="thick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indexed="64"/>
      </left>
      <right style="thick">
        <color indexed="64"/>
      </right>
      <top/>
      <bottom style="thick">
        <color theme="4" tint="0.499984740745262"/>
      </bottom>
      <diagonal/>
    </border>
    <border>
      <left/>
      <right/>
      <top style="thick">
        <color theme="4" tint="0.499984740745262"/>
      </top>
      <bottom style="thick">
        <color theme="4" tint="0.499984740745262"/>
      </bottom>
      <diagonal/>
    </border>
  </borders>
  <cellStyleXfs count="22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5" fillId="0" borderId="10" applyNumberFormat="0" applyFill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4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</cellStyleXfs>
  <cellXfs count="110">
    <xf numFmtId="0" fontId="0" fillId="0" borderId="0" xfId="0"/>
    <xf numFmtId="0" fontId="2" fillId="2" borderId="1" xfId="1"/>
    <xf numFmtId="0" fontId="2" fillId="2" borderId="1" xfId="1" applyAlignment="1">
      <alignment horizontal="center"/>
    </xf>
    <xf numFmtId="0" fontId="1" fillId="4" borderId="5" xfId="3" applyBorder="1"/>
    <xf numFmtId="0" fontId="1" fillId="4" borderId="0" xfId="3" applyBorder="1"/>
    <xf numFmtId="0" fontId="1" fillId="4" borderId="6" xfId="3" applyBorder="1"/>
    <xf numFmtId="0" fontId="1" fillId="3" borderId="5" xfId="2" applyBorder="1"/>
    <xf numFmtId="0" fontId="1" fillId="3" borderId="0" xfId="2" applyBorder="1"/>
    <xf numFmtId="0" fontId="1" fillId="3" borderId="6" xfId="2" applyBorder="1"/>
    <xf numFmtId="0" fontId="4" fillId="7" borderId="2" xfId="6" applyBorder="1"/>
    <xf numFmtId="0" fontId="4" fillId="7" borderId="3" xfId="6" applyBorder="1"/>
    <xf numFmtId="0" fontId="4" fillId="7" borderId="4" xfId="6" applyBorder="1"/>
    <xf numFmtId="0" fontId="4" fillId="5" borderId="2" xfId="4" applyBorder="1"/>
    <xf numFmtId="0" fontId="4" fillId="5" borderId="3" xfId="4" applyBorder="1"/>
    <xf numFmtId="0" fontId="4" fillId="5" borderId="4" xfId="4" applyBorder="1"/>
    <xf numFmtId="0" fontId="1" fillId="6" borderId="7" xfId="5" applyBorder="1"/>
    <xf numFmtId="0" fontId="1" fillId="6" borderId="8" xfId="5" applyBorder="1"/>
    <xf numFmtId="0" fontId="1" fillId="6" borderId="9" xfId="5" applyBorder="1"/>
    <xf numFmtId="0" fontId="1" fillId="8" borderId="7" xfId="7" applyBorder="1"/>
    <xf numFmtId="0" fontId="1" fillId="8" borderId="8" xfId="7" applyBorder="1"/>
    <xf numFmtId="0" fontId="1" fillId="8" borderId="9" xfId="7" applyBorder="1"/>
    <xf numFmtId="0" fontId="5" fillId="0" borderId="10" xfId="8"/>
    <xf numFmtId="0" fontId="4" fillId="15" borderId="0" xfId="15"/>
    <xf numFmtId="0" fontId="4" fillId="9" borderId="0" xfId="9"/>
    <xf numFmtId="0" fontId="4" fillId="18" borderId="0" xfId="18"/>
    <xf numFmtId="0" fontId="4" fillId="7" borderId="0" xfId="6"/>
    <xf numFmtId="0" fontId="4" fillId="5" borderId="0" xfId="4"/>
    <xf numFmtId="0" fontId="4" fillId="12" borderId="0" xfId="12"/>
    <xf numFmtId="0" fontId="1" fillId="11" borderId="0" xfId="11" applyAlignment="1"/>
    <xf numFmtId="0" fontId="1" fillId="4" borderId="0" xfId="3"/>
    <xf numFmtId="0" fontId="1" fillId="13" borderId="0" xfId="13" applyAlignment="1"/>
    <xf numFmtId="0" fontId="0" fillId="0" borderId="0" xfId="0" applyAlignment="1">
      <alignment horizontal="center"/>
    </xf>
    <xf numFmtId="0" fontId="1" fillId="20" borderId="0" xfId="20"/>
    <xf numFmtId="0" fontId="4" fillId="9" borderId="12" xfId="9" applyBorder="1"/>
    <xf numFmtId="0" fontId="0" fillId="0" borderId="0" xfId="0" applyBorder="1"/>
    <xf numFmtId="0" fontId="0" fillId="0" borderId="12" xfId="0" applyBorder="1"/>
    <xf numFmtId="0" fontId="4" fillId="15" borderId="12" xfId="15" applyBorder="1"/>
    <xf numFmtId="0" fontId="0" fillId="0" borderId="12" xfId="0" applyBorder="1" applyAlignment="1">
      <alignment horizontal="center"/>
    </xf>
    <xf numFmtId="0" fontId="5" fillId="0" borderId="14" xfId="8" applyBorder="1"/>
    <xf numFmtId="0" fontId="4" fillId="18" borderId="12" xfId="18" applyBorder="1"/>
    <xf numFmtId="0" fontId="4" fillId="7" borderId="12" xfId="6" applyBorder="1"/>
    <xf numFmtId="0" fontId="4" fillId="5" borderId="12" xfId="4" applyBorder="1"/>
    <xf numFmtId="0" fontId="4" fillId="12" borderId="12" xfId="12" applyBorder="1"/>
    <xf numFmtId="0" fontId="5" fillId="0" borderId="15" xfId="8" applyBorder="1"/>
    <xf numFmtId="0" fontId="0" fillId="0" borderId="12" xfId="0" applyBorder="1" applyAlignment="1"/>
    <xf numFmtId="0" fontId="1" fillId="8" borderId="12" xfId="7" applyBorder="1" applyAlignment="1"/>
    <xf numFmtId="0" fontId="4" fillId="18" borderId="16" xfId="18" applyBorder="1"/>
    <xf numFmtId="0" fontId="0" fillId="0" borderId="16" xfId="0" applyBorder="1"/>
    <xf numFmtId="0" fontId="4" fillId="15" borderId="16" xfId="15" applyBorder="1"/>
    <xf numFmtId="0" fontId="4" fillId="7" borderId="16" xfId="6" applyBorder="1"/>
    <xf numFmtId="0" fontId="4" fillId="5" borderId="16" xfId="4" applyBorder="1"/>
    <xf numFmtId="0" fontId="4" fillId="12" borderId="16" xfId="12" applyBorder="1"/>
    <xf numFmtId="0" fontId="1" fillId="13" borderId="12" xfId="13" applyBorder="1" applyAlignment="1">
      <alignment horizontal="center"/>
    </xf>
    <xf numFmtId="0" fontId="5" fillId="0" borderId="0" xfId="8" applyFill="1" applyBorder="1"/>
    <xf numFmtId="0" fontId="0" fillId="0" borderId="17" xfId="0" applyBorder="1"/>
    <xf numFmtId="0" fontId="0" fillId="0" borderId="13" xfId="0" applyBorder="1"/>
    <xf numFmtId="0" fontId="1" fillId="13" borderId="0" xfId="13"/>
    <xf numFmtId="0" fontId="1" fillId="13" borderId="0" xfId="13" applyAlignment="1">
      <alignment horizontal="center" vertical="center"/>
    </xf>
    <xf numFmtId="0" fontId="4" fillId="5" borderId="0" xfId="4" applyBorder="1"/>
    <xf numFmtId="0" fontId="7" fillId="0" borderId="10" xfId="8" applyFont="1"/>
    <xf numFmtId="0" fontId="6" fillId="0" borderId="15" xfId="8" applyFont="1" applyBorder="1"/>
    <xf numFmtId="0" fontId="0" fillId="0" borderId="11" xfId="0" applyBorder="1"/>
    <xf numFmtId="0" fontId="1" fillId="14" borderId="12" xfId="14" applyBorder="1" applyAlignment="1">
      <alignment horizontal="center" vertical="center"/>
    </xf>
    <xf numFmtId="0" fontId="8" fillId="0" borderId="18" xfId="8" applyFont="1" applyBorder="1"/>
    <xf numFmtId="0" fontId="8" fillId="0" borderId="19" xfId="8" applyFont="1" applyBorder="1"/>
    <xf numFmtId="0" fontId="7" fillId="0" borderId="14" xfId="8" applyFont="1" applyBorder="1"/>
    <xf numFmtId="0" fontId="7" fillId="0" borderId="18" xfId="8" applyFont="1" applyBorder="1"/>
    <xf numFmtId="0" fontId="7" fillId="0" borderId="20" xfId="8" applyFont="1" applyBorder="1"/>
    <xf numFmtId="0" fontId="3" fillId="4" borderId="5" xfId="3" applyFont="1" applyBorder="1" applyAlignment="1">
      <alignment horizontal="center"/>
    </xf>
    <xf numFmtId="0" fontId="3" fillId="4" borderId="0" xfId="3" applyFont="1" applyBorder="1" applyAlignment="1">
      <alignment horizontal="center"/>
    </xf>
    <xf numFmtId="0" fontId="3" fillId="4" borderId="6" xfId="3" applyFont="1" applyBorder="1" applyAlignment="1">
      <alignment horizontal="center"/>
    </xf>
    <xf numFmtId="0" fontId="3" fillId="3" borderId="5" xfId="2" applyFont="1" applyBorder="1" applyAlignment="1">
      <alignment horizontal="center"/>
    </xf>
    <xf numFmtId="0" fontId="3" fillId="3" borderId="0" xfId="2" applyFont="1" applyBorder="1" applyAlignment="1">
      <alignment horizontal="center"/>
    </xf>
    <xf numFmtId="0" fontId="3" fillId="3" borderId="6" xfId="2" applyFont="1" applyBorder="1" applyAlignment="1">
      <alignment horizontal="center"/>
    </xf>
    <xf numFmtId="0" fontId="1" fillId="21" borderId="0" xfId="21" applyBorder="1" applyAlignment="1">
      <alignment horizontal="center"/>
    </xf>
    <xf numFmtId="0" fontId="1" fillId="21" borderId="12" xfId="21" applyBorder="1" applyAlignment="1">
      <alignment horizontal="center"/>
    </xf>
    <xf numFmtId="0" fontId="1" fillId="19" borderId="11" xfId="19" applyBorder="1" applyAlignment="1">
      <alignment horizontal="center"/>
    </xf>
    <xf numFmtId="0" fontId="1" fillId="19" borderId="0" xfId="19" applyBorder="1" applyAlignment="1">
      <alignment horizontal="center"/>
    </xf>
    <xf numFmtId="0" fontId="1" fillId="14" borderId="0" xfId="14" applyBorder="1" applyAlignment="1">
      <alignment horizontal="center"/>
    </xf>
    <xf numFmtId="0" fontId="1" fillId="14" borderId="12" xfId="14" applyBorder="1" applyAlignment="1">
      <alignment horizontal="center"/>
    </xf>
    <xf numFmtId="0" fontId="1" fillId="20" borderId="11" xfId="20" applyBorder="1" applyAlignment="1">
      <alignment horizontal="center"/>
    </xf>
    <xf numFmtId="0" fontId="1" fillId="20" borderId="0" xfId="20" applyBorder="1" applyAlignment="1">
      <alignment horizontal="center"/>
    </xf>
    <xf numFmtId="0" fontId="1" fillId="14" borderId="11" xfId="14" applyBorder="1" applyAlignment="1">
      <alignment horizontal="center"/>
    </xf>
    <xf numFmtId="0" fontId="1" fillId="13" borderId="11" xfId="13" applyBorder="1" applyAlignment="1">
      <alignment horizontal="center" vertical="center"/>
    </xf>
    <xf numFmtId="0" fontId="1" fillId="13" borderId="12" xfId="13" applyBorder="1" applyAlignment="1">
      <alignment horizontal="center" vertical="center"/>
    </xf>
    <xf numFmtId="0" fontId="1" fillId="14" borderId="0" xfId="14" applyAlignment="1">
      <alignment horizontal="center"/>
    </xf>
    <xf numFmtId="0" fontId="1" fillId="13" borderId="11" xfId="13" applyBorder="1" applyAlignment="1">
      <alignment horizontal="center"/>
    </xf>
    <xf numFmtId="0" fontId="1" fillId="13" borderId="12" xfId="13" applyBorder="1" applyAlignment="1">
      <alignment horizontal="center"/>
    </xf>
    <xf numFmtId="0" fontId="1" fillId="13" borderId="0" xfId="13" applyAlignment="1">
      <alignment horizontal="center"/>
    </xf>
    <xf numFmtId="0" fontId="1" fillId="8" borderId="11" xfId="7" applyBorder="1" applyAlignment="1">
      <alignment horizontal="center"/>
    </xf>
    <xf numFmtId="0" fontId="1" fillId="8" borderId="0" xfId="7" applyAlignment="1">
      <alignment horizontal="center"/>
    </xf>
    <xf numFmtId="0" fontId="1" fillId="4" borderId="11" xfId="3" applyBorder="1" applyAlignment="1">
      <alignment horizontal="center"/>
    </xf>
    <xf numFmtId="0" fontId="1" fillId="4" borderId="0" xfId="3" applyAlignment="1">
      <alignment horizontal="center"/>
    </xf>
    <xf numFmtId="0" fontId="1" fillId="4" borderId="12" xfId="3" applyBorder="1" applyAlignment="1">
      <alignment horizontal="center"/>
    </xf>
    <xf numFmtId="0" fontId="1" fillId="8" borderId="0" xfId="7" applyBorder="1" applyAlignment="1">
      <alignment horizontal="center"/>
    </xf>
    <xf numFmtId="0" fontId="1" fillId="8" borderId="12" xfId="7" applyBorder="1" applyAlignment="1">
      <alignment horizontal="center"/>
    </xf>
    <xf numFmtId="0" fontId="1" fillId="10" borderId="0" xfId="10" applyBorder="1" applyAlignment="1">
      <alignment horizontal="left"/>
    </xf>
    <xf numFmtId="0" fontId="1" fillId="10" borderId="12" xfId="10" applyBorder="1" applyAlignment="1">
      <alignment horizontal="left"/>
    </xf>
    <xf numFmtId="0" fontId="1" fillId="16" borderId="0" xfId="16" applyAlignment="1">
      <alignment horizontal="center"/>
    </xf>
    <xf numFmtId="0" fontId="1" fillId="17" borderId="0" xfId="17" applyAlignment="1">
      <alignment horizontal="center"/>
    </xf>
    <xf numFmtId="0" fontId="1" fillId="11" borderId="0" xfId="11" applyBorder="1" applyAlignment="1">
      <alignment horizontal="center"/>
    </xf>
    <xf numFmtId="0" fontId="1" fillId="11" borderId="12" xfId="11" applyBorder="1" applyAlignment="1">
      <alignment horizontal="center"/>
    </xf>
    <xf numFmtId="0" fontId="5" fillId="0" borderId="10" xfId="8" applyAlignment="1">
      <alignment horizontal="center"/>
    </xf>
    <xf numFmtId="0" fontId="1" fillId="19" borderId="12" xfId="19" applyBorder="1" applyAlignment="1">
      <alignment horizontal="center"/>
    </xf>
    <xf numFmtId="0" fontId="1" fillId="20" borderId="0" xfId="20" applyAlignment="1">
      <alignment horizontal="center"/>
    </xf>
    <xf numFmtId="0" fontId="1" fillId="20" borderId="12" xfId="20" applyBorder="1" applyAlignment="1">
      <alignment horizontal="center"/>
    </xf>
    <xf numFmtId="0" fontId="1" fillId="17" borderId="0" xfId="17" applyBorder="1" applyAlignment="1">
      <alignment horizontal="center"/>
    </xf>
    <xf numFmtId="0" fontId="1" fillId="17" borderId="12" xfId="17" applyBorder="1" applyAlignment="1">
      <alignment horizontal="center"/>
    </xf>
    <xf numFmtId="0" fontId="1" fillId="4" borderId="0" xfId="3" applyBorder="1" applyAlignment="1">
      <alignment horizontal="center"/>
    </xf>
    <xf numFmtId="0" fontId="1" fillId="13" borderId="0" xfId="13" applyBorder="1" applyAlignment="1">
      <alignment horizontal="center"/>
    </xf>
  </cellXfs>
  <cellStyles count="22">
    <cellStyle name="20% - Accent4" xfId="16" builtinId="42"/>
    <cellStyle name="40% - Accent1" xfId="2" builtinId="31"/>
    <cellStyle name="40% - Accent2" xfId="10" builtinId="35"/>
    <cellStyle name="40% - Accent3" xfId="13" builtinId="39"/>
    <cellStyle name="40% - Accent4" xfId="21" builtinId="43"/>
    <cellStyle name="40% - Accent5" xfId="20" builtinId="47"/>
    <cellStyle name="40% - Accent6" xfId="3" builtinId="51"/>
    <cellStyle name="60% - Accent1" xfId="5" builtinId="32"/>
    <cellStyle name="60% - Accent2" xfId="11" builtinId="36"/>
    <cellStyle name="60% - Accent3" xfId="14" builtinId="40"/>
    <cellStyle name="60% - Accent4" xfId="17" builtinId="44"/>
    <cellStyle name="60% - Accent5" xfId="19" builtinId="48"/>
    <cellStyle name="60% - Accent6" xfId="7" builtinId="52"/>
    <cellStyle name="Accent1" xfId="4" builtinId="29"/>
    <cellStyle name="Accent2" xfId="9" builtinId="33"/>
    <cellStyle name="Accent3" xfId="12" builtinId="37"/>
    <cellStyle name="Accent4" xfId="15" builtinId="41"/>
    <cellStyle name="Accent5" xfId="18" builtinId="45"/>
    <cellStyle name="Accent6" xfId="6" builtinId="49"/>
    <cellStyle name="Calculation" xfId="1" builtinId="22"/>
    <cellStyle name="Heading 2" xfId="8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Burnout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'Burnout Chart'!$B$2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'Burnout Chart'!$A$3:$A$18</c:f>
              <c:numCache>
                <c:formatCode>General</c:formatCode>
                <c:ptCount val="16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'Burnout Chart'!$B$3:$B$18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176</c:v>
                </c:pt>
                <c:pt idx="6">
                  <c:v>224</c:v>
                </c:pt>
                <c:pt idx="7">
                  <c:v>298</c:v>
                </c:pt>
                <c:pt idx="8">
                  <c:v>346</c:v>
                </c:pt>
                <c:pt idx="9">
                  <c:v>394</c:v>
                </c:pt>
                <c:pt idx="10">
                  <c:v>442</c:v>
                </c:pt>
                <c:pt idx="11">
                  <c:v>490</c:v>
                </c:pt>
                <c:pt idx="12">
                  <c:v>538</c:v>
                </c:pt>
                <c:pt idx="13">
                  <c:v>634</c:v>
                </c:pt>
                <c:pt idx="14">
                  <c:v>730</c:v>
                </c:pt>
                <c:pt idx="15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7-44A8-9852-116006A5AF66}"/>
            </c:ext>
          </c:extLst>
        </c:ser>
        <c:ser>
          <c:idx val="1"/>
          <c:order val="1"/>
          <c:tx>
            <c:strRef>
              <c:f>'Burnout Chart'!$C$2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'Burnout Chart'!$A$3:$A$18</c:f>
              <c:numCache>
                <c:formatCode>General</c:formatCode>
                <c:ptCount val="16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'Burnout Chart'!$C$3:$C$18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57</c:v>
                </c:pt>
                <c:pt idx="3">
                  <c:v>99</c:v>
                </c:pt>
                <c:pt idx="4">
                  <c:v>130</c:v>
                </c:pt>
                <c:pt idx="5">
                  <c:v>172</c:v>
                </c:pt>
                <c:pt idx="6">
                  <c:v>222</c:v>
                </c:pt>
                <c:pt idx="7">
                  <c:v>304</c:v>
                </c:pt>
                <c:pt idx="8">
                  <c:v>347</c:v>
                </c:pt>
                <c:pt idx="9">
                  <c:v>394</c:v>
                </c:pt>
                <c:pt idx="10">
                  <c:v>449</c:v>
                </c:pt>
                <c:pt idx="11">
                  <c:v>493</c:v>
                </c:pt>
                <c:pt idx="12">
                  <c:v>539</c:v>
                </c:pt>
                <c:pt idx="13">
                  <c:v>641</c:v>
                </c:pt>
                <c:pt idx="14">
                  <c:v>750</c:v>
                </c:pt>
                <c:pt idx="15">
                  <c:v>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7-44A8-9852-116006A5A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06988928"/>
        <c:axId val="306973952"/>
      </c:lineChart>
      <c:catAx>
        <c:axId val="30698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3952"/>
        <c:crosses val="autoZero"/>
        <c:auto val="1"/>
        <c:lblAlgn val="ctr"/>
        <c:lblOffset val="100"/>
        <c:noMultiLvlLbl val="0"/>
      </c:catAx>
      <c:valAx>
        <c:axId val="3069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88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0</xdr:row>
      <xdr:rowOff>185736</xdr:rowOff>
    </xdr:from>
    <xdr:to>
      <xdr:col>30</xdr:col>
      <xdr:colOff>600075</xdr:colOff>
      <xdr:row>36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6568ED-2FC5-4B07-B0AF-8A6228951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workbookViewId="0">
      <selection activeCell="G20" sqref="G20"/>
    </sheetView>
  </sheetViews>
  <sheetFormatPr defaultRowHeight="15" x14ac:dyDescent="0.25"/>
  <cols>
    <col min="1" max="1" width="21" customWidth="1"/>
  </cols>
  <sheetData>
    <row r="1" spans="1:17" x14ac:dyDescent="0.25">
      <c r="A1" s="12" t="s">
        <v>6</v>
      </c>
      <c r="B1" s="13">
        <v>35</v>
      </c>
      <c r="C1" s="13">
        <v>36</v>
      </c>
      <c r="D1" s="13">
        <v>37</v>
      </c>
      <c r="E1" s="13">
        <v>38</v>
      </c>
      <c r="F1" s="13">
        <v>39</v>
      </c>
      <c r="G1" s="13">
        <v>40</v>
      </c>
      <c r="H1" s="13">
        <v>41</v>
      </c>
      <c r="I1" s="13">
        <v>42</v>
      </c>
      <c r="J1" s="13">
        <v>43</v>
      </c>
      <c r="K1" s="13">
        <v>44</v>
      </c>
      <c r="L1" s="13">
        <v>45</v>
      </c>
      <c r="M1" s="13">
        <v>46</v>
      </c>
      <c r="N1" s="13">
        <v>47</v>
      </c>
      <c r="O1" s="13">
        <v>48</v>
      </c>
      <c r="P1" s="13">
        <v>49</v>
      </c>
      <c r="Q1" s="14">
        <v>50</v>
      </c>
    </row>
    <row r="2" spans="1:17" ht="15.75" x14ac:dyDescent="0.25">
      <c r="A2" s="71" t="s">
        <v>8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</row>
    <row r="3" spans="1:17" x14ac:dyDescent="0.25">
      <c r="A3" s="6" t="s">
        <v>0</v>
      </c>
      <c r="B3" s="7">
        <v>8</v>
      </c>
      <c r="C3" s="7">
        <v>8</v>
      </c>
      <c r="D3" s="7">
        <v>16</v>
      </c>
      <c r="E3" s="7">
        <v>16</v>
      </c>
      <c r="F3" s="7">
        <v>16</v>
      </c>
      <c r="G3" s="7">
        <v>24</v>
      </c>
      <c r="H3" s="7">
        <v>24</v>
      </c>
      <c r="I3" s="7">
        <v>37</v>
      </c>
      <c r="J3" s="7">
        <v>24</v>
      </c>
      <c r="K3" s="7">
        <v>24</v>
      </c>
      <c r="L3" s="7">
        <v>24</v>
      </c>
      <c r="M3" s="7">
        <v>24</v>
      </c>
      <c r="N3" s="7">
        <v>24</v>
      </c>
      <c r="O3" s="7">
        <v>48</v>
      </c>
      <c r="P3" s="7">
        <v>48</v>
      </c>
      <c r="Q3" s="8">
        <v>48</v>
      </c>
    </row>
    <row r="4" spans="1:17" x14ac:dyDescent="0.25">
      <c r="A4" s="6" t="s">
        <v>1</v>
      </c>
      <c r="B4" s="7">
        <v>8</v>
      </c>
      <c r="C4" s="7">
        <v>8</v>
      </c>
      <c r="D4" s="7">
        <v>16</v>
      </c>
      <c r="E4" s="7">
        <v>16</v>
      </c>
      <c r="F4" s="7">
        <v>16</v>
      </c>
      <c r="G4" s="7">
        <v>24</v>
      </c>
      <c r="H4" s="7">
        <v>24</v>
      </c>
      <c r="I4" s="7">
        <v>37</v>
      </c>
      <c r="J4" s="7">
        <v>24</v>
      </c>
      <c r="K4" s="7">
        <v>24</v>
      </c>
      <c r="L4" s="7">
        <v>24</v>
      </c>
      <c r="M4" s="7">
        <v>24</v>
      </c>
      <c r="N4" s="7">
        <v>24</v>
      </c>
      <c r="O4" s="7">
        <v>48</v>
      </c>
      <c r="P4" s="7">
        <v>48</v>
      </c>
      <c r="Q4" s="8">
        <v>48</v>
      </c>
    </row>
    <row r="5" spans="1:17" x14ac:dyDescent="0.25">
      <c r="A5" s="6" t="s">
        <v>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8">
        <v>0</v>
      </c>
    </row>
    <row r="6" spans="1:17" x14ac:dyDescent="0.25">
      <c r="A6" s="15" t="s">
        <v>3</v>
      </c>
      <c r="B6" s="16">
        <f>SUM(B3:B5)</f>
        <v>16</v>
      </c>
      <c r="C6" s="16">
        <f t="shared" ref="C6:Q6" si="0">SUM(C3:C5) + B6</f>
        <v>32</v>
      </c>
      <c r="D6" s="16">
        <f t="shared" si="0"/>
        <v>64</v>
      </c>
      <c r="E6" s="16">
        <f t="shared" si="0"/>
        <v>96</v>
      </c>
      <c r="F6" s="16">
        <f t="shared" si="0"/>
        <v>128</v>
      </c>
      <c r="G6" s="16">
        <f t="shared" si="0"/>
        <v>176</v>
      </c>
      <c r="H6" s="16">
        <f t="shared" si="0"/>
        <v>224</v>
      </c>
      <c r="I6" s="16">
        <f t="shared" si="0"/>
        <v>298</v>
      </c>
      <c r="J6" s="16">
        <f t="shared" si="0"/>
        <v>346</v>
      </c>
      <c r="K6" s="16">
        <f t="shared" si="0"/>
        <v>394</v>
      </c>
      <c r="L6" s="16">
        <f t="shared" si="0"/>
        <v>442</v>
      </c>
      <c r="M6" s="16">
        <f t="shared" si="0"/>
        <v>490</v>
      </c>
      <c r="N6" s="16">
        <f t="shared" si="0"/>
        <v>538</v>
      </c>
      <c r="O6" s="16">
        <f t="shared" si="0"/>
        <v>634</v>
      </c>
      <c r="P6" s="16">
        <f t="shared" si="0"/>
        <v>730</v>
      </c>
      <c r="Q6" s="17">
        <f t="shared" si="0"/>
        <v>826</v>
      </c>
    </row>
    <row r="8" spans="1:17" x14ac:dyDescent="0.25">
      <c r="A8" s="1" t="s">
        <v>10</v>
      </c>
    </row>
    <row r="9" spans="1:17" x14ac:dyDescent="0.25">
      <c r="A9" s="2">
        <f xml:space="preserve"> IF(825 - (SUM(B3:Q3)+SUM(B4:Q4)) &gt; 0, 825 - (SUM(B3:Q3)+SUM(B4:Q4)), 0)</f>
        <v>0</v>
      </c>
    </row>
    <row r="11" spans="1:17" x14ac:dyDescent="0.25">
      <c r="A11" s="9" t="s">
        <v>6</v>
      </c>
      <c r="B11" s="10">
        <v>35</v>
      </c>
      <c r="C11" s="10">
        <v>36</v>
      </c>
      <c r="D11" s="10">
        <v>37</v>
      </c>
      <c r="E11" s="10">
        <v>38</v>
      </c>
      <c r="F11" s="10">
        <v>39</v>
      </c>
      <c r="G11" s="10">
        <v>40</v>
      </c>
      <c r="H11" s="10">
        <v>41</v>
      </c>
      <c r="I11" s="10">
        <v>42</v>
      </c>
      <c r="J11" s="10">
        <v>43</v>
      </c>
      <c r="K11" s="10">
        <v>44</v>
      </c>
      <c r="L11" s="10">
        <v>45</v>
      </c>
      <c r="M11" s="10">
        <v>46</v>
      </c>
      <c r="N11" s="10">
        <v>47</v>
      </c>
      <c r="O11" s="10">
        <v>48</v>
      </c>
      <c r="P11" s="10">
        <v>49</v>
      </c>
      <c r="Q11" s="11">
        <v>50</v>
      </c>
    </row>
    <row r="12" spans="1:17" ht="15.75" x14ac:dyDescent="0.25">
      <c r="A12" s="68" t="s">
        <v>4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70"/>
    </row>
    <row r="13" spans="1:17" x14ac:dyDescent="0.25">
      <c r="A13" s="3" t="s">
        <v>0</v>
      </c>
      <c r="B13" s="4">
        <v>8</v>
      </c>
      <c r="C13" s="4">
        <v>8</v>
      </c>
      <c r="D13" s="4">
        <v>15</v>
      </c>
      <c r="E13" s="4">
        <v>17</v>
      </c>
      <c r="F13" s="4">
        <v>16</v>
      </c>
      <c r="G13" s="4">
        <v>20</v>
      </c>
      <c r="H13" s="4">
        <v>26</v>
      </c>
      <c r="I13" s="4">
        <v>40</v>
      </c>
      <c r="J13" s="4">
        <v>23</v>
      </c>
      <c r="K13" s="4">
        <v>22</v>
      </c>
      <c r="L13" s="4">
        <v>28</v>
      </c>
      <c r="M13" s="4">
        <v>24</v>
      </c>
      <c r="N13" s="4">
        <v>22</v>
      </c>
      <c r="O13" s="4">
        <v>50</v>
      </c>
      <c r="P13" s="4">
        <v>51</v>
      </c>
      <c r="Q13" s="5">
        <v>53</v>
      </c>
    </row>
    <row r="14" spans="1:17" x14ac:dyDescent="0.25">
      <c r="A14" s="3" t="s">
        <v>5</v>
      </c>
      <c r="B14" s="4">
        <v>8</v>
      </c>
      <c r="C14" s="4">
        <v>8</v>
      </c>
      <c r="D14" s="4">
        <v>10</v>
      </c>
      <c r="E14" s="4">
        <v>25</v>
      </c>
      <c r="F14" s="4">
        <v>15</v>
      </c>
      <c r="G14" s="4">
        <v>22</v>
      </c>
      <c r="H14" s="4">
        <v>24</v>
      </c>
      <c r="I14" s="4">
        <v>42</v>
      </c>
      <c r="J14" s="4">
        <v>20</v>
      </c>
      <c r="K14" s="4">
        <v>25</v>
      </c>
      <c r="L14" s="4">
        <v>27</v>
      </c>
      <c r="M14" s="4">
        <v>20</v>
      </c>
      <c r="N14" s="4">
        <v>24</v>
      </c>
      <c r="O14" s="4">
        <v>52</v>
      </c>
      <c r="P14" s="4">
        <v>58</v>
      </c>
      <c r="Q14" s="5">
        <v>56</v>
      </c>
    </row>
    <row r="15" spans="1:17" x14ac:dyDescent="0.25">
      <c r="A15" s="3" t="s">
        <v>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5">
        <v>0</v>
      </c>
    </row>
    <row r="16" spans="1:17" x14ac:dyDescent="0.25">
      <c r="A16" s="18" t="s">
        <v>3</v>
      </c>
      <c r="B16" s="19">
        <f>SUM(B13:B15)</f>
        <v>16</v>
      </c>
      <c r="C16" s="19">
        <f t="shared" ref="C16:Q16" si="1">SUM(C13:C15) + B16</f>
        <v>32</v>
      </c>
      <c r="D16" s="19">
        <f t="shared" si="1"/>
        <v>57</v>
      </c>
      <c r="E16" s="19">
        <f t="shared" si="1"/>
        <v>99</v>
      </c>
      <c r="F16" s="19">
        <f t="shared" si="1"/>
        <v>130</v>
      </c>
      <c r="G16" s="19">
        <f t="shared" si="1"/>
        <v>172</v>
      </c>
      <c r="H16" s="19">
        <f t="shared" si="1"/>
        <v>222</v>
      </c>
      <c r="I16" s="19">
        <f t="shared" si="1"/>
        <v>304</v>
      </c>
      <c r="J16" s="19">
        <f t="shared" si="1"/>
        <v>347</v>
      </c>
      <c r="K16" s="19">
        <f t="shared" si="1"/>
        <v>394</v>
      </c>
      <c r="L16" s="19">
        <f t="shared" si="1"/>
        <v>449</v>
      </c>
      <c r="M16" s="19">
        <f t="shared" si="1"/>
        <v>493</v>
      </c>
      <c r="N16" s="19">
        <f t="shared" si="1"/>
        <v>539</v>
      </c>
      <c r="O16" s="19">
        <f t="shared" si="1"/>
        <v>641</v>
      </c>
      <c r="P16" s="19">
        <f t="shared" si="1"/>
        <v>750</v>
      </c>
      <c r="Q16" s="20">
        <f t="shared" si="1"/>
        <v>859</v>
      </c>
    </row>
    <row r="18" spans="1:1" x14ac:dyDescent="0.25">
      <c r="A18" s="1" t="s">
        <v>86</v>
      </c>
    </row>
    <row r="19" spans="1:1" x14ac:dyDescent="0.25">
      <c r="A19" s="2">
        <f>ABS(SUM(B13:Q13) + SUM(B14:Q14) + SUM(B15:Q15) - 825)</f>
        <v>34</v>
      </c>
    </row>
  </sheetData>
  <mergeCells count="2">
    <mergeCell ref="A12:Q12"/>
    <mergeCell ref="A2:Q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395F-3FF9-4602-8A22-E41C0D756917}">
  <dimension ref="A2:D18"/>
  <sheetViews>
    <sheetView topLeftCell="E1" workbookViewId="0">
      <selection activeCell="AG36" sqref="AG36"/>
    </sheetView>
  </sheetViews>
  <sheetFormatPr defaultRowHeight="15" x14ac:dyDescent="0.25"/>
  <cols>
    <col min="4" max="4" width="13.140625" customWidth="1"/>
  </cols>
  <sheetData>
    <row r="2" spans="1:4" x14ac:dyDescent="0.25">
      <c r="A2" t="s">
        <v>7</v>
      </c>
      <c r="B2" t="s">
        <v>8</v>
      </c>
      <c r="C2" t="s">
        <v>4</v>
      </c>
      <c r="D2" t="s">
        <v>9</v>
      </c>
    </row>
    <row r="3" spans="1:4" x14ac:dyDescent="0.25">
      <c r="A3">
        <v>35</v>
      </c>
      <c r="B3">
        <f>'Allocation Plan'!B6</f>
        <v>16</v>
      </c>
      <c r="C3">
        <f>'Allocation Plan'!B16</f>
        <v>16</v>
      </c>
      <c r="D3">
        <f>ABS(B3-C3)</f>
        <v>0</v>
      </c>
    </row>
    <row r="4" spans="1:4" x14ac:dyDescent="0.25">
      <c r="A4">
        <v>36</v>
      </c>
      <c r="B4">
        <f>'Allocation Plan'!C6</f>
        <v>32</v>
      </c>
      <c r="C4">
        <f>'Allocation Plan'!C16</f>
        <v>32</v>
      </c>
      <c r="D4">
        <f t="shared" ref="D4:D18" si="0">ABS(B4-C4)</f>
        <v>0</v>
      </c>
    </row>
    <row r="5" spans="1:4" x14ac:dyDescent="0.25">
      <c r="A5">
        <v>37</v>
      </c>
      <c r="B5">
        <f>'Allocation Plan'!D6</f>
        <v>64</v>
      </c>
      <c r="C5">
        <f>'Allocation Plan'!D16</f>
        <v>57</v>
      </c>
      <c r="D5">
        <f t="shared" si="0"/>
        <v>7</v>
      </c>
    </row>
    <row r="6" spans="1:4" x14ac:dyDescent="0.25">
      <c r="A6">
        <v>38</v>
      </c>
      <c r="B6">
        <f>'Allocation Plan'!E6</f>
        <v>96</v>
      </c>
      <c r="C6">
        <f>'Allocation Plan'!E16</f>
        <v>99</v>
      </c>
      <c r="D6">
        <f t="shared" si="0"/>
        <v>3</v>
      </c>
    </row>
    <row r="7" spans="1:4" x14ac:dyDescent="0.25">
      <c r="A7">
        <v>39</v>
      </c>
      <c r="B7">
        <f>'Allocation Plan'!F6</f>
        <v>128</v>
      </c>
      <c r="C7">
        <f>'Allocation Plan'!F16</f>
        <v>130</v>
      </c>
      <c r="D7">
        <f t="shared" si="0"/>
        <v>2</v>
      </c>
    </row>
    <row r="8" spans="1:4" x14ac:dyDescent="0.25">
      <c r="A8">
        <v>40</v>
      </c>
      <c r="B8">
        <f>'Allocation Plan'!G6</f>
        <v>176</v>
      </c>
      <c r="C8">
        <f>'Allocation Plan'!G16</f>
        <v>172</v>
      </c>
      <c r="D8">
        <f t="shared" si="0"/>
        <v>4</v>
      </c>
    </row>
    <row r="9" spans="1:4" x14ac:dyDescent="0.25">
      <c r="A9">
        <v>41</v>
      </c>
      <c r="B9">
        <f>'Allocation Plan'!H6</f>
        <v>224</v>
      </c>
      <c r="C9">
        <f>'Allocation Plan'!H16</f>
        <v>222</v>
      </c>
      <c r="D9">
        <f t="shared" si="0"/>
        <v>2</v>
      </c>
    </row>
    <row r="10" spans="1:4" x14ac:dyDescent="0.25">
      <c r="A10">
        <v>42</v>
      </c>
      <c r="B10">
        <f>'Allocation Plan'!I6</f>
        <v>298</v>
      </c>
      <c r="C10">
        <f>'Allocation Plan'!I16</f>
        <v>304</v>
      </c>
      <c r="D10">
        <f t="shared" si="0"/>
        <v>6</v>
      </c>
    </row>
    <row r="11" spans="1:4" x14ac:dyDescent="0.25">
      <c r="A11">
        <v>43</v>
      </c>
      <c r="B11">
        <f>'Allocation Plan'!J6</f>
        <v>346</v>
      </c>
      <c r="C11">
        <f>'Allocation Plan'!J16</f>
        <v>347</v>
      </c>
      <c r="D11">
        <f t="shared" si="0"/>
        <v>1</v>
      </c>
    </row>
    <row r="12" spans="1:4" x14ac:dyDescent="0.25">
      <c r="A12">
        <v>44</v>
      </c>
      <c r="B12">
        <f>'Allocation Plan'!K6</f>
        <v>394</v>
      </c>
      <c r="C12">
        <f>'Allocation Plan'!K16</f>
        <v>394</v>
      </c>
      <c r="D12">
        <f t="shared" si="0"/>
        <v>0</v>
      </c>
    </row>
    <row r="13" spans="1:4" x14ac:dyDescent="0.25">
      <c r="A13">
        <v>45</v>
      </c>
      <c r="B13">
        <f>'Allocation Plan'!L6</f>
        <v>442</v>
      </c>
      <c r="C13">
        <f>'Allocation Plan'!L16</f>
        <v>449</v>
      </c>
      <c r="D13">
        <f t="shared" si="0"/>
        <v>7</v>
      </c>
    </row>
    <row r="14" spans="1:4" x14ac:dyDescent="0.25">
      <c r="A14">
        <v>46</v>
      </c>
      <c r="B14">
        <f>'Allocation Plan'!M6</f>
        <v>490</v>
      </c>
      <c r="C14">
        <f>'Allocation Plan'!M16</f>
        <v>493</v>
      </c>
      <c r="D14">
        <f t="shared" si="0"/>
        <v>3</v>
      </c>
    </row>
    <row r="15" spans="1:4" x14ac:dyDescent="0.25">
      <c r="A15">
        <v>47</v>
      </c>
      <c r="B15">
        <f>'Allocation Plan'!N6</f>
        <v>538</v>
      </c>
      <c r="C15">
        <f>'Allocation Plan'!N16</f>
        <v>539</v>
      </c>
      <c r="D15">
        <f t="shared" si="0"/>
        <v>1</v>
      </c>
    </row>
    <row r="16" spans="1:4" x14ac:dyDescent="0.25">
      <c r="A16">
        <v>48</v>
      </c>
      <c r="B16">
        <f>'Allocation Plan'!O6</f>
        <v>634</v>
      </c>
      <c r="C16">
        <f>'Allocation Plan'!O16</f>
        <v>641</v>
      </c>
      <c r="D16">
        <f t="shared" si="0"/>
        <v>7</v>
      </c>
    </row>
    <row r="17" spans="1:4" x14ac:dyDescent="0.25">
      <c r="A17">
        <v>49</v>
      </c>
      <c r="B17">
        <f>'Allocation Plan'!P6</f>
        <v>730</v>
      </c>
      <c r="C17">
        <f>'Allocation Plan'!P16</f>
        <v>750</v>
      </c>
      <c r="D17">
        <f t="shared" si="0"/>
        <v>20</v>
      </c>
    </row>
    <row r="18" spans="1:4" x14ac:dyDescent="0.25">
      <c r="A18">
        <v>50</v>
      </c>
      <c r="B18">
        <f>'Allocation Plan'!Q6</f>
        <v>826</v>
      </c>
      <c r="C18">
        <f>'Allocation Plan'!Q16</f>
        <v>859</v>
      </c>
      <c r="D18">
        <f t="shared" si="0"/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3317-01F2-49AC-BD10-C85E283C0B2E}">
  <dimension ref="A1:S109"/>
  <sheetViews>
    <sheetView tabSelected="1" zoomScale="55" zoomScaleNormal="55" workbookViewId="0">
      <pane ySplit="3" topLeftCell="A4" activePane="bottomLeft" state="frozen"/>
      <selection pane="bottomLeft" activeCell="G38" sqref="G38"/>
    </sheetView>
  </sheetViews>
  <sheetFormatPr defaultRowHeight="15" x14ac:dyDescent="0.25"/>
  <cols>
    <col min="1" max="1" width="40.140625" customWidth="1"/>
    <col min="2" max="2" width="23.28515625" customWidth="1"/>
    <col min="3" max="3" width="23.42578125" customWidth="1"/>
    <col min="4" max="4" width="23.28515625" customWidth="1"/>
    <col min="5" max="5" width="35.140625" customWidth="1"/>
    <col min="6" max="6" width="57.7109375" customWidth="1"/>
    <col min="7" max="7" width="47" customWidth="1"/>
    <col min="8" max="8" width="45.28515625" customWidth="1"/>
    <col min="9" max="9" width="29.5703125" customWidth="1"/>
    <col min="10" max="10" width="25.28515625" customWidth="1"/>
    <col min="11" max="11" width="27.7109375" customWidth="1"/>
    <col min="12" max="12" width="30.140625" customWidth="1"/>
    <col min="13" max="13" width="33.140625" customWidth="1"/>
    <col min="14" max="14" width="27.85546875" customWidth="1"/>
    <col min="15" max="15" width="35.85546875" customWidth="1"/>
    <col min="16" max="16" width="35.28515625" customWidth="1"/>
    <col min="17" max="17" width="40" customWidth="1"/>
    <col min="18" max="18" width="25.7109375" customWidth="1"/>
  </cols>
  <sheetData>
    <row r="1" spans="1:19" ht="18" thickBot="1" x14ac:dyDescent="0.35">
      <c r="A1" s="21" t="s">
        <v>46</v>
      </c>
      <c r="B1" s="102" t="s">
        <v>47</v>
      </c>
      <c r="C1" s="102"/>
      <c r="D1" s="102"/>
      <c r="E1" s="102" t="s">
        <v>48</v>
      </c>
      <c r="F1" s="102"/>
      <c r="G1" s="102"/>
      <c r="H1" s="102"/>
      <c r="I1" s="102"/>
      <c r="J1" s="102"/>
      <c r="K1" s="102" t="s">
        <v>49</v>
      </c>
      <c r="L1" s="102"/>
      <c r="M1" s="102"/>
      <c r="N1" s="102"/>
      <c r="O1" s="102"/>
      <c r="P1" s="102"/>
      <c r="Q1" s="102" t="s">
        <v>50</v>
      </c>
      <c r="R1" s="102"/>
    </row>
    <row r="2" spans="1:19" ht="18.75" thickTop="1" thickBot="1" x14ac:dyDescent="0.35">
      <c r="A2" s="21" t="s">
        <v>11</v>
      </c>
      <c r="B2" s="21">
        <v>35</v>
      </c>
      <c r="C2" s="21">
        <v>36</v>
      </c>
      <c r="D2" s="21">
        <v>37</v>
      </c>
      <c r="E2" s="21">
        <v>38</v>
      </c>
      <c r="F2" s="21">
        <v>39</v>
      </c>
      <c r="G2" s="21">
        <v>40</v>
      </c>
      <c r="H2" s="21">
        <v>41</v>
      </c>
      <c r="I2" s="21">
        <v>42</v>
      </c>
      <c r="J2" s="21">
        <v>43</v>
      </c>
      <c r="K2" s="21">
        <v>44</v>
      </c>
      <c r="L2" s="21">
        <v>45</v>
      </c>
      <c r="M2" s="21">
        <v>46</v>
      </c>
      <c r="N2" s="21">
        <v>47</v>
      </c>
      <c r="O2" s="21">
        <v>48</v>
      </c>
      <c r="P2" s="21">
        <v>49</v>
      </c>
      <c r="Q2" s="21">
        <v>50</v>
      </c>
      <c r="R2" s="53">
        <v>51</v>
      </c>
    </row>
    <row r="3" spans="1:19" ht="18.75" thickTop="1" thickBot="1" x14ac:dyDescent="0.35">
      <c r="A3" s="38" t="s">
        <v>39</v>
      </c>
      <c r="B3" s="59" t="s">
        <v>40</v>
      </c>
      <c r="C3" s="43"/>
      <c r="D3" s="59" t="s">
        <v>41</v>
      </c>
      <c r="E3" s="43"/>
      <c r="F3" s="60" t="s">
        <v>65</v>
      </c>
      <c r="G3" s="63" t="s">
        <v>66</v>
      </c>
      <c r="H3" s="64" t="s">
        <v>67</v>
      </c>
      <c r="I3" s="59" t="s">
        <v>68</v>
      </c>
      <c r="J3" s="65"/>
      <c r="K3" s="59" t="s">
        <v>69</v>
      </c>
      <c r="L3" s="21"/>
      <c r="M3" s="21"/>
      <c r="N3" s="38"/>
      <c r="O3" s="65" t="s">
        <v>16</v>
      </c>
      <c r="P3" s="66" t="s">
        <v>43</v>
      </c>
      <c r="Q3" s="65" t="s">
        <v>44</v>
      </c>
      <c r="R3" s="67" t="s">
        <v>45</v>
      </c>
      <c r="S3" s="34"/>
    </row>
    <row r="4" spans="1:19" ht="15.75" thickTop="1" x14ac:dyDescent="0.25">
      <c r="A4" s="33" t="s">
        <v>51</v>
      </c>
      <c r="B4" s="23"/>
      <c r="C4" s="33"/>
      <c r="D4" s="23"/>
      <c r="E4" s="33"/>
      <c r="F4" s="54"/>
      <c r="G4" s="54"/>
      <c r="H4" s="54"/>
      <c r="J4" s="55"/>
      <c r="N4" s="55"/>
      <c r="O4" s="54"/>
      <c r="P4" s="47"/>
      <c r="Q4" s="54"/>
    </row>
    <row r="5" spans="1:19" x14ac:dyDescent="0.25">
      <c r="A5" s="35"/>
      <c r="B5" s="28" t="s">
        <v>17</v>
      </c>
      <c r="C5" s="35"/>
      <c r="E5" s="35"/>
      <c r="F5" s="35"/>
      <c r="G5" s="47"/>
      <c r="H5" s="47"/>
      <c r="J5" s="35"/>
      <c r="N5" s="35"/>
      <c r="O5" s="47"/>
      <c r="P5" s="47"/>
      <c r="Q5" s="47"/>
    </row>
    <row r="6" spans="1:19" ht="14.25" customHeight="1" x14ac:dyDescent="0.25">
      <c r="A6" s="35"/>
      <c r="B6" s="96" t="s">
        <v>18</v>
      </c>
      <c r="C6" s="97"/>
      <c r="E6" s="35"/>
      <c r="F6" s="35"/>
      <c r="G6" s="47"/>
      <c r="H6" s="47"/>
      <c r="J6" s="35"/>
      <c r="N6" s="35"/>
      <c r="O6" s="47"/>
      <c r="P6" s="47"/>
      <c r="Q6" s="47"/>
    </row>
    <row r="7" spans="1:19" x14ac:dyDescent="0.25">
      <c r="A7" s="35"/>
      <c r="C7" s="100" t="s">
        <v>19</v>
      </c>
      <c r="D7" s="100"/>
      <c r="E7" s="101"/>
      <c r="F7" s="35"/>
      <c r="G7" s="47"/>
      <c r="H7" s="47"/>
      <c r="J7" s="35"/>
      <c r="N7" s="35"/>
      <c r="O7" s="47"/>
      <c r="P7" s="47"/>
      <c r="Q7" s="47"/>
    </row>
    <row r="8" spans="1:19" x14ac:dyDescent="0.25">
      <c r="A8" s="36" t="s">
        <v>12</v>
      </c>
      <c r="B8" s="22"/>
      <c r="C8" s="36"/>
      <c r="D8" s="22"/>
      <c r="E8" s="36"/>
      <c r="F8" s="36"/>
      <c r="G8" s="47"/>
      <c r="H8" s="47"/>
      <c r="J8" s="35"/>
      <c r="N8" s="35"/>
      <c r="O8" s="47"/>
      <c r="P8" s="47"/>
      <c r="Q8" s="47"/>
    </row>
    <row r="9" spans="1:19" x14ac:dyDescent="0.25">
      <c r="A9" s="35"/>
      <c r="B9" s="99" t="s">
        <v>20</v>
      </c>
      <c r="C9" s="99"/>
      <c r="D9" s="99"/>
      <c r="E9" s="37"/>
      <c r="F9" s="37"/>
      <c r="G9" s="47"/>
      <c r="H9" s="47"/>
      <c r="J9" s="35"/>
      <c r="N9" s="35"/>
      <c r="O9" s="35"/>
      <c r="P9" s="35"/>
      <c r="Q9" s="35"/>
    </row>
    <row r="10" spans="1:19" x14ac:dyDescent="0.25">
      <c r="A10" s="35"/>
      <c r="B10" s="31"/>
      <c r="C10" s="98" t="s">
        <v>21</v>
      </c>
      <c r="D10" s="98"/>
      <c r="E10" s="37"/>
      <c r="F10" s="37"/>
      <c r="G10" s="47"/>
      <c r="H10" s="47"/>
      <c r="J10" s="35"/>
      <c r="N10" s="35"/>
      <c r="O10" s="35"/>
      <c r="P10" s="35"/>
      <c r="Q10" s="35"/>
    </row>
    <row r="11" spans="1:19" x14ac:dyDescent="0.25">
      <c r="A11" s="35"/>
      <c r="B11" s="31"/>
      <c r="C11" s="37"/>
      <c r="D11" s="106" t="s">
        <v>22</v>
      </c>
      <c r="E11" s="106"/>
      <c r="F11" s="107"/>
      <c r="G11" s="47"/>
      <c r="H11" s="47"/>
      <c r="J11" s="35"/>
      <c r="N11" s="35"/>
      <c r="O11" s="35"/>
      <c r="P11" s="35"/>
      <c r="Q11" s="35"/>
    </row>
    <row r="12" spans="1:19" x14ac:dyDescent="0.25">
      <c r="A12" s="35"/>
      <c r="B12" s="31"/>
      <c r="C12" s="37"/>
      <c r="D12" s="31"/>
      <c r="E12" s="74" t="s">
        <v>23</v>
      </c>
      <c r="F12" s="75"/>
      <c r="G12" s="47"/>
      <c r="H12" s="47"/>
      <c r="J12" s="35"/>
      <c r="N12" s="35"/>
      <c r="O12" s="35"/>
      <c r="P12" s="35"/>
      <c r="Q12" s="35"/>
    </row>
    <row r="13" spans="1:19" x14ac:dyDescent="0.25">
      <c r="A13" s="35"/>
      <c r="B13" s="31"/>
      <c r="C13" s="37"/>
      <c r="D13" s="31"/>
      <c r="E13" s="106" t="s">
        <v>36</v>
      </c>
      <c r="F13" s="107"/>
      <c r="G13" s="47"/>
      <c r="H13" s="47"/>
      <c r="J13" s="35"/>
      <c r="N13" s="35"/>
      <c r="O13" s="35"/>
      <c r="P13" s="35"/>
      <c r="Q13" s="35"/>
    </row>
    <row r="14" spans="1:19" x14ac:dyDescent="0.25">
      <c r="A14" s="35"/>
      <c r="C14" s="35"/>
      <c r="E14" s="35"/>
      <c r="F14" s="35"/>
      <c r="G14" s="47"/>
      <c r="H14" s="47"/>
      <c r="J14" s="35"/>
      <c r="N14" s="35"/>
      <c r="O14" s="35"/>
      <c r="P14" s="47"/>
      <c r="Q14" s="47"/>
    </row>
    <row r="15" spans="1:19" x14ac:dyDescent="0.25">
      <c r="A15" s="39" t="s">
        <v>13</v>
      </c>
      <c r="B15" s="24"/>
      <c r="C15" s="39"/>
      <c r="D15" s="24"/>
      <c r="E15" s="39"/>
      <c r="F15" s="46"/>
      <c r="G15" s="46"/>
      <c r="H15" s="46"/>
      <c r="I15" s="24"/>
      <c r="J15" s="39"/>
      <c r="K15" s="24"/>
      <c r="L15" s="24"/>
      <c r="N15" s="35"/>
      <c r="O15" s="47"/>
      <c r="P15" s="47"/>
      <c r="Q15" s="47"/>
    </row>
    <row r="16" spans="1:19" x14ac:dyDescent="0.25">
      <c r="A16" s="35"/>
      <c r="C16" s="35"/>
      <c r="D16" s="77" t="s">
        <v>26</v>
      </c>
      <c r="E16" s="103"/>
      <c r="F16" s="47"/>
      <c r="G16" s="47"/>
      <c r="H16" s="47"/>
      <c r="J16" s="35"/>
      <c r="N16" s="35"/>
      <c r="O16" s="35"/>
      <c r="P16" s="47"/>
      <c r="Q16" s="47"/>
    </row>
    <row r="17" spans="1:17" x14ac:dyDescent="0.25">
      <c r="A17" s="35"/>
      <c r="C17" s="35"/>
      <c r="E17" s="35"/>
      <c r="F17" s="80" t="s">
        <v>54</v>
      </c>
      <c r="G17" s="81"/>
      <c r="H17" s="81"/>
      <c r="I17" s="81"/>
      <c r="J17" s="35"/>
      <c r="N17" s="35"/>
      <c r="O17" s="35"/>
      <c r="P17" s="35"/>
      <c r="Q17" s="47"/>
    </row>
    <row r="18" spans="1:17" x14ac:dyDescent="0.25">
      <c r="A18" s="35"/>
      <c r="C18" s="35"/>
      <c r="E18" s="35"/>
      <c r="F18" s="35"/>
      <c r="H18" s="76" t="s">
        <v>52</v>
      </c>
      <c r="I18" s="77"/>
      <c r="J18" s="77"/>
      <c r="K18" s="77"/>
      <c r="L18" s="77"/>
      <c r="N18" s="35"/>
      <c r="O18" s="47"/>
      <c r="P18" s="35"/>
      <c r="Q18" s="47"/>
    </row>
    <row r="19" spans="1:17" x14ac:dyDescent="0.25">
      <c r="A19" s="35"/>
      <c r="C19" s="35"/>
      <c r="E19" s="77" t="s">
        <v>55</v>
      </c>
      <c r="F19" s="77"/>
      <c r="G19" s="103"/>
      <c r="H19" s="47"/>
      <c r="I19" s="80" t="s">
        <v>53</v>
      </c>
      <c r="J19" s="104"/>
      <c r="K19" s="104"/>
      <c r="N19" s="35"/>
      <c r="O19" s="47"/>
      <c r="P19" s="35"/>
      <c r="Q19" s="47"/>
    </row>
    <row r="20" spans="1:17" x14ac:dyDescent="0.25">
      <c r="A20" s="35"/>
      <c r="C20" s="35"/>
      <c r="E20" s="35"/>
      <c r="F20" s="47"/>
      <c r="G20" s="104" t="s">
        <v>56</v>
      </c>
      <c r="H20" s="105"/>
      <c r="J20" s="35"/>
      <c r="N20" s="35"/>
      <c r="O20" s="35"/>
      <c r="P20" s="35"/>
      <c r="Q20" s="47"/>
    </row>
    <row r="21" spans="1:17" x14ac:dyDescent="0.25">
      <c r="A21" s="35"/>
      <c r="C21" s="35"/>
      <c r="E21" s="35"/>
      <c r="F21" s="47"/>
      <c r="H21" s="47"/>
      <c r="I21" s="76" t="s">
        <v>57</v>
      </c>
      <c r="J21" s="103"/>
      <c r="N21" s="35"/>
      <c r="O21" s="35"/>
      <c r="P21" s="35"/>
      <c r="Q21" s="47"/>
    </row>
    <row r="22" spans="1:17" x14ac:dyDescent="0.25">
      <c r="A22" s="35"/>
      <c r="C22" s="35"/>
      <c r="E22" s="35"/>
      <c r="F22" s="35"/>
      <c r="G22" s="47"/>
      <c r="H22" s="47"/>
      <c r="J22" s="35"/>
      <c r="N22" s="35"/>
      <c r="O22" s="35"/>
      <c r="P22" s="35"/>
      <c r="Q22" s="47"/>
    </row>
    <row r="23" spans="1:17" x14ac:dyDescent="0.25">
      <c r="A23" s="40" t="s">
        <v>14</v>
      </c>
      <c r="B23" s="25"/>
      <c r="C23" s="40"/>
      <c r="D23" s="25"/>
      <c r="E23" s="40"/>
      <c r="F23" s="40"/>
      <c r="G23" s="49"/>
      <c r="H23" s="49"/>
      <c r="I23" s="25"/>
      <c r="J23" s="40"/>
      <c r="K23" s="25"/>
      <c r="L23" s="25"/>
      <c r="M23" s="25"/>
      <c r="N23" s="40"/>
      <c r="O23" s="40"/>
      <c r="P23" s="40"/>
      <c r="Q23" s="47"/>
    </row>
    <row r="24" spans="1:17" x14ac:dyDescent="0.25">
      <c r="A24" s="35"/>
      <c r="C24" s="90" t="s">
        <v>27</v>
      </c>
      <c r="D24" s="90"/>
      <c r="E24" s="44"/>
      <c r="F24" s="35"/>
      <c r="G24" s="47"/>
      <c r="H24" s="47"/>
      <c r="J24" s="35"/>
      <c r="N24" s="35"/>
      <c r="O24" s="35"/>
      <c r="P24" s="35"/>
      <c r="Q24" s="35"/>
    </row>
    <row r="25" spans="1:17" x14ac:dyDescent="0.25">
      <c r="A25" s="35"/>
      <c r="C25" s="35"/>
      <c r="D25" s="29" t="s">
        <v>28</v>
      </c>
      <c r="E25" s="35"/>
      <c r="F25" s="35"/>
      <c r="G25" s="47"/>
      <c r="H25" s="47"/>
      <c r="J25" s="35"/>
      <c r="N25" s="35"/>
      <c r="O25" s="35"/>
      <c r="P25" s="35"/>
      <c r="Q25" s="35"/>
    </row>
    <row r="26" spans="1:17" x14ac:dyDescent="0.25">
      <c r="A26" s="35"/>
      <c r="C26" s="35"/>
      <c r="E26" s="45" t="s">
        <v>29</v>
      </c>
      <c r="F26" s="35"/>
      <c r="G26" s="47"/>
      <c r="H26" s="47"/>
      <c r="J26" s="35"/>
      <c r="N26" s="35"/>
      <c r="O26" s="35"/>
      <c r="P26" s="35"/>
      <c r="Q26" s="35"/>
    </row>
    <row r="27" spans="1:17" x14ac:dyDescent="0.25">
      <c r="A27" s="35"/>
      <c r="C27" s="35"/>
      <c r="E27" s="35"/>
      <c r="F27" s="91" t="s">
        <v>70</v>
      </c>
      <c r="G27" s="108"/>
      <c r="H27" s="108"/>
      <c r="I27" s="108"/>
      <c r="J27" s="93"/>
      <c r="N27" s="35"/>
      <c r="O27" s="35"/>
      <c r="P27" s="35"/>
      <c r="Q27" s="35"/>
    </row>
    <row r="28" spans="1:17" x14ac:dyDescent="0.25">
      <c r="A28" s="35"/>
      <c r="C28" s="35"/>
      <c r="E28" s="35"/>
      <c r="F28" s="35"/>
      <c r="G28" s="47"/>
      <c r="H28" s="47"/>
      <c r="I28" s="89" t="s">
        <v>58</v>
      </c>
      <c r="J28" s="90"/>
      <c r="K28" s="90"/>
      <c r="N28" s="35"/>
      <c r="O28" s="35"/>
      <c r="P28" s="35"/>
      <c r="Q28" s="35"/>
    </row>
    <row r="29" spans="1:17" x14ac:dyDescent="0.25">
      <c r="A29" s="35"/>
      <c r="C29" s="35"/>
      <c r="E29" s="35"/>
      <c r="F29" s="35"/>
      <c r="G29" s="47"/>
      <c r="H29" s="47"/>
      <c r="J29" s="35"/>
      <c r="K29" s="91" t="s">
        <v>71</v>
      </c>
      <c r="L29" s="92"/>
      <c r="N29" s="35"/>
      <c r="O29" s="35"/>
      <c r="P29" s="35"/>
      <c r="Q29" s="35"/>
    </row>
    <row r="30" spans="1:17" x14ac:dyDescent="0.25">
      <c r="A30" s="35"/>
      <c r="C30" s="35"/>
      <c r="E30" s="35"/>
      <c r="F30" s="35"/>
      <c r="G30" s="47"/>
      <c r="H30" s="47"/>
      <c r="J30" s="35"/>
      <c r="L30" s="90" t="s">
        <v>72</v>
      </c>
      <c r="M30" s="90"/>
      <c r="N30" s="35"/>
      <c r="O30" s="35"/>
      <c r="P30" s="35"/>
      <c r="Q30" s="35"/>
    </row>
    <row r="31" spans="1:17" x14ac:dyDescent="0.25">
      <c r="A31" s="35"/>
      <c r="C31" s="35"/>
      <c r="E31" s="35"/>
      <c r="F31" s="35"/>
      <c r="G31" s="47"/>
      <c r="H31" s="47"/>
      <c r="J31" s="35"/>
      <c r="M31" s="92" t="s">
        <v>73</v>
      </c>
      <c r="N31" s="93"/>
      <c r="O31" s="35"/>
      <c r="P31" s="35"/>
      <c r="Q31" s="35"/>
    </row>
    <row r="32" spans="1:17" x14ac:dyDescent="0.25">
      <c r="A32" s="35"/>
      <c r="C32" s="35"/>
      <c r="E32" s="35"/>
      <c r="F32" s="35"/>
      <c r="G32" s="47"/>
      <c r="H32" s="47"/>
      <c r="J32" s="35"/>
      <c r="N32" s="94" t="s">
        <v>74</v>
      </c>
      <c r="O32" s="95"/>
      <c r="P32" s="35"/>
      <c r="Q32" s="35"/>
    </row>
    <row r="33" spans="1:17" x14ac:dyDescent="0.25">
      <c r="A33" s="35"/>
      <c r="C33" s="35"/>
      <c r="E33" s="35"/>
      <c r="F33" s="89" t="s">
        <v>78</v>
      </c>
      <c r="G33" s="95"/>
      <c r="H33" s="35"/>
      <c r="J33" s="35"/>
      <c r="N33" s="35"/>
      <c r="O33" s="35"/>
      <c r="P33" s="35"/>
      <c r="Q33" s="35"/>
    </row>
    <row r="34" spans="1:17" x14ac:dyDescent="0.25">
      <c r="A34" s="35"/>
      <c r="C34" s="35"/>
      <c r="E34" s="35"/>
      <c r="F34" s="47"/>
      <c r="G34" s="91" t="s">
        <v>75</v>
      </c>
      <c r="H34" s="108"/>
      <c r="I34" s="108"/>
      <c r="J34" s="35"/>
      <c r="K34" s="34"/>
      <c r="N34" s="35"/>
      <c r="O34" s="35"/>
      <c r="P34" s="35"/>
      <c r="Q34" s="35"/>
    </row>
    <row r="35" spans="1:17" x14ac:dyDescent="0.25">
      <c r="A35" s="35"/>
      <c r="C35" s="35"/>
      <c r="E35" s="35"/>
      <c r="F35" s="47"/>
      <c r="G35" s="35"/>
      <c r="H35" s="47"/>
      <c r="I35" s="89" t="s">
        <v>76</v>
      </c>
      <c r="J35" s="94"/>
      <c r="K35" s="94"/>
      <c r="L35" s="34"/>
      <c r="N35" s="35"/>
      <c r="O35" s="35"/>
      <c r="P35" s="35"/>
      <c r="Q35" s="35"/>
    </row>
    <row r="36" spans="1:17" x14ac:dyDescent="0.25">
      <c r="A36" s="35"/>
      <c r="C36" s="35"/>
      <c r="E36" s="35"/>
      <c r="F36" s="47"/>
      <c r="G36" s="35"/>
      <c r="H36" s="47"/>
      <c r="I36" s="61"/>
      <c r="J36" s="35"/>
      <c r="K36" s="108" t="s">
        <v>77</v>
      </c>
      <c r="L36" s="108"/>
      <c r="M36" s="108"/>
      <c r="N36" s="93"/>
      <c r="O36" s="35"/>
      <c r="P36" s="35"/>
      <c r="Q36" s="35"/>
    </row>
    <row r="37" spans="1:17" x14ac:dyDescent="0.25">
      <c r="A37" s="35"/>
      <c r="C37" s="35"/>
      <c r="E37" s="35"/>
      <c r="F37" s="47"/>
      <c r="G37" s="35"/>
      <c r="H37" s="47"/>
      <c r="J37" s="35"/>
      <c r="N37" s="94" t="s">
        <v>79</v>
      </c>
      <c r="O37" s="94"/>
      <c r="P37" s="95"/>
      <c r="Q37" s="35"/>
    </row>
    <row r="38" spans="1:17" x14ac:dyDescent="0.25">
      <c r="A38" s="41" t="s">
        <v>15</v>
      </c>
      <c r="B38" s="58"/>
      <c r="C38" s="41"/>
      <c r="D38" s="26"/>
      <c r="E38" s="41"/>
      <c r="F38" s="41"/>
      <c r="G38" s="50"/>
      <c r="H38" s="50"/>
      <c r="I38" s="26"/>
      <c r="J38" s="41"/>
      <c r="K38" s="26"/>
      <c r="L38" s="26"/>
      <c r="M38" s="26"/>
      <c r="N38" s="41"/>
      <c r="O38" s="41"/>
      <c r="P38" s="41"/>
      <c r="Q38" s="41"/>
    </row>
    <row r="39" spans="1:17" x14ac:dyDescent="0.25">
      <c r="A39" s="35"/>
      <c r="C39" s="35"/>
      <c r="D39" s="77" t="s">
        <v>24</v>
      </c>
      <c r="E39" s="77"/>
      <c r="F39" s="103"/>
      <c r="G39" s="47"/>
      <c r="H39" s="47"/>
      <c r="J39" s="35"/>
      <c r="N39" s="35"/>
      <c r="O39" s="35"/>
      <c r="P39" s="35"/>
      <c r="Q39" s="35"/>
    </row>
    <row r="40" spans="1:17" x14ac:dyDescent="0.25">
      <c r="A40" s="35"/>
      <c r="C40" s="35"/>
      <c r="D40" s="32" t="s">
        <v>25</v>
      </c>
      <c r="E40" s="35"/>
      <c r="F40" s="35"/>
      <c r="G40" s="47"/>
      <c r="H40" s="35"/>
      <c r="J40" s="35"/>
      <c r="N40" s="35"/>
      <c r="O40" s="35"/>
      <c r="P40" s="35"/>
      <c r="Q40" s="35"/>
    </row>
    <row r="41" spans="1:17" x14ac:dyDescent="0.25">
      <c r="A41" s="35"/>
      <c r="C41" s="35"/>
      <c r="E41" s="81" t="s">
        <v>37</v>
      </c>
      <c r="F41" s="105"/>
      <c r="G41" s="47"/>
      <c r="H41" s="35"/>
      <c r="J41" s="35"/>
      <c r="N41" s="35"/>
      <c r="O41" s="35"/>
      <c r="P41" s="35"/>
      <c r="Q41" s="35"/>
    </row>
    <row r="42" spans="1:17" x14ac:dyDescent="0.25">
      <c r="A42" s="35"/>
      <c r="C42" s="35"/>
      <c r="E42" s="35"/>
      <c r="F42" s="76" t="s">
        <v>80</v>
      </c>
      <c r="G42" s="77"/>
      <c r="H42" s="77"/>
      <c r="I42" s="77"/>
      <c r="J42" s="77"/>
      <c r="K42" s="77"/>
      <c r="L42" s="77"/>
      <c r="M42" s="77"/>
      <c r="N42" s="77"/>
      <c r="O42" s="77"/>
      <c r="P42" s="103"/>
      <c r="Q42" s="35"/>
    </row>
    <row r="43" spans="1:17" x14ac:dyDescent="0.25">
      <c r="A43" s="35"/>
      <c r="C43" s="35"/>
      <c r="E43" s="35"/>
      <c r="F43" s="80" t="s">
        <v>81</v>
      </c>
      <c r="G43" s="81"/>
      <c r="H43" s="81"/>
      <c r="I43" s="81"/>
      <c r="J43" s="81"/>
      <c r="K43" s="81"/>
      <c r="L43" s="81"/>
      <c r="M43" s="81"/>
      <c r="N43" s="81"/>
      <c r="O43" s="81"/>
      <c r="P43" s="105"/>
      <c r="Q43" s="35"/>
    </row>
    <row r="44" spans="1:17" x14ac:dyDescent="0.25">
      <c r="A44" s="35"/>
      <c r="C44" s="35"/>
      <c r="E44" s="35"/>
      <c r="F44" s="47"/>
      <c r="G44" s="35"/>
      <c r="H44" s="35"/>
      <c r="J44" s="35"/>
      <c r="L44" s="77" t="s">
        <v>82</v>
      </c>
      <c r="M44" s="77"/>
      <c r="N44" s="77"/>
      <c r="O44" s="77"/>
      <c r="P44" s="103"/>
      <c r="Q44" s="35"/>
    </row>
    <row r="45" spans="1:17" x14ac:dyDescent="0.25">
      <c r="A45" s="35"/>
      <c r="C45" s="35"/>
      <c r="E45" s="35"/>
      <c r="F45" s="47"/>
      <c r="G45" s="35"/>
      <c r="H45" s="35"/>
      <c r="J45" s="35"/>
      <c r="L45" s="34"/>
      <c r="M45" s="34"/>
      <c r="N45" s="81" t="s">
        <v>37</v>
      </c>
      <c r="O45" s="81"/>
      <c r="P45" s="105"/>
      <c r="Q45" s="35"/>
    </row>
    <row r="46" spans="1:17" x14ac:dyDescent="0.25">
      <c r="A46" s="35"/>
      <c r="C46" s="35"/>
      <c r="E46" s="35"/>
      <c r="F46" s="47"/>
      <c r="G46" s="35"/>
      <c r="H46" s="35"/>
      <c r="J46" s="35"/>
      <c r="N46" s="77" t="s">
        <v>25</v>
      </c>
      <c r="O46" s="77"/>
      <c r="P46" s="103"/>
      <c r="Q46" s="35"/>
    </row>
    <row r="47" spans="1:17" x14ac:dyDescent="0.25">
      <c r="A47" s="42" t="s">
        <v>16</v>
      </c>
      <c r="B47" s="27"/>
      <c r="C47" s="42"/>
      <c r="D47" s="27"/>
      <c r="E47" s="42"/>
      <c r="F47" s="42"/>
      <c r="G47" s="51"/>
      <c r="H47" s="42"/>
      <c r="I47" s="27"/>
      <c r="J47" s="42"/>
      <c r="K47" s="27"/>
      <c r="L47" s="27"/>
      <c r="M47" s="27"/>
      <c r="N47" s="42"/>
      <c r="O47" s="42"/>
      <c r="P47" s="42"/>
      <c r="Q47" s="42"/>
    </row>
    <row r="48" spans="1:17" x14ac:dyDescent="0.25">
      <c r="A48" s="35"/>
      <c r="C48" s="85" t="s">
        <v>30</v>
      </c>
      <c r="D48" s="85"/>
      <c r="E48" s="35"/>
      <c r="F48" s="35"/>
      <c r="G48" s="47"/>
      <c r="H48" s="35"/>
      <c r="J48" s="35"/>
      <c r="N48" s="35"/>
      <c r="O48" s="35"/>
      <c r="P48" s="35"/>
      <c r="Q48" s="35"/>
    </row>
    <row r="49" spans="1:17" x14ac:dyDescent="0.25">
      <c r="A49" s="35"/>
      <c r="C49" s="35"/>
      <c r="D49" s="30" t="s">
        <v>31</v>
      </c>
      <c r="E49" s="44"/>
      <c r="F49" s="35"/>
      <c r="G49" s="47"/>
      <c r="H49" s="35"/>
      <c r="J49" s="35"/>
      <c r="N49" s="35"/>
      <c r="O49" s="35"/>
      <c r="P49" s="35"/>
      <c r="Q49" s="35"/>
    </row>
    <row r="50" spans="1:17" ht="15.75" customHeight="1" x14ac:dyDescent="0.25">
      <c r="A50" s="35"/>
      <c r="C50" s="35"/>
      <c r="E50" s="78" t="s">
        <v>32</v>
      </c>
      <c r="F50" s="78"/>
      <c r="G50" s="78"/>
      <c r="H50" s="79"/>
      <c r="J50" s="35"/>
      <c r="N50" s="35"/>
      <c r="O50" s="35"/>
      <c r="P50" s="35"/>
      <c r="Q50" s="35"/>
    </row>
    <row r="51" spans="1:17" x14ac:dyDescent="0.25">
      <c r="A51" s="35"/>
      <c r="C51" s="35"/>
      <c r="E51" s="88" t="s">
        <v>33</v>
      </c>
      <c r="F51" s="88"/>
      <c r="G51" s="35"/>
      <c r="H51" s="47"/>
      <c r="J51" s="35"/>
      <c r="N51" s="35"/>
      <c r="O51" s="35"/>
      <c r="P51" s="35"/>
      <c r="Q51" s="35"/>
    </row>
    <row r="52" spans="1:17" ht="18.75" customHeight="1" x14ac:dyDescent="0.25">
      <c r="A52" s="35"/>
      <c r="C52" s="35"/>
      <c r="E52" s="35"/>
      <c r="F52" s="78" t="s">
        <v>22</v>
      </c>
      <c r="G52" s="79"/>
      <c r="H52" s="47"/>
      <c r="I52" s="34"/>
      <c r="J52" s="35"/>
      <c r="N52" s="35"/>
      <c r="O52" s="35"/>
      <c r="P52" s="35"/>
      <c r="Q52" s="35"/>
    </row>
    <row r="53" spans="1:17" x14ac:dyDescent="0.25">
      <c r="A53" s="35"/>
      <c r="C53" s="35"/>
      <c r="E53" s="35"/>
      <c r="F53" s="47"/>
      <c r="G53" s="86" t="s">
        <v>34</v>
      </c>
      <c r="H53" s="87"/>
      <c r="I53" s="34"/>
      <c r="J53" s="35"/>
      <c r="N53" s="35"/>
      <c r="O53" s="35"/>
      <c r="P53" s="35"/>
      <c r="Q53" s="35"/>
    </row>
    <row r="54" spans="1:17" x14ac:dyDescent="0.25">
      <c r="A54" s="35"/>
      <c r="C54" s="35"/>
      <c r="E54" s="35"/>
      <c r="F54" s="47"/>
      <c r="G54" s="82" t="s">
        <v>36</v>
      </c>
      <c r="H54" s="79"/>
      <c r="I54" s="34"/>
      <c r="J54" s="35"/>
      <c r="N54" s="35"/>
      <c r="O54" s="35"/>
      <c r="P54" s="35"/>
      <c r="Q54" s="35"/>
    </row>
    <row r="55" spans="1:17" x14ac:dyDescent="0.25">
      <c r="A55" s="35"/>
      <c r="C55" s="35"/>
      <c r="E55" s="35"/>
      <c r="F55" s="47"/>
      <c r="G55" s="47"/>
      <c r="H55" s="52" t="s">
        <v>38</v>
      </c>
      <c r="J55" s="35"/>
      <c r="N55" s="35"/>
      <c r="O55" s="35"/>
      <c r="P55" s="35"/>
      <c r="Q55" s="35"/>
    </row>
    <row r="56" spans="1:17" x14ac:dyDescent="0.25">
      <c r="A56" s="35"/>
      <c r="C56" s="35"/>
      <c r="E56" s="35"/>
      <c r="F56" s="47"/>
      <c r="G56" s="47"/>
      <c r="H56" s="47"/>
      <c r="I56" s="82" t="s">
        <v>59</v>
      </c>
      <c r="J56" s="78"/>
      <c r="K56" s="78"/>
      <c r="L56" s="78"/>
      <c r="M56" s="78"/>
      <c r="N56" s="35"/>
      <c r="O56" s="35"/>
      <c r="P56" s="35"/>
      <c r="Q56" s="35"/>
    </row>
    <row r="57" spans="1:17" x14ac:dyDescent="0.25">
      <c r="A57" s="35"/>
      <c r="C57" s="35"/>
      <c r="E57" s="35"/>
      <c r="F57" s="47"/>
      <c r="G57" s="47"/>
      <c r="H57" s="47"/>
      <c r="I57" s="83" t="s">
        <v>42</v>
      </c>
      <c r="J57" s="84"/>
      <c r="N57" s="35"/>
      <c r="O57" s="35"/>
      <c r="P57" s="35"/>
      <c r="Q57" s="35"/>
    </row>
    <row r="58" spans="1:17" x14ac:dyDescent="0.25">
      <c r="A58" s="35"/>
      <c r="C58" s="35"/>
      <c r="E58" s="35"/>
      <c r="F58" s="47"/>
      <c r="G58" s="47"/>
      <c r="H58" s="47"/>
      <c r="J58" s="62" t="s">
        <v>60</v>
      </c>
      <c r="N58" s="35"/>
      <c r="O58" s="35"/>
      <c r="P58" s="35"/>
      <c r="Q58" s="35"/>
    </row>
    <row r="59" spans="1:17" x14ac:dyDescent="0.25">
      <c r="A59" s="35"/>
      <c r="C59" s="35"/>
      <c r="E59" s="35"/>
      <c r="F59" s="47"/>
      <c r="G59" s="47"/>
      <c r="H59" s="47"/>
      <c r="J59" s="35"/>
      <c r="K59" s="57" t="s">
        <v>61</v>
      </c>
      <c r="N59" s="35"/>
      <c r="O59" s="35"/>
      <c r="P59" s="35"/>
      <c r="Q59" s="35"/>
    </row>
    <row r="60" spans="1:17" x14ac:dyDescent="0.25">
      <c r="A60" s="35"/>
      <c r="C60" s="35"/>
      <c r="E60" s="35"/>
      <c r="F60" s="47"/>
      <c r="G60" s="47"/>
      <c r="H60" s="47"/>
      <c r="J60" s="35"/>
      <c r="L60" s="85" t="s">
        <v>62</v>
      </c>
      <c r="M60" s="85"/>
      <c r="N60" s="35"/>
      <c r="O60" s="35"/>
      <c r="P60" s="35"/>
      <c r="Q60" s="35"/>
    </row>
    <row r="61" spans="1:17" x14ac:dyDescent="0.25">
      <c r="A61" s="35"/>
      <c r="C61" s="35"/>
      <c r="E61" s="35"/>
      <c r="F61" s="47"/>
      <c r="G61" s="47"/>
      <c r="H61" s="47"/>
      <c r="J61" s="35"/>
      <c r="M61" s="56" t="s">
        <v>63</v>
      </c>
      <c r="N61" s="35"/>
      <c r="O61" s="35"/>
      <c r="P61" s="35"/>
      <c r="Q61" s="35"/>
    </row>
    <row r="62" spans="1:17" x14ac:dyDescent="0.25">
      <c r="A62" s="35"/>
      <c r="C62" s="35"/>
      <c r="E62" s="35"/>
      <c r="F62" s="47"/>
      <c r="G62" s="47"/>
      <c r="H62" s="47"/>
      <c r="J62" s="35"/>
      <c r="M62" s="78" t="s">
        <v>83</v>
      </c>
      <c r="N62" s="78"/>
      <c r="O62" s="78"/>
      <c r="P62" s="79"/>
      <c r="Q62" s="47"/>
    </row>
    <row r="63" spans="1:17" x14ac:dyDescent="0.25">
      <c r="A63" s="35"/>
      <c r="C63" s="35"/>
      <c r="E63" s="35"/>
      <c r="F63" s="47"/>
      <c r="G63" s="47"/>
      <c r="H63" s="47"/>
      <c r="J63" s="35"/>
      <c r="N63" s="35"/>
      <c r="O63" s="86" t="s">
        <v>84</v>
      </c>
      <c r="P63" s="109"/>
      <c r="Q63" s="87"/>
    </row>
    <row r="64" spans="1:17" x14ac:dyDescent="0.25">
      <c r="A64" s="35"/>
      <c r="C64" s="35"/>
      <c r="E64" s="35"/>
      <c r="F64" s="47"/>
      <c r="G64" s="47"/>
      <c r="H64" s="47"/>
      <c r="J64" s="35"/>
      <c r="N64" s="35"/>
      <c r="O64" s="35"/>
      <c r="P64" s="82" t="s">
        <v>85</v>
      </c>
      <c r="Q64" s="79"/>
    </row>
    <row r="65" spans="1:18" x14ac:dyDescent="0.25">
      <c r="A65" s="36" t="s">
        <v>35</v>
      </c>
      <c r="B65" s="22"/>
      <c r="C65" s="36"/>
      <c r="D65" s="22"/>
      <c r="E65" s="36"/>
      <c r="F65" s="48"/>
      <c r="G65" s="48"/>
      <c r="H65" s="48"/>
      <c r="I65" s="22"/>
      <c r="J65" s="36"/>
      <c r="K65" s="22"/>
      <c r="L65" s="22"/>
      <c r="M65" s="22"/>
      <c r="N65" s="36"/>
      <c r="O65" s="36"/>
      <c r="P65" s="36"/>
      <c r="Q65" s="36"/>
    </row>
    <row r="66" spans="1:18" x14ac:dyDescent="0.25">
      <c r="A66" s="35"/>
      <c r="C66" s="35"/>
      <c r="E66" s="35"/>
      <c r="F66" s="47"/>
      <c r="G66" s="47"/>
      <c r="H66" s="35"/>
      <c r="J66" s="74" t="s">
        <v>64</v>
      </c>
      <c r="K66" s="74"/>
      <c r="L66" s="74"/>
      <c r="M66" s="74"/>
      <c r="N66" s="74"/>
      <c r="O66" s="74"/>
      <c r="P66" s="74"/>
      <c r="Q66" s="75"/>
    </row>
    <row r="67" spans="1:18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</row>
    <row r="68" spans="1:18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</row>
    <row r="69" spans="1:18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</row>
    <row r="70" spans="1:18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</row>
    <row r="71" spans="1:18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</row>
    <row r="72" spans="1:18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</row>
    <row r="73" spans="1:18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</row>
    <row r="74" spans="1:18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</row>
    <row r="75" spans="1:18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</row>
    <row r="76" spans="1:18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</row>
    <row r="77" spans="1:18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</row>
    <row r="78" spans="1:18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</row>
    <row r="79" spans="1:18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</row>
    <row r="80" spans="1:18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</row>
    <row r="81" spans="1:18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</row>
    <row r="82" spans="1:18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</row>
    <row r="83" spans="1:18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</row>
    <row r="84" spans="1:18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</row>
    <row r="85" spans="1:18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</row>
    <row r="86" spans="1:18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</row>
    <row r="87" spans="1:18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</row>
    <row r="88" spans="1:18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</row>
    <row r="89" spans="1:18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</row>
    <row r="90" spans="1:18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</row>
    <row r="91" spans="1:18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</row>
    <row r="92" spans="1:18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</row>
    <row r="93" spans="1:18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</row>
    <row r="94" spans="1:18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</row>
    <row r="95" spans="1:18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</row>
    <row r="96" spans="1:18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</row>
    <row r="97" spans="1:10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</row>
    <row r="98" spans="1:10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</row>
    <row r="99" spans="1:10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</row>
    <row r="100" spans="1:10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</row>
    <row r="101" spans="1:10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</row>
    <row r="102" spans="1:10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</row>
    <row r="103" spans="1:10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</row>
    <row r="104" spans="1:10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</row>
    <row r="105" spans="1:10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</row>
    <row r="106" spans="1:10" x14ac:dyDescent="0.25">
      <c r="A106" s="34"/>
      <c r="B106" s="34"/>
      <c r="C106" s="34"/>
    </row>
    <row r="107" spans="1:10" x14ac:dyDescent="0.25">
      <c r="A107" s="34"/>
      <c r="B107" s="34"/>
      <c r="C107" s="34"/>
    </row>
    <row r="108" spans="1:10" x14ac:dyDescent="0.25">
      <c r="A108" s="34"/>
      <c r="B108" s="34"/>
      <c r="C108" s="34"/>
    </row>
    <row r="109" spans="1:10" x14ac:dyDescent="0.25">
      <c r="A109" s="34"/>
      <c r="B109" s="34"/>
      <c r="C109" s="34"/>
    </row>
  </sheetData>
  <mergeCells count="50">
    <mergeCell ref="P64:Q64"/>
    <mergeCell ref="G34:I34"/>
    <mergeCell ref="F43:P43"/>
    <mergeCell ref="L44:P44"/>
    <mergeCell ref="N45:P45"/>
    <mergeCell ref="N46:P46"/>
    <mergeCell ref="O63:Q63"/>
    <mergeCell ref="F33:G33"/>
    <mergeCell ref="I35:K35"/>
    <mergeCell ref="K36:N36"/>
    <mergeCell ref="N37:P37"/>
    <mergeCell ref="F42:P42"/>
    <mergeCell ref="Q1:R1"/>
    <mergeCell ref="E19:G19"/>
    <mergeCell ref="E50:H50"/>
    <mergeCell ref="B1:D1"/>
    <mergeCell ref="E1:J1"/>
    <mergeCell ref="G20:H20"/>
    <mergeCell ref="I21:J21"/>
    <mergeCell ref="I19:K19"/>
    <mergeCell ref="K1:P1"/>
    <mergeCell ref="E12:F12"/>
    <mergeCell ref="E13:F13"/>
    <mergeCell ref="D11:F11"/>
    <mergeCell ref="D39:F39"/>
    <mergeCell ref="E41:F41"/>
    <mergeCell ref="D16:E16"/>
    <mergeCell ref="F27:J27"/>
    <mergeCell ref="B6:C6"/>
    <mergeCell ref="C10:D10"/>
    <mergeCell ref="B9:D9"/>
    <mergeCell ref="C48:D48"/>
    <mergeCell ref="C24:D24"/>
    <mergeCell ref="C7:E7"/>
    <mergeCell ref="J66:Q66"/>
    <mergeCell ref="H18:L18"/>
    <mergeCell ref="M62:P62"/>
    <mergeCell ref="F17:I17"/>
    <mergeCell ref="I56:M56"/>
    <mergeCell ref="I57:J57"/>
    <mergeCell ref="L60:M60"/>
    <mergeCell ref="G53:H53"/>
    <mergeCell ref="F52:G52"/>
    <mergeCell ref="G54:H54"/>
    <mergeCell ref="E51:F51"/>
    <mergeCell ref="I28:K28"/>
    <mergeCell ref="K29:L29"/>
    <mergeCell ref="L30:M30"/>
    <mergeCell ref="M31:N31"/>
    <mergeCell ref="N32:O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Allocation Plan</vt:lpstr>
      <vt:lpstr>Burnout Chart</vt:lpstr>
      <vt:lpstr>Roadmap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Gais El-A'Asi</dc:creator>
  <cp:lastModifiedBy>Gais El-A'Asi</cp:lastModifiedBy>
  <dcterms:created xsi:type="dcterms:W3CDTF">2015-06-05T18:17:20Z</dcterms:created>
  <dcterms:modified xsi:type="dcterms:W3CDTF">2021-12-13T18:06:40Z</dcterms:modified>
</cp:coreProperties>
</file>