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联想对接资料\GC32E1\V0.1-0.5_Setting\v1.0.5\"/>
    </mc:Choice>
  </mc:AlternateContent>
  <xr:revisionPtr revIDLastSave="0" documentId="13_ncr:1_{BE06A48E-AFC0-4E18-811E-4DC491E3ABD5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History" sheetId="1" r:id="rId1"/>
    <sheet name="Sequence" sheetId="2" r:id="rId2"/>
    <sheet name="Global" sheetId="3" r:id="rId3"/>
    <sheet name="mode for MF OFF" sheetId="5" r:id="rId4"/>
    <sheet name="Shine_PKG_Eval" sheetId="7" state="hidden" r:id="rId5"/>
  </sheets>
  <definedNames>
    <definedName name="_FPS13" localSheetId="4">#REF!</definedName>
    <definedName name="_FPS13">#REF!</definedName>
    <definedName name="_FPS30" localSheetId="4">#REF!</definedName>
    <definedName name="_FPS30">#REF!</definedName>
    <definedName name="_TG10" localSheetId="4">#REF!</definedName>
    <definedName name="_TG10">#REF!</definedName>
    <definedName name="_TG12" localSheetId="4">#REF!</definedName>
    <definedName name="_TG12">#REF!</definedName>
    <definedName name="_TG14" localSheetId="4">#REF!</definedName>
    <definedName name="_TG14">#REF!</definedName>
    <definedName name="_TG5" localSheetId="4">#REF!</definedName>
    <definedName name="_TG5">#REF!</definedName>
    <definedName name="_TG8" localSheetId="4">#REF!</definedName>
    <definedName name="_TG8">#REF!</definedName>
    <definedName name="a" localSheetId="4">#REF!</definedName>
    <definedName name="a">#REF!</definedName>
    <definedName name="A_ASSEMBLY" localSheetId="4">#REF!</definedName>
    <definedName name="A_ASSEMBLY">#REF!</definedName>
    <definedName name="A_CES" localSheetId="4">#REF!</definedName>
    <definedName name="A_CES">#REF!</definedName>
    <definedName name="A_CQ" localSheetId="4">#REF!</definedName>
    <definedName name="A_CQ">#REF!</definedName>
    <definedName name="A_EDS" localSheetId="4">#REF!</definedName>
    <definedName name="A_EDS">#REF!</definedName>
    <definedName name="A_FAB" localSheetId="4">#REF!</definedName>
    <definedName name="A_FAB">#REF!</definedName>
    <definedName name="A_FS" localSheetId="4">#REF!</definedName>
    <definedName name="A_FS">#REF!</definedName>
    <definedName name="A_HLD" localSheetId="4">#REF!</definedName>
    <definedName name="A_HLD">#REF!</definedName>
    <definedName name="A_IQ" localSheetId="4">#REF!</definedName>
    <definedName name="A_IQ">#REF!</definedName>
    <definedName name="A_LAYOUT" localSheetId="4">#REF!</definedName>
    <definedName name="A_LAYOUT">#REF!</definedName>
    <definedName name="A_MASK" localSheetId="4">#REF!</definedName>
    <definedName name="A_MASK">#REF!</definedName>
    <definedName name="A_NETLIST" localSheetId="4">#REF!</definedName>
    <definedName name="A_NETLIST">#REF!</definedName>
    <definedName name="A_RTL" localSheetId="4">#REF!</definedName>
    <definedName name="A_RTL">#REF!</definedName>
    <definedName name="A_START" localSheetId="4">#REF!</definedName>
    <definedName name="A_START">#REF!</definedName>
    <definedName name="AA" localSheetId="4">#REF!</definedName>
    <definedName name="AA">#REF!</definedName>
    <definedName name="ADC_" localSheetId="4">#REF!</definedName>
    <definedName name="ADC_">#REF!</definedName>
    <definedName name="ADC_mode" localSheetId="4">#REF!</definedName>
    <definedName name="ADC_mode">#REF!</definedName>
    <definedName name="ADC_res" localSheetId="4">#REF!</definedName>
    <definedName name="ADC_res">#REF!</definedName>
    <definedName name="ADC_SAT" localSheetId="4">#REF!</definedName>
    <definedName name="ADC_SAT">#REF!</definedName>
    <definedName name="ANA_AREA" localSheetId="4">#REF!</definedName>
    <definedName name="ANA_AREA">#REF!</definedName>
    <definedName name="ANALOG_GAIN" localSheetId="4">#REF!</definedName>
    <definedName name="ANALOG_GAIN">#REF!</definedName>
    <definedName name="APS_AREA" localSheetId="4">#REF!</definedName>
    <definedName name="APS_AREA">#REF!</definedName>
    <definedName name="APS_GUARD" localSheetId="4">#REF!</definedName>
    <definedName name="APS_GUARD">#REF!</definedName>
    <definedName name="ASSEMBLY" localSheetId="4">#REF!</definedName>
    <definedName name="ASSEMBLY">#REF!</definedName>
    <definedName name="AVE_EN" localSheetId="4">#REF!</definedName>
    <definedName name="AVE_EN">#REF!</definedName>
    <definedName name="AVE_RMP_WIDTH1" localSheetId="4">#REF!</definedName>
    <definedName name="AVE_RMP_WIDTH1">#REF!</definedName>
    <definedName name="AVE_RMP_WIDTH2" localSheetId="4">#REF!</definedName>
    <definedName name="AVE_RMP_WIDTH2">#REF!</definedName>
    <definedName name="B_ASSEMBLY" localSheetId="4">#REF!</definedName>
    <definedName name="B_ASSEMBLY">#REF!</definedName>
    <definedName name="B_CES" localSheetId="4">#REF!</definedName>
    <definedName name="B_CES">#REF!</definedName>
    <definedName name="B_CQ" localSheetId="4">#REF!</definedName>
    <definedName name="B_CQ">#REF!</definedName>
    <definedName name="B_EDS" localSheetId="4">#REF!</definedName>
    <definedName name="B_EDS">#REF!</definedName>
    <definedName name="B_FAB" localSheetId="4">#REF!</definedName>
    <definedName name="B_FAB">#REF!</definedName>
    <definedName name="B_FS" localSheetId="4">#REF!</definedName>
    <definedName name="B_FS">#REF!</definedName>
    <definedName name="B_HLD" localSheetId="4">#REF!</definedName>
    <definedName name="B_HLD">#REF!</definedName>
    <definedName name="B_IQ" localSheetId="4">#REF!</definedName>
    <definedName name="B_IQ">#REF!</definedName>
    <definedName name="B_LAYOUT" localSheetId="4">#REF!</definedName>
    <definedName name="B_LAYOUT">#REF!</definedName>
    <definedName name="B_MASK" localSheetId="4">#REF!</definedName>
    <definedName name="B_MASK">#REF!</definedName>
    <definedName name="B_NETLIST" localSheetId="4">#REF!</definedName>
    <definedName name="B_NETLIST">#REF!</definedName>
    <definedName name="B_RTL" localSheetId="4">#REF!</definedName>
    <definedName name="B_RTL">#REF!</definedName>
    <definedName name="B_START" localSheetId="4">#REF!</definedName>
    <definedName name="B_START">#REF!</definedName>
    <definedName name="BB" localSheetId="4">#REF!</definedName>
    <definedName name="BB">#REF!</definedName>
    <definedName name="Bin" localSheetId="4">#REF!</definedName>
    <definedName name="Bin">#REF!</definedName>
    <definedName name="binning_ref" localSheetId="4">#REF!</definedName>
    <definedName name="binning_ref">#REF!</definedName>
    <definedName name="Call_Bep" localSheetId="4">#REF!</definedName>
    <definedName name="Call_Bep">#REF!</definedName>
    <definedName name="CES" localSheetId="4">#REF!</definedName>
    <definedName name="CES">#REF!</definedName>
    <definedName name="CHIP_AREA" localSheetId="4">#REF!</definedName>
    <definedName name="CHIP_AREA">#REF!</definedName>
    <definedName name="CHIP_ASPECT" localSheetId="4">#REF!</definedName>
    <definedName name="CHIP_ASPECT">#REF!</definedName>
    <definedName name="CHIP_CORE_AREA" localSheetId="4">#REF!</definedName>
    <definedName name="CHIP_CORE_AREA">#REF!</definedName>
    <definedName name="CHIP_CORE_AREA_TMP" localSheetId="4">#REF!</definedName>
    <definedName name="CHIP_CORE_AREA_TMP">#REF!</definedName>
    <definedName name="CHIP_CORE_H" localSheetId="4">#REF!</definedName>
    <definedName name="CHIP_CORE_H">#REF!</definedName>
    <definedName name="CHIP_CORE_H_TMP" localSheetId="4">#REF!</definedName>
    <definedName name="CHIP_CORE_H_TMP">#REF!</definedName>
    <definedName name="CHIP_CORE_W" localSheetId="4">#REF!</definedName>
    <definedName name="CHIP_CORE_W">#REF!</definedName>
    <definedName name="CHIP_CORE_W_TMP" localSheetId="4">#REF!</definedName>
    <definedName name="CHIP_CORE_W_TMP">#REF!</definedName>
    <definedName name="CHIP_H" localSheetId="4">#REF!</definedName>
    <definedName name="CHIP_H">#REF!</definedName>
    <definedName name="CHIP_H_TMP" localSheetId="4">#REF!</definedName>
    <definedName name="CHIP_H_TMP">#REF!</definedName>
    <definedName name="CHIP_W" localSheetId="4">#REF!</definedName>
    <definedName name="CHIP_W">#REF!</definedName>
    <definedName name="CHIP_W_TMP" localSheetId="4">#REF!</definedName>
    <definedName name="CHIP_W_TMP">#REF!</definedName>
    <definedName name="CLK_RATIO" localSheetId="4">#REF!</definedName>
    <definedName name="CLK_RATIO">#REF!</definedName>
    <definedName name="CNT_DEL" localSheetId="4">#REF!</definedName>
    <definedName name="CNT_DEL">#REF!</definedName>
    <definedName name="CNTE1" localSheetId="4">#REF!</definedName>
    <definedName name="CNTE1">#REF!</definedName>
    <definedName name="CNTE2" localSheetId="4">#REF!</definedName>
    <definedName name="CNTE2">#REF!</definedName>
    <definedName name="cpp" localSheetId="4">#REF!</definedName>
    <definedName name="cpp">#REF!</definedName>
    <definedName name="CQ" localSheetId="4">#REF!</definedName>
    <definedName name="CQ">#REF!</definedName>
    <definedName name="dd" localSheetId="4">#REF!</definedName>
    <definedName name="dd">#REF!</definedName>
    <definedName name="DEFAULT_RESET_COUNT" localSheetId="4">#REF!</definedName>
    <definedName name="DEFAULT_RESET_COUNT">#REF!</definedName>
    <definedName name="DIG_AREA" localSheetId="4">#REF!</definedName>
    <definedName name="DIG_AREA">#REF!</definedName>
    <definedName name="DR" localSheetId="4">#REF!</definedName>
    <definedName name="DR">#REF!</definedName>
    <definedName name="EDS" localSheetId="4">#REF!</definedName>
    <definedName name="EDS">#REF!</definedName>
    <definedName name="FAB" localSheetId="4">#REF!</definedName>
    <definedName name="FAB">#REF!</definedName>
    <definedName name="FHD" localSheetId="4">#REF!</definedName>
    <definedName name="FHD">#REF!</definedName>
    <definedName name="fps" localSheetId="4">#REF!</definedName>
    <definedName name="fps">#REF!</definedName>
    <definedName name="fr" localSheetId="4">#REF!</definedName>
    <definedName name="fr">#REF!</definedName>
    <definedName name="Freq" localSheetId="4">#REF!</definedName>
    <definedName name="Freq">#REF!</definedName>
    <definedName name="FS" localSheetId="4">#REF!</definedName>
    <definedName name="FS">#REF!</definedName>
    <definedName name="GLUE_AREA" localSheetId="4">#REF!</definedName>
    <definedName name="GLUE_AREA">#REF!</definedName>
    <definedName name="hh" localSheetId="4">#REF!</definedName>
    <definedName name="hh">#REF!</definedName>
    <definedName name="Htime" localSheetId="4">#REF!</definedName>
    <definedName name="Htime">#REF!</definedName>
    <definedName name="IO_AREA" localSheetId="4">#REF!</definedName>
    <definedName name="IO_AREA">#REF!</definedName>
    <definedName name="IO_B_H" localSheetId="4">#REF!</definedName>
    <definedName name="IO_B_H">#REF!</definedName>
    <definedName name="IO_L_W" localSheetId="4">#REF!</definedName>
    <definedName name="IO_L_W">#REF!</definedName>
    <definedName name="IO_R_W" localSheetId="4">#REF!</definedName>
    <definedName name="IO_R_W">#REF!</definedName>
    <definedName name="IO_T_H" localSheetId="4">#REF!</definedName>
    <definedName name="IO_T_H">#REF!</definedName>
    <definedName name="IQ" localSheetId="4">#REF!</definedName>
    <definedName name="IQ">#REF!</definedName>
    <definedName name="LAYOUT" localSheetId="4">#REF!</definedName>
    <definedName name="LAYOUT">#REF!</definedName>
    <definedName name="m" localSheetId="4">#REF!</definedName>
    <definedName name="m">#REF!</definedName>
    <definedName name="MASK" localSheetId="4">#REF!</definedName>
    <definedName name="MASK">#REF!</definedName>
    <definedName name="MAX_OFFSET" localSheetId="4">#REF!</definedName>
    <definedName name="MAX_OFFSET">#REF!</definedName>
    <definedName name="MEM_AREA" localSheetId="4">#REF!</definedName>
    <definedName name="MEM_AREA">#REF!</definedName>
    <definedName name="MIN_OFFSET" localSheetId="4">#REF!</definedName>
    <definedName name="MIN_OFFSET">#REF!</definedName>
    <definedName name="MSE" localSheetId="4">#REF!</definedName>
    <definedName name="MSE">#REF!</definedName>
    <definedName name="n" localSheetId="4">#REF!</definedName>
    <definedName name="n">#REF!</definedName>
    <definedName name="nadc" localSheetId="4">#REF!</definedName>
    <definedName name="nadc">#REF!</definedName>
    <definedName name="Ne" localSheetId="4">#REF!</definedName>
    <definedName name="Ne">#REF!</definedName>
    <definedName name="Negative_Offset" localSheetId="4">#REF!</definedName>
    <definedName name="Negative_Offset">#REF!</definedName>
    <definedName name="NETLIST" localSheetId="4">#REF!</definedName>
    <definedName name="NETLIST">#REF!</definedName>
    <definedName name="Npixels" localSheetId="4">#REF!</definedName>
    <definedName name="Npixels">#REF!</definedName>
    <definedName name="OFFSET" localSheetId="4">#REF!</definedName>
    <definedName name="OFFSET">#REF!</definedName>
    <definedName name="OFFSET_BIN" localSheetId="4">#REF!</definedName>
    <definedName name="OFFSET_BIN">#REF!</definedName>
    <definedName name="PIXEL_CNT_H" localSheetId="4">#REF!</definedName>
    <definedName name="PIXEL_CNT_H">#REF!</definedName>
    <definedName name="PIXEL_CNT_V" localSheetId="4">#REF!</definedName>
    <definedName name="PIXEL_CNT_V">#REF!</definedName>
    <definedName name="PIXEL_SIZE" localSheetId="4">#REF!</definedName>
    <definedName name="PIXEL_SIZE">#REF!</definedName>
    <definedName name="pixels" localSheetId="4">#REF!</definedName>
    <definedName name="pixels">#REF!</definedName>
    <definedName name="PRIM_AREA" localSheetId="4">#REF!</definedName>
    <definedName name="PRIM_AREA">#REF!</definedName>
    <definedName name="PRIM_GC" localSheetId="4">#REF!</definedName>
    <definedName name="PRIM_GC">#REF!</definedName>
    <definedName name="PURE_DIG_AREA" localSheetId="4">#REF!</definedName>
    <definedName name="PURE_DIG_AREA">#REF!</definedName>
    <definedName name="PWR_AREA" localSheetId="4">#REF!</definedName>
    <definedName name="PWR_AREA">#REF!</definedName>
    <definedName name="PWR_RATIO" localSheetId="4">#REF!</definedName>
    <definedName name="PWR_RATIO">#REF!</definedName>
    <definedName name="PWR_RING_W" localSheetId="4">#REF!</definedName>
    <definedName name="PWR_RING_W">#REF!</definedName>
    <definedName name="QVGA" localSheetId="4">#REF!</definedName>
    <definedName name="QVGA">#REF!</definedName>
    <definedName name="RESET_COUNT" localSheetId="4">#REF!</definedName>
    <definedName name="RESET_COUNT">#REF!</definedName>
    <definedName name="RESET_COUNT_ATx1" localSheetId="4">#REF!</definedName>
    <definedName name="RESET_COUNT_ATx1">#REF!</definedName>
    <definedName name="RESET_COUNT_x1" localSheetId="4">#REF!</definedName>
    <definedName name="RESET_COUNT_x1">#REF!</definedName>
    <definedName name="RMP_WIDTH1" localSheetId="4">#REF!</definedName>
    <definedName name="RMP_WIDTH1">#REF!</definedName>
    <definedName name="RMP_WIDTH2" localSheetId="4">#REF!</definedName>
    <definedName name="RMP_WIDTH2">#REF!</definedName>
    <definedName name="ROUTE_AREA" localSheetId="4">#REF!</definedName>
    <definedName name="ROUTE_AREA">#REF!</definedName>
    <definedName name="Roxy_2608X1960" localSheetId="4">#REF!</definedName>
    <definedName name="Roxy_2608X1960">#REF!</definedName>
    <definedName name="RTL" localSheetId="4">#REF!</definedName>
    <definedName name="RTL">#REF!</definedName>
    <definedName name="RXAE" localSheetId="4">#REF!</definedName>
    <definedName name="RXAE">#REF!</definedName>
    <definedName name="s" localSheetId="4">#REF!</definedName>
    <definedName name="s">#REF!</definedName>
    <definedName name="SIGNAL_COUNT" localSheetId="4">#REF!</definedName>
    <definedName name="SIGNAL_COUNT">#REF!</definedName>
    <definedName name="Skip" localSheetId="4">#REF!</definedName>
    <definedName name="Skip">#REF!</definedName>
    <definedName name="SL_W" localSheetId="4">#REF!</definedName>
    <definedName name="SL_W">#REF!</definedName>
    <definedName name="SPEC" localSheetId="4">#REF!</definedName>
    <definedName name="SPEC">#REF!</definedName>
    <definedName name="START" localSheetId="4">#REF!</definedName>
    <definedName name="START">#REF!</definedName>
    <definedName name="STXBE" localSheetId="4">#REF!</definedName>
    <definedName name="STXBE">#REF!</definedName>
    <definedName name="T_ASSEMBLY" localSheetId="4">#REF!</definedName>
    <definedName name="T_ASSEMBLY">#REF!</definedName>
    <definedName name="T_CES" localSheetId="4">#REF!</definedName>
    <definedName name="T_CES">#REF!</definedName>
    <definedName name="T_CQ" localSheetId="4">#REF!</definedName>
    <definedName name="T_CQ">#REF!</definedName>
    <definedName name="T_EDS" localSheetId="4">#REF!</definedName>
    <definedName name="T_EDS">#REF!</definedName>
    <definedName name="T_FAB" localSheetId="4">#REF!</definedName>
    <definedName name="T_FAB">#REF!</definedName>
    <definedName name="T_FS" localSheetId="4">#REF!</definedName>
    <definedName name="T_FS">#REF!</definedName>
    <definedName name="T_HLD" localSheetId="4">#REF!</definedName>
    <definedName name="T_HLD">#REF!</definedName>
    <definedName name="T_IQ" localSheetId="4">#REF!</definedName>
    <definedName name="T_IQ">#REF!</definedName>
    <definedName name="T_LAYOUT" localSheetId="4">#REF!</definedName>
    <definedName name="T_LAYOUT">#REF!</definedName>
    <definedName name="T_MASK" localSheetId="4">#REF!</definedName>
    <definedName name="T_MASK">#REF!</definedName>
    <definedName name="T_NETLIST" localSheetId="4">#REF!</definedName>
    <definedName name="T_NETLIST">#REF!</definedName>
    <definedName name="T_RTL" localSheetId="4">#REF!</definedName>
    <definedName name="T_RTL">#REF!</definedName>
    <definedName name="T_START" localSheetId="4">#REF!</definedName>
    <definedName name="T_START">#REF!</definedName>
    <definedName name="TN_Issue" localSheetId="4">#REF!</definedName>
    <definedName name="TN_Issue">#REF!</definedName>
    <definedName name="UXGA" localSheetId="4">#REF!</definedName>
    <definedName name="UXGA">#REF!</definedName>
    <definedName name="VAVE_EN" localSheetId="4">#REF!</definedName>
    <definedName name="VAVE_EN">#REF!</definedName>
    <definedName name="VGA" localSheetId="4">#REF!</definedName>
    <definedName name="VGA">#REF!</definedName>
    <definedName name="wrn.95tr." localSheetId="4">#REF!</definedName>
    <definedName name="wrn.95tr.">#REF!</definedName>
    <definedName name="wrn.95종합보고서." localSheetId="4">#REF!</definedName>
    <definedName name="wrn.95종합보고서.">#REF!</definedName>
    <definedName name="x" localSheetId="4">#REF!</definedName>
    <definedName name="x">#REF!</definedName>
    <definedName name="y" localSheetId="4">#REF!</definedName>
    <definedName name="y">#REF!</definedName>
    <definedName name="Y_CNT_DEL" localSheetId="4">#REF!</definedName>
    <definedName name="Y_CNT_DEL">#REF!</definedName>
    <definedName name="Y_Htime" localSheetId="4">#REF!</definedName>
    <definedName name="Y_Htime">#REF!</definedName>
    <definedName name="Y_MSE" localSheetId="4">#REF!</definedName>
    <definedName name="Y_MSE">#REF!</definedName>
    <definedName name="YAVE_EN" localSheetId="4">#REF!</definedName>
    <definedName name="YAVE_EN">#REF!</definedName>
    <definedName name="Z" localSheetId="4">#REF!</definedName>
    <definedName name="Z">#REF!</definedName>
    <definedName name="기타" localSheetId="4">#REF!</definedName>
    <definedName name="기타">#REF!</definedName>
    <definedName name="기타_Issue" localSheetId="4">#REF!</definedName>
    <definedName name="기타_Issue">#REF!</definedName>
    <definedName name="ㄹㅇㄴㅁ" localSheetId="4">#REF!</definedName>
    <definedName name="ㄹㅇㄴㅁ">#REF!</definedName>
    <definedName name="현황종합" localSheetId="4">#REF!</definedName>
    <definedName name="현황종합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SWyx5s3x3nlFbfnH98JGN0zH6HPNkzkCyZZta+3A+xc="/>
    </ext>
  </extLst>
</workbook>
</file>

<file path=xl/calcChain.xml><?xml version="1.0" encoding="utf-8"?>
<calcChain xmlns="http://schemas.openxmlformats.org/spreadsheetml/2006/main">
  <c r="G349" i="7" l="1"/>
  <c r="D349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2" i="7"/>
  <c r="C221" i="7"/>
  <c r="C220" i="7"/>
  <c r="C218" i="7"/>
  <c r="C217" i="7"/>
  <c r="C216" i="7"/>
  <c r="C215" i="7"/>
  <c r="C214" i="7"/>
  <c r="C213" i="7"/>
  <c r="C212" i="7"/>
  <c r="C210" i="7"/>
  <c r="C209" i="7"/>
  <c r="C208" i="7"/>
  <c r="C207" i="7"/>
  <c r="C205" i="7"/>
  <c r="C204" i="7"/>
  <c r="C203" i="7"/>
  <c r="C202" i="7"/>
  <c r="C200" i="7"/>
  <c r="C199" i="7"/>
  <c r="C198" i="7"/>
  <c r="C196" i="7"/>
  <c r="C195" i="7"/>
  <c r="C194" i="7"/>
  <c r="C192" i="7"/>
  <c r="C191" i="7"/>
  <c r="I189" i="7"/>
  <c r="F189" i="7"/>
  <c r="C189" i="7"/>
  <c r="C187" i="7"/>
  <c r="C185" i="7"/>
  <c r="C184" i="7"/>
  <c r="C182" i="7"/>
  <c r="C181" i="7"/>
  <c r="C180" i="7"/>
  <c r="C179" i="7"/>
  <c r="C178" i="7"/>
  <c r="C177" i="7"/>
  <c r="C176" i="7"/>
  <c r="C174" i="7"/>
  <c r="C172" i="7"/>
  <c r="C171" i="7"/>
  <c r="C170" i="7"/>
  <c r="C169" i="7"/>
  <c r="C167" i="7"/>
  <c r="C166" i="7"/>
  <c r="C165" i="7"/>
  <c r="C163" i="7"/>
  <c r="C162" i="7"/>
  <c r="C161" i="7"/>
  <c r="C160" i="7"/>
  <c r="C159" i="7"/>
  <c r="C158" i="7"/>
  <c r="C157" i="7"/>
  <c r="C156" i="7"/>
  <c r="C154" i="7"/>
  <c r="C153" i="7"/>
  <c r="I152" i="7"/>
  <c r="F152" i="7"/>
  <c r="C152" i="7"/>
  <c r="C151" i="7"/>
  <c r="C150" i="7"/>
  <c r="C148" i="7"/>
  <c r="C147" i="7"/>
  <c r="C146" i="7"/>
  <c r="C145" i="7"/>
  <c r="C143" i="7"/>
  <c r="C142" i="7"/>
  <c r="C141" i="7"/>
  <c r="C140" i="7"/>
  <c r="C139" i="7"/>
  <c r="C137" i="7"/>
  <c r="I136" i="7"/>
  <c r="F136" i="7"/>
  <c r="C136" i="7"/>
  <c r="C134" i="7"/>
  <c r="C133" i="7"/>
  <c r="C131" i="7"/>
  <c r="F129" i="7"/>
  <c r="C129" i="7"/>
  <c r="C128" i="7"/>
  <c r="I127" i="7"/>
  <c r="I129" i="7" s="1"/>
  <c r="F127" i="7"/>
  <c r="C127" i="7"/>
  <c r="I126" i="7"/>
  <c r="G348" i="7" s="1"/>
  <c r="F126" i="7"/>
  <c r="F128" i="7" s="1"/>
  <c r="C126" i="7"/>
  <c r="I125" i="7"/>
  <c r="F125" i="7"/>
  <c r="C125" i="7"/>
  <c r="C124" i="7"/>
  <c r="I123" i="7"/>
  <c r="F123" i="7"/>
  <c r="C123" i="7"/>
  <c r="C122" i="7"/>
  <c r="C121" i="7"/>
  <c r="C120" i="7"/>
  <c r="C119" i="7"/>
  <c r="C118" i="7"/>
  <c r="C117" i="7"/>
  <c r="C116" i="7"/>
  <c r="C115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5" i="7"/>
  <c r="C94" i="7"/>
  <c r="C93" i="7"/>
  <c r="C92" i="7"/>
  <c r="C91" i="7"/>
  <c r="C90" i="7"/>
  <c r="C89" i="7"/>
  <c r="C88" i="7"/>
  <c r="C87" i="7"/>
  <c r="C85" i="7"/>
  <c r="C84" i="7"/>
  <c r="C83" i="7"/>
  <c r="C82" i="7"/>
  <c r="I80" i="7"/>
  <c r="F80" i="7"/>
  <c r="C80" i="7"/>
  <c r="C79" i="7"/>
  <c r="C78" i="7"/>
  <c r="C77" i="7"/>
  <c r="C76" i="7"/>
  <c r="C75" i="7"/>
  <c r="C74" i="7"/>
  <c r="C73" i="7"/>
  <c r="C72" i="7"/>
  <c r="I71" i="7"/>
  <c r="F71" i="7"/>
  <c r="C71" i="7"/>
  <c r="I70" i="7"/>
  <c r="F70" i="7"/>
  <c r="C70" i="7"/>
  <c r="I69" i="7"/>
  <c r="F69" i="7"/>
  <c r="C69" i="7"/>
  <c r="I68" i="7"/>
  <c r="F68" i="7"/>
  <c r="C68" i="7"/>
  <c r="I67" i="7"/>
  <c r="F67" i="7"/>
  <c r="C67" i="7"/>
  <c r="I66" i="7"/>
  <c r="F66" i="7"/>
  <c r="C66" i="7"/>
  <c r="I65" i="7"/>
  <c r="F65" i="7"/>
  <c r="C65" i="7"/>
  <c r="I64" i="7"/>
  <c r="F64" i="7"/>
  <c r="C64" i="7"/>
  <c r="I63" i="7"/>
  <c r="F63" i="7"/>
  <c r="C63" i="7"/>
  <c r="I62" i="7"/>
  <c r="I61" i="7" s="1"/>
  <c r="G12" i="7" s="1"/>
  <c r="F62" i="7"/>
  <c r="F61" i="7" s="1"/>
  <c r="D12" i="7" s="1"/>
  <c r="C62" i="7"/>
  <c r="C61" i="7"/>
  <c r="I60" i="7"/>
  <c r="F60" i="7"/>
  <c r="C60" i="7"/>
  <c r="I59" i="7"/>
  <c r="F59" i="7"/>
  <c r="C59" i="7"/>
  <c r="C58" i="7"/>
  <c r="C57" i="7"/>
  <c r="I56" i="7"/>
  <c r="F56" i="7"/>
  <c r="C56" i="7"/>
  <c r="I55" i="7"/>
  <c r="F55" i="7"/>
  <c r="C55" i="7"/>
  <c r="I54" i="7"/>
  <c r="F54" i="7"/>
  <c r="D17" i="7" s="1"/>
  <c r="C54" i="7"/>
  <c r="I53" i="7"/>
  <c r="G17" i="7" s="1"/>
  <c r="F53" i="7"/>
  <c r="C53" i="7"/>
  <c r="I52" i="7"/>
  <c r="F52" i="7"/>
  <c r="C52" i="7"/>
  <c r="I51" i="7"/>
  <c r="F51" i="7"/>
  <c r="D16" i="7" s="1"/>
  <c r="C51" i="7"/>
  <c r="C50" i="7"/>
  <c r="C49" i="7"/>
  <c r="C48" i="7"/>
  <c r="C46" i="7"/>
  <c r="C45" i="7"/>
  <c r="C44" i="7"/>
  <c r="C43" i="7"/>
  <c r="C42" i="7"/>
  <c r="C40" i="7"/>
  <c r="C39" i="7"/>
  <c r="C38" i="7"/>
  <c r="C37" i="7"/>
  <c r="C36" i="7"/>
  <c r="C35" i="7"/>
  <c r="C34" i="7"/>
  <c r="C33" i="7"/>
  <c r="C32" i="7"/>
  <c r="C31" i="7"/>
  <c r="C30" i="7"/>
  <c r="G24" i="7"/>
  <c r="D24" i="7"/>
  <c r="D25" i="7" s="1"/>
  <c r="G22" i="7"/>
  <c r="D22" i="7"/>
  <c r="G19" i="7"/>
  <c r="D19" i="7"/>
  <c r="G18" i="7"/>
  <c r="D18" i="7"/>
  <c r="G15" i="7"/>
  <c r="D15" i="7"/>
  <c r="H11" i="7"/>
  <c r="E11" i="7"/>
  <c r="H10" i="7"/>
  <c r="E10" i="7"/>
  <c r="H9" i="7"/>
  <c r="E9" i="7"/>
  <c r="H8" i="7"/>
  <c r="E8" i="7"/>
  <c r="H7" i="7"/>
  <c r="E7" i="7"/>
  <c r="G25" i="7" l="1"/>
  <c r="G16" i="7"/>
  <c r="G347" i="7"/>
  <c r="D23" i="7"/>
  <c r="D14" i="7"/>
  <c r="D345" i="7" s="1"/>
  <c r="D13" i="7"/>
  <c r="G14" i="7"/>
  <c r="G345" i="7"/>
  <c r="G13" i="7"/>
  <c r="I128" i="7"/>
  <c r="D347" i="7"/>
  <c r="G23" i="7"/>
  <c r="D348" i="7"/>
  <c r="G20" i="7" l="1"/>
  <c r="G4" i="7" s="1"/>
  <c r="G26" i="7"/>
  <c r="D20" i="7"/>
  <c r="D4" i="7" s="1"/>
  <c r="D26" i="7"/>
</calcChain>
</file>

<file path=xl/sharedStrings.xml><?xml version="1.0" encoding="utf-8"?>
<sst xmlns="http://schemas.openxmlformats.org/spreadsheetml/2006/main" count="6754" uniqueCount="1485">
  <si>
    <t>History</t>
  </si>
  <si>
    <t>Document version</t>
  </si>
  <si>
    <t>Date</t>
  </si>
  <si>
    <t xml:space="preserve">Description </t>
  </si>
  <si>
    <t>Author(s)</t>
  </si>
  <si>
    <t>Setfile version</t>
  </si>
  <si>
    <t>* Initial Sequence</t>
  </si>
  <si>
    <t>Description</t>
  </si>
  <si>
    <t>Command</t>
  </si>
  <si>
    <t>Data</t>
  </si>
  <si>
    <t>0002</t>
  </si>
  <si>
    <t>4000</t>
  </si>
  <si>
    <t>0001</t>
  </si>
  <si>
    <t>4001</t>
  </si>
  <si>
    <t>0000</t>
  </si>
  <si>
    <t>// Global setting</t>
  </si>
  <si>
    <t>Mode</t>
  </si>
  <si>
    <t>Streaming On</t>
  </si>
  <si>
    <t>0100</t>
  </si>
  <si>
    <t>0103</t>
  </si>
  <si>
    <t>Global</t>
  </si>
  <si>
    <t>Page</t>
  </si>
  <si>
    <t>Complete</t>
  </si>
  <si>
    <t>Mode :</t>
  </si>
  <si>
    <t>Purpose :</t>
  </si>
  <si>
    <t>Evaluation</t>
  </si>
  <si>
    <t>PHY</t>
  </si>
  <si>
    <t>DPHY</t>
  </si>
  <si>
    <t>QPDC</t>
  </si>
  <si>
    <t>DBPC</t>
  </si>
  <si>
    <t>DPBD_ON</t>
  </si>
  <si>
    <t>Qmosaic</t>
  </si>
  <si>
    <t>QMSC_OFF</t>
  </si>
  <si>
    <t>Tail :</t>
  </si>
  <si>
    <t>ExtClk :</t>
  </si>
  <si>
    <t>MHz</t>
  </si>
  <si>
    <t>Vt_pix_clk :</t>
  </si>
  <si>
    <t>MIPI_output_speed :</t>
  </si>
  <si>
    <t>Mbps/lane</t>
  </si>
  <si>
    <t>MIPI_lane :</t>
  </si>
  <si>
    <t>lane</t>
  </si>
  <si>
    <t>Crop_Width :</t>
  </si>
  <si>
    <t>px</t>
  </si>
  <si>
    <t>Crop_Height :</t>
  </si>
  <si>
    <t>Output_Width :</t>
  </si>
  <si>
    <t>Output_Height :</t>
  </si>
  <si>
    <t>Frame rate :</t>
  </si>
  <si>
    <t>fps</t>
  </si>
  <si>
    <t>Output format :</t>
  </si>
  <si>
    <t>H-size :</t>
  </si>
  <si>
    <t>H-blank :</t>
  </si>
  <si>
    <t>V-size :</t>
  </si>
  <si>
    <t>line</t>
  </si>
  <si>
    <t>V-blank :</t>
  </si>
  <si>
    <t>V-blank(ms) :</t>
  </si>
  <si>
    <t>ms</t>
  </si>
  <si>
    <t>First Pixel :</t>
  </si>
  <si>
    <t>First</t>
  </si>
  <si>
    <t>Full-Address</t>
  </si>
  <si>
    <t>Address</t>
  </si>
  <si>
    <t>Data (Hex)</t>
  </si>
  <si>
    <t>Data (Dec)</t>
  </si>
  <si>
    <r>
      <rPr>
        <sz val="11"/>
        <color theme="1"/>
        <rFont val="Calibri"/>
        <family val="2"/>
      </rPr>
      <t>\\10.229.95.181\</t>
    </r>
    <r>
      <rPr>
        <sz val="11"/>
        <color theme="1"/>
        <rFont val="돋움"/>
        <family val="3"/>
        <charset val="129"/>
      </rPr>
      <t>솔루션</t>
    </r>
    <r>
      <rPr>
        <sz val="11"/>
        <color theme="1"/>
        <rFont val="Calibri"/>
        <family val="2"/>
      </rPr>
      <t>2\01_CIS_Product\88_JN5\4_Setfile\JN5SP_EVT0_Setfiles_v0.5_20231102\</t>
    </r>
    <r>
      <rPr>
        <sz val="11"/>
        <color theme="1"/>
        <rFont val="돋움"/>
        <family val="2"/>
        <charset val="129"/>
      </rPr>
      <t>평가용</t>
    </r>
  </si>
  <si>
    <t>231121</t>
  </si>
  <si>
    <t>01_WD_JN5_Full_bypass_x1.4</t>
  </si>
  <si>
    <t>05_JN5_Fdsum_12.5Mp</t>
  </si>
  <si>
    <t>Raw10</t>
  </si>
  <si>
    <t>Gr</t>
  </si>
  <si>
    <t>Nimonic</t>
  </si>
  <si>
    <t>FCFC</t>
  </si>
  <si>
    <t>Open Clock</t>
  </si>
  <si>
    <t>CMU_TOP_FORCE0</t>
  </si>
  <si>
    <t>6170</t>
  </si>
  <si>
    <t>FFFF</t>
  </si>
  <si>
    <t>CMU_TOP_CONFIG0</t>
  </si>
  <si>
    <t>6180</t>
  </si>
  <si>
    <t>CMU_TOP_DYNAMIC0</t>
  </si>
  <si>
    <t>6190</t>
  </si>
  <si>
    <t>CMU_CPU_FORCE0</t>
  </si>
  <si>
    <t>6200</t>
  </si>
  <si>
    <t>CMU_CPU_FORCE1</t>
  </si>
  <si>
    <t>6202</t>
  </si>
  <si>
    <t>CMU_CPU_CONFIG0</t>
  </si>
  <si>
    <t>6204</t>
  </si>
  <si>
    <t>CMU_CPU_CONFIG1</t>
  </si>
  <si>
    <t>6206</t>
  </si>
  <si>
    <t>CMU_CPU_DYNAMIC0</t>
  </si>
  <si>
    <t>6208</t>
  </si>
  <si>
    <t>CMU_SENSOR_FORCE0</t>
  </si>
  <si>
    <t>A100</t>
  </si>
  <si>
    <t>CMU_SENSOR_CONFIG0</t>
  </si>
  <si>
    <t>A102</t>
  </si>
  <si>
    <t>CMU_SENSOR_DYNAMIC0</t>
  </si>
  <si>
    <t>A104</t>
  </si>
  <si>
    <t>CMU_ISP_FORCE0</t>
  </si>
  <si>
    <t>CMU_ISP_FORCE1</t>
  </si>
  <si>
    <t>0102</t>
  </si>
  <si>
    <t>CMU_ISP_CONFIG0</t>
  </si>
  <si>
    <t>0104</t>
  </si>
  <si>
    <t>CMU_ISP_CONFIG1</t>
  </si>
  <si>
    <t>0106</t>
  </si>
  <si>
    <t>CMU_ISP_DYNAMIC0</t>
  </si>
  <si>
    <t>0108</t>
  </si>
  <si>
    <t>CMU_OUTIF_FORCE0</t>
  </si>
  <si>
    <t>8100</t>
  </si>
  <si>
    <t>CMU_OUTIF_CONFIG0</t>
  </si>
  <si>
    <t>8104</t>
  </si>
  <si>
    <t>CMU_OUTIF_DYNAMIC0</t>
  </si>
  <si>
    <t>8108</t>
  </si>
  <si>
    <t>Size</t>
  </si>
  <si>
    <t>api_rw_image_size_x_addr_start</t>
  </si>
  <si>
    <t>0344</t>
  </si>
  <si>
    <t>api_rw_image_size_x_addr_end</t>
  </si>
  <si>
    <t>0348</t>
  </si>
  <si>
    <t>201F</t>
  </si>
  <si>
    <t>api_rw_image_size_y_addr_start</t>
  </si>
  <si>
    <t>0346</t>
  </si>
  <si>
    <t>api_rw_image_size_y_addr_end</t>
  </si>
  <si>
    <t>034A</t>
  </si>
  <si>
    <t>181F</t>
  </si>
  <si>
    <t>api_rw_image_size_x_output_size</t>
  </si>
  <si>
    <t>034C</t>
  </si>
  <si>
    <t>2000</t>
  </si>
  <si>
    <t>1000</t>
  </si>
  <si>
    <t>api_rw_image_size_y_output_size</t>
  </si>
  <si>
    <t>034E</t>
  </si>
  <si>
    <t>1800</t>
  </si>
  <si>
    <t>0C00</t>
  </si>
  <si>
    <t>api_rw_image_size_digital_crop_x_offset</t>
  </si>
  <si>
    <t>0350</t>
  </si>
  <si>
    <t>0010</t>
  </si>
  <si>
    <t>0008</t>
  </si>
  <si>
    <t>api_rw_image_size_digital_crop_y_offset</t>
  </si>
  <si>
    <t>0352</t>
  </si>
  <si>
    <t>Frame</t>
  </si>
  <si>
    <t>api_rw_frame_timing_frame_length_lines</t>
  </si>
  <si>
    <t>0340</t>
  </si>
  <si>
    <t>18CA</t>
  </si>
  <si>
    <t>0C84</t>
  </si>
  <si>
    <t>api_rw_frame_timing_line_length_pck</t>
  </si>
  <si>
    <t>0342</t>
  </si>
  <si>
    <t>2580</t>
  </si>
  <si>
    <t>12B0</t>
  </si>
  <si>
    <t>PLL</t>
  </si>
  <si>
    <t>api_rw_op_cond_extclk_frequency_mhz</t>
  </si>
  <si>
    <t>0136</t>
  </si>
  <si>
    <t>api_rw_op_cond_extclk_frequency_additional_fraction_khz</t>
  </si>
  <si>
    <t>013E</t>
  </si>
  <si>
    <t>api_rw_clocks_vt_pre_pll_clk_div</t>
  </si>
  <si>
    <t>0304</t>
  </si>
  <si>
    <t>0003</t>
  </si>
  <si>
    <t>api_rw_clocks_vt_pll_multiplier</t>
  </si>
  <si>
    <t>0306</t>
  </si>
  <si>
    <t>00E6</t>
  </si>
  <si>
    <t>api_rw_clocks_vt_pll_post_scaler</t>
  </si>
  <si>
    <t>030C</t>
  </si>
  <si>
    <t>api_rw_clocks_op_pre_pll_clk_div</t>
  </si>
  <si>
    <t>030E</t>
  </si>
  <si>
    <t>api_rw_clocks_op_pll_multiplier</t>
  </si>
  <si>
    <t>0310</t>
  </si>
  <si>
    <t>0096</t>
  </si>
  <si>
    <t>00C8</t>
  </si>
  <si>
    <t>api_rw_clocks_op_pll_post_scaler</t>
  </si>
  <si>
    <t>0312</t>
  </si>
  <si>
    <t>api_rw_clocks_dbr_pre_pll_clk_div</t>
  </si>
  <si>
    <t>031A</t>
  </si>
  <si>
    <t>api_rw_clocks_dbr_pll_multiplier</t>
  </si>
  <si>
    <t>031C</t>
  </si>
  <si>
    <t>0028</t>
  </si>
  <si>
    <t>api_rw_clocks_dbr_pll_post_scaler</t>
  </si>
  <si>
    <t>031E</t>
  </si>
  <si>
    <t>Exposure</t>
  </si>
  <si>
    <t>api_rw_integration_time_coarse_integration_time</t>
  </si>
  <si>
    <t>0202</t>
  </si>
  <si>
    <t>0014</t>
  </si>
  <si>
    <t>api_rw_wdr_long_coarse_integration_time</t>
  </si>
  <si>
    <t>0226</t>
  </si>
  <si>
    <t>api_rw_wdr_medium_coarse_integration_time</t>
  </si>
  <si>
    <t>022C</t>
  </si>
  <si>
    <t>api_rw_long_frame_timing_frame_length_lines_sh // api_rw_long_frame_timing_line_length_pck_sh</t>
  </si>
  <si>
    <t>0702</t>
  </si>
  <si>
    <t>api_rw_long_frame_timing_coarse_integration_time_sh // api_rw_long_frame_timing_long_coarse_integration_time_sh</t>
  </si>
  <si>
    <t>0704</t>
  </si>
  <si>
    <t>EMB</t>
  </si>
  <si>
    <t>api_rw_output_lane_mode // api_rw_output_isp2_output_mode</t>
  </si>
  <si>
    <t>0114</t>
  </si>
  <si>
    <t>0301</t>
  </si>
  <si>
    <t>api_rw_output_emb_use_header // api_rw_output_emb_header_lines</t>
  </si>
  <si>
    <t>0118</t>
  </si>
  <si>
    <t>api_rw_output_emb_footer_lines // api_rw_output_emb_equal_to_data</t>
  </si>
  <si>
    <t>011A</t>
  </si>
  <si>
    <t>api_rw_output_emb_in_bytes // api_rw_output_phy_type</t>
  </si>
  <si>
    <t>011C</t>
  </si>
  <si>
    <t>TG Settings</t>
  </si>
  <si>
    <t>t_sen_adc_num_of_all_active_configs // t_sen_adc_adc_mode_idx</t>
  </si>
  <si>
    <t>B176</t>
  </si>
  <si>
    <t>0600</t>
  </si>
  <si>
    <t>0602</t>
  </si>
  <si>
    <t>t_sen_adc_ln_mode_idx</t>
  </si>
  <si>
    <t>B178</t>
  </si>
  <si>
    <t>t_sen_b_verify_immidiate // t_sen_rsr_readout_mode</t>
  </si>
  <si>
    <t>7996</t>
  </si>
  <si>
    <t>0101</t>
  </si>
  <si>
    <t>t_sen_dark_lines_bot // t_sen_dark_lines_top</t>
  </si>
  <si>
    <t>7994</t>
  </si>
  <si>
    <t>2020</t>
  </si>
  <si>
    <t>A-Binning</t>
  </si>
  <si>
    <t>api_rw_binning_mode // api_rw_binning_type</t>
  </si>
  <si>
    <t>0900</t>
  </si>
  <si>
    <t>0011</t>
  </si>
  <si>
    <t>2222</t>
  </si>
  <si>
    <t>api_rw_sub_sample_x_even_inc</t>
  </si>
  <si>
    <t>0380</t>
  </si>
  <si>
    <t>api_rw_sub_sample_x_odd_inc</t>
  </si>
  <si>
    <t>0382</t>
  </si>
  <si>
    <t>api_rw_sub_sample_y_even_inc</t>
  </si>
  <si>
    <t>0384</t>
  </si>
  <si>
    <t>api_rw_sub_sample_y_odd_inc</t>
  </si>
  <si>
    <t>0386</t>
  </si>
  <si>
    <t>D-Binning</t>
  </si>
  <si>
    <t>api_rw_scaling_cluster_binning_mode</t>
  </si>
  <si>
    <t>040C</t>
  </si>
  <si>
    <t>api_rw_scaling_cluster_digital_binning_factor</t>
  </si>
  <si>
    <t>0400</t>
  </si>
  <si>
    <t>1010</t>
  </si>
  <si>
    <t>api_rw_scaling_digital_scaling_x</t>
  </si>
  <si>
    <t>0408</t>
  </si>
  <si>
    <t>api_rw_scaling_digital_scaling_y</t>
  </si>
  <si>
    <t>040A</t>
  </si>
  <si>
    <t>MODE2 TG</t>
  </si>
  <si>
    <t>t_sen_vda_align_main1_2_</t>
  </si>
  <si>
    <t>D1F6</t>
  </si>
  <si>
    <t>3A00</t>
  </si>
  <si>
    <t>t_sen_vda_align_va_config_2_</t>
  </si>
  <si>
    <t>D20C</t>
  </si>
  <si>
    <t>0908</t>
  </si>
  <si>
    <t>t_sen_vda_align_va_line_dly_2_</t>
  </si>
  <si>
    <t>D314</t>
  </si>
  <si>
    <t>2002</t>
  </si>
  <si>
    <t>t_sen_vda_align_va_phase_ch2_config_2_</t>
  </si>
  <si>
    <t>D27A</t>
  </si>
  <si>
    <t>0500</t>
  </si>
  <si>
    <t>t_sen_vda_align_pif_main2_2_</t>
  </si>
  <si>
    <t>D3F0</t>
  </si>
  <si>
    <t>B01C</t>
  </si>
  <si>
    <t>CDS Option</t>
  </si>
  <si>
    <t>t_sen_cds_option_0</t>
  </si>
  <si>
    <t>BEDC</t>
  </si>
  <si>
    <t>C526</t>
  </si>
  <si>
    <t>t_sen_cds_option_1</t>
  </si>
  <si>
    <t>BEDE</t>
  </si>
  <si>
    <t>803E</t>
  </si>
  <si>
    <t>t_sen_cds_option_2</t>
  </si>
  <si>
    <t>BEE0</t>
  </si>
  <si>
    <t>C00F</t>
  </si>
  <si>
    <t>t_sen_cds_option_3</t>
  </si>
  <si>
    <t>BEE2</t>
  </si>
  <si>
    <t>t_sen_cds_option_4</t>
  </si>
  <si>
    <t>BEE4</t>
  </si>
  <si>
    <t>t_sen_cds_option_4_interleaved</t>
  </si>
  <si>
    <t>BEE6</t>
  </si>
  <si>
    <t>8000</t>
  </si>
  <si>
    <t>t_sen_vda_align_pif_h_sub_smp_0_1_7_</t>
  </si>
  <si>
    <t>D410</t>
  </si>
  <si>
    <t>4802</t>
  </si>
  <si>
    <t>t_sen_vda_align_pif_h_sub_smp_2_3_7_</t>
  </si>
  <si>
    <t>D426</t>
  </si>
  <si>
    <t>D204</t>
  </si>
  <si>
    <t>t_sen_vda_align_pif_h_crop_7_</t>
  </si>
  <si>
    <t>D43C</t>
  </si>
  <si>
    <t>0140</t>
  </si>
  <si>
    <t>t_sen_vda_align_pif_h_sub_smp_0_1_8_</t>
  </si>
  <si>
    <t>D412</t>
  </si>
  <si>
    <t>t_sen_vda_align_pif_h_sub_smp_2_3_8_</t>
  </si>
  <si>
    <t>D428</t>
  </si>
  <si>
    <t>EA0A</t>
  </si>
  <si>
    <t>t_sen_vda_align_pif_h_crop_8_</t>
  </si>
  <si>
    <t>D43E</t>
  </si>
  <si>
    <t>vc/dt</t>
  </si>
  <si>
    <t>api_rw_wdr_output_virtual_channel_split_0 // api_rw_wdr_output_virtual_channel_split_1</t>
  </si>
  <si>
    <t>0260</t>
  </si>
  <si>
    <t>api_rw_wdr_output_virtual_channel_split_2 // api_rw_wdr_output_virtual_channel_split_3</t>
  </si>
  <si>
    <t>0262</t>
  </si>
  <si>
    <t>api_rw_wdr_output_virtual_channel_ydata_0 // api_rw_wdr_output_virtual_channel_ydata_1</t>
  </si>
  <si>
    <t>0264</t>
  </si>
  <si>
    <t>api_rw_wdr_output_virtual_channel_ydata_2 // api_rw_wdr_output_virtual_channel_ydata_3</t>
  </si>
  <si>
    <t>0266</t>
  </si>
  <si>
    <t>0700</t>
  </si>
  <si>
    <t>api_rw_output_data_format</t>
  </si>
  <si>
    <t>0112</t>
  </si>
  <si>
    <t>0A0A</t>
  </si>
  <si>
    <t>api_rw_wdr_output_data_type_split_0 // api_rw_wdr_output_data_type_split_1</t>
  </si>
  <si>
    <t>0270</t>
  </si>
  <si>
    <t>2B2B</t>
  </si>
  <si>
    <t>api_rw_wdr_output_data_type_split_2 // api_rw_wdr_output_data_type_split_3</t>
  </si>
  <si>
    <t>0272</t>
  </si>
  <si>
    <t>2B10</t>
  </si>
  <si>
    <t>api_rw_isp_bitreduct_qe_method // api_rw_isp_digital_summation_mode</t>
  </si>
  <si>
    <t>0B02</t>
  </si>
  <si>
    <t>Y data
(Mode)</t>
  </si>
  <si>
    <t>api_rw_y_stream_enable</t>
  </si>
  <si>
    <t>0720</t>
  </si>
  <si>
    <t>api_rw_y_exposure_select // api_rw_y_readout_mode</t>
  </si>
  <si>
    <t>0722</t>
  </si>
  <si>
    <t>0800</t>
  </si>
  <si>
    <t>api_rw_y_stream_output_mode</t>
  </si>
  <si>
    <t>0724</t>
  </si>
  <si>
    <t>api_rw_y_image_h_out_width</t>
  </si>
  <si>
    <t>0728</t>
  </si>
  <si>
    <t>api_rw_y_image_h_out_height</t>
  </si>
  <si>
    <t>072A</t>
  </si>
  <si>
    <t>api_rw_y_image_v_out_width</t>
  </si>
  <si>
    <t>072C</t>
  </si>
  <si>
    <t>api_rw_y_image_v_out_height</t>
  </si>
  <si>
    <t>072E</t>
  </si>
  <si>
    <t>2001</t>
  </si>
  <si>
    <t>t_isp_afisp_pdafyext_reformat_input_mode // t_isp_afisp_pdafyext_reformat_bitshift_0</t>
  </si>
  <si>
    <t>3132</t>
  </si>
  <si>
    <t>0200</t>
  </si>
  <si>
    <t>api_rw_wdr_multiple_exp_mode // api_rw_wdr_exposure_control</t>
  </si>
  <si>
    <t>021E</t>
  </si>
  <si>
    <t>api_rw_wdr_exposure_count</t>
  </si>
  <si>
    <t>0228</t>
  </si>
  <si>
    <t>QMSC</t>
  </si>
  <si>
    <t>t_isp_qmsc_block_force // t_isp_qmsc_debug_mode</t>
  </si>
  <si>
    <t>31D0</t>
  </si>
  <si>
    <t>t_isp_wdr_merger_intra_scene_dcg_wdr_merger_bypass // t_isp_wdr_merger_intra_scene_dcg_wdrtop_attr_en</t>
  </si>
  <si>
    <t>5A70</t>
  </si>
  <si>
    <t>t_isp_read_adlc_statistics // t_isp_force_chain_in_use_pre_summation</t>
  </si>
  <si>
    <t>DC94</t>
  </si>
  <si>
    <t>t_isp_bpr_bpr_bypass</t>
  </si>
  <si>
    <t>EF80</t>
  </si>
  <si>
    <t>t_sys_tmc_adc_teg_mode // t_sys_shbn_mode</t>
  </si>
  <si>
    <t>23F0</t>
  </si>
  <si>
    <t>t_isp_fadlc_lfadlc_stat_en_control // t_isp_fadlc_fadlc_en_roi_control</t>
  </si>
  <si>
    <t>F3E4</t>
  </si>
  <si>
    <t>0300</t>
  </si>
  <si>
    <t xml:space="preserve">t_isp_ladlc_ladlc_fusion_en // </t>
  </si>
  <si>
    <t>F288</t>
  </si>
  <si>
    <t>t_isp_fedecision_bypass_frame // t_isp_fedecision_mode_frame_0</t>
  </si>
  <si>
    <t>2A30</t>
  </si>
  <si>
    <t>01FF</t>
  </si>
  <si>
    <t>t_isp_shbn_bypass // t_isp_shbn_apb_read_sel</t>
  </si>
  <si>
    <t>4270</t>
  </si>
  <si>
    <t>t_isp_summation_process_methods // t_isp_summation_af_correct_autotune_en</t>
  </si>
  <si>
    <t>29BA</t>
  </si>
  <si>
    <t>FF00</t>
  </si>
  <si>
    <t>t_isp_summation_output_2_y_en // t_isp_summation_af_shift_down</t>
  </si>
  <si>
    <t>29A8</t>
  </si>
  <si>
    <t>api_rw_isp_use_summation_split_mode // api_rw_isp_black_level_correction_enable</t>
  </si>
  <si>
    <t>0B04</t>
  </si>
  <si>
    <t>api_rw_isp_mapped_couplet_correct_enable // api_rw_isp_dithering_before_gains_enable</t>
  </si>
  <si>
    <t>0B06</t>
  </si>
  <si>
    <t>api_rw_isp_dithering_after_gains_enable // api_rw_isp_dynamic_couplet_correct_enable</t>
  </si>
  <si>
    <t>0B08</t>
  </si>
  <si>
    <t>api_rw_isp_msm_offsets_enable // api_rw_isp_msm_gains_enable</t>
  </si>
  <si>
    <t>0B0A</t>
  </si>
  <si>
    <t>api_rw_isp_msm_channel_gains_enable</t>
  </si>
  <si>
    <t>0B0C</t>
  </si>
  <si>
    <t>DCG</t>
  </si>
  <si>
    <t>t_sen_frame_dcg_dcg_enable // t_sen_frame_dcg_dcg_ratio_change</t>
  </si>
  <si>
    <t>C4E0</t>
  </si>
  <si>
    <t>t_sen_frame_dcg_table_index //</t>
  </si>
  <si>
    <t>C4F6</t>
  </si>
  <si>
    <t>WD noise 
setting</t>
  </si>
  <si>
    <t>t_sen_frame_dcg_dcg_force // t_sen_frame_dcg_long_exp_dcg_force</t>
  </si>
  <si>
    <t>C4E2</t>
  </si>
  <si>
    <t>t_sen_frame_dcg_again_div_val_hcg</t>
  </si>
  <si>
    <t>C53C</t>
  </si>
  <si>
    <t>t_sen_frame_dcg_cg_threshold_88_0_</t>
  </si>
  <si>
    <t>C544</t>
  </si>
  <si>
    <t>0005</t>
  </si>
  <si>
    <t>t_sen_frame_dcg_manual_again_div_f8</t>
  </si>
  <si>
    <t>C53E</t>
  </si>
  <si>
    <t>6600</t>
  </si>
  <si>
    <t>t_sen_rmp_adc_sat_0_ // t_sen_rmp_adc_sat_1_</t>
  </si>
  <si>
    <t>B23C</t>
  </si>
  <si>
    <t>3060</t>
  </si>
  <si>
    <t>6060</t>
  </si>
  <si>
    <t>t_sen_rmp_adc_sat_2_0_ // t_sen_rmp_adc_sat_2_1_</t>
  </si>
  <si>
    <t>B242</t>
  </si>
  <si>
    <t>t_isp_bpc_static_enable // t_isp_bpc_force_bpc_enabled</t>
  </si>
  <si>
    <t>2920</t>
  </si>
  <si>
    <t>t_isp_qpdc_use_dgain_compensation</t>
  </si>
  <si>
    <t>25E0</t>
  </si>
  <si>
    <t>t_isp_qpdc_dgain_compensation</t>
  </si>
  <si>
    <t>25E2</t>
  </si>
  <si>
    <t>9A01</t>
  </si>
  <si>
    <t>HDR settings</t>
  </si>
  <si>
    <t>t_sen_staggered_scanner_ro_en_2_ // t_sen_staggered_scanner_ro_en_3_</t>
  </si>
  <si>
    <t>D856</t>
  </si>
  <si>
    <t>0507</t>
  </si>
  <si>
    <t>t_sen_legacy_ovl_option // t_sen_interleaved_ovl_option</t>
  </si>
  <si>
    <t>D6D4</t>
  </si>
  <si>
    <t>t_sen_csr_readout_mode // t_sen_dual_ramp_gain_en</t>
  </si>
  <si>
    <t>799A</t>
  </si>
  <si>
    <t>t_sen_staggered_staggered_hdr_eit_corr // t_sen_staggered_enable_fw_max_eit_decrease</t>
  </si>
  <si>
    <t>D8A2</t>
  </si>
  <si>
    <t xml:space="preserve">api_rw_analog_gain_hdr_again_mode // </t>
  </si>
  <si>
    <t>020A</t>
  </si>
  <si>
    <t>ULPS</t>
  </si>
  <si>
    <t>t_sys_oif_ulps_in_vblank_enable // t_sys_oif_ulps_in_vblank_support_ULPS_ovl_hdr</t>
  </si>
  <si>
    <t>78C0</t>
  </si>
  <si>
    <t>Glock Gating 
Settings</t>
  </si>
  <si>
    <t>t_sys_pll_dynamic_clocks_settings</t>
  </si>
  <si>
    <t>22C2</t>
  </si>
  <si>
    <t>t_sys_pll_cpu_dynamic_clocks_settings</t>
  </si>
  <si>
    <t>22C4</t>
  </si>
  <si>
    <t>FF1F</t>
  </si>
  <si>
    <t>t_sys_pll_sensor_dynamic_clocks_settings</t>
  </si>
  <si>
    <t>22EC</t>
  </si>
  <si>
    <t>1F00</t>
  </si>
  <si>
    <t>t_sys_pll_isp1_dynamic_clocks_settings</t>
  </si>
  <si>
    <t>2306</t>
  </si>
  <si>
    <t>FF3F</t>
  </si>
  <si>
    <t>t_sys_pll_ispend_dynamic_clocks_settings</t>
  </si>
  <si>
    <t>2314</t>
  </si>
  <si>
    <t>CMU OUTIF Power Save Setting</t>
  </si>
  <si>
    <t>t_sys_power_modes_ispend_power_save</t>
  </si>
  <si>
    <t>2354</t>
  </si>
  <si>
    <t>api_rw_smart_sensor_aon_mode_enable</t>
  </si>
  <si>
    <t>0936</t>
  </si>
  <si>
    <t>api_rw_als_mode_enable</t>
  </si>
  <si>
    <t>0C40</t>
  </si>
  <si>
    <t>t_sys_aon_md_mode_enable // t_sys_aon_gamma</t>
  </si>
  <si>
    <t>68DE</t>
  </si>
  <si>
    <t>DGA &amp; QPDC Settings</t>
  </si>
  <si>
    <t xml:space="preserve">t_isp_qpdc_block_force // </t>
  </si>
  <si>
    <t>2540</t>
  </si>
  <si>
    <t>t_sen_use_different_bin_for_fob // t_sen_fadlc_vertical_even_inc</t>
  </si>
  <si>
    <t>D718</t>
  </si>
  <si>
    <t>LP vblank in exposure frame for AON modes</t>
  </si>
  <si>
    <t>t_sen_enable_exp_only_frame_lp_vblank</t>
  </si>
  <si>
    <t>BF30</t>
  </si>
  <si>
    <t>HIVB</t>
  </si>
  <si>
    <t>t_sys_hibernation_hibernation_in_vblank_en // t_sys_hibernation_hibernation_in_vblank_maint_user_eit</t>
  </si>
  <si>
    <t>3C42</t>
  </si>
  <si>
    <t>t_sys_hibernation_reduce_vblank_hibernation_time_lines</t>
  </si>
  <si>
    <t>3C46</t>
  </si>
  <si>
    <t>EB05</t>
  </si>
  <si>
    <t>t_sys_hibernation_hibernation_vblank_offset_time_usec</t>
  </si>
  <si>
    <t>3C52</t>
  </si>
  <si>
    <t>4006</t>
  </si>
  <si>
    <t>AF-split
 settings</t>
  </si>
  <si>
    <t>t_sen_staggered_exposure_frame_wait_lines_before_shutter_s</t>
  </si>
  <si>
    <t>D896</t>
  </si>
  <si>
    <t>t_sen_vda_align_vda_config_en_0_</t>
  </si>
  <si>
    <t>D326</t>
  </si>
  <si>
    <t>0120</t>
  </si>
  <si>
    <t>0110</t>
  </si>
  <si>
    <t>t_sen_vda_align_pif_main2_0_</t>
  </si>
  <si>
    <t>D3EC</t>
  </si>
  <si>
    <t>B11C</t>
  </si>
  <si>
    <t>t_isp_hv2pd_delay_stream_crc // t_isp_hv2pd_delay_split_h_enable</t>
  </si>
  <si>
    <t>2A54</t>
  </si>
  <si>
    <t>t_isp_hv2pd_delay_split_h_line_num // t_isp_hv2pd_delay_split_v_enable</t>
  </si>
  <si>
    <t>2A56</t>
  </si>
  <si>
    <t>t_isp_msm_use_hw_again // t_isp_msm_rmp_mismatch_compensation_en</t>
  </si>
  <si>
    <t>195E</t>
  </si>
  <si>
    <t xml:space="preserve">t_isp_msm_ramp_mismatch_tune_sel // </t>
  </si>
  <si>
    <t>1966</t>
  </si>
  <si>
    <t>TnP
 Registers</t>
  </si>
  <si>
    <t>tnp_1_tune_fast_change_mode_sen_dark_cols_left_side_num</t>
  </si>
  <si>
    <t>8472</t>
  </si>
  <si>
    <t>tnp_1_tune_fast_change_mode_sen_dark_cols_right_side_num</t>
  </si>
  <si>
    <t>8474</t>
  </si>
  <si>
    <t>tnp_1_tune_fast_change_mode_fadlc_compensate_lfadlc_offset // tnp_1_tune_fast_change_mode_staggered_dummy_enable</t>
  </si>
  <si>
    <t>8476</t>
  </si>
  <si>
    <t>tnp_1_tune_fast_change_mode_staggered_dummy_disable_wa // tnp_1_tune_fast_change_mode_legacy_ovl_option</t>
  </si>
  <si>
    <t>8478</t>
  </si>
  <si>
    <t>Gain dependent 
L2off settings - enabled except FULL mode</t>
  </si>
  <si>
    <t>t_sys_manual_update_user_gain_gain_mode_0__0_ // t_sys_manual_update_user_gain_gain_mode_0__1_</t>
  </si>
  <si>
    <t>703C</t>
  </si>
  <si>
    <t>t_sys_manual_update_user_gain_analog_gain_thresh_low_0__0_</t>
  </si>
  <si>
    <t>7046</t>
  </si>
  <si>
    <t>7F02</t>
  </si>
  <si>
    <t>t_sys_manual_update_user_gain_analog_gain_thresh_high_0__0_</t>
  </si>
  <si>
    <t>7058</t>
  </si>
  <si>
    <t>8002</t>
  </si>
  <si>
    <t>t_sys_manual_update_user_gain_vals_0__0__0__low_gain_val</t>
  </si>
  <si>
    <t>71D4</t>
  </si>
  <si>
    <t>3F00</t>
  </si>
  <si>
    <t>t_sys_manual_update_user_gain_vals_0__0__0__high_gain_val</t>
  </si>
  <si>
    <t>71D6</t>
  </si>
  <si>
    <t>3D00</t>
  </si>
  <si>
    <t>t_sys_manual_update_user_gain_vals_0__0__0__reg_addr</t>
  </si>
  <si>
    <t>71D8</t>
  </si>
  <si>
    <t>84F3</t>
  </si>
  <si>
    <t>71DA</t>
  </si>
  <si>
    <t>0040</t>
  </si>
  <si>
    <t>AF-delay 
settings</t>
  </si>
  <si>
    <t>t_isp_hv2pd_delay_hor_line_num // t_isp_hv2pd_delay_ver_line_num</t>
  </si>
  <si>
    <t>2A42</t>
  </si>
  <si>
    <t>t_isp_hv2pd_delay_hor_clk_num</t>
  </si>
  <si>
    <t>2A44</t>
  </si>
  <si>
    <t>B004</t>
  </si>
  <si>
    <t>3907</t>
  </si>
  <si>
    <t>2A46</t>
  </si>
  <si>
    <t>Ramp2 off setting</t>
  </si>
  <si>
    <t>t_sen_aig_atop_option1_l</t>
  </si>
  <si>
    <t>D704</t>
  </si>
  <si>
    <t>0278</t>
  </si>
  <si>
    <t>ADC virtual register settings</t>
  </si>
  <si>
    <t>t_sen_adc_rss_virtual_registers_0__0_</t>
  </si>
  <si>
    <t>7A0E</t>
  </si>
  <si>
    <t>1E00</t>
  </si>
  <si>
    <t>0F00</t>
  </si>
  <si>
    <t>t_sen_adc_rss_virtual_registers_8__0_</t>
  </si>
  <si>
    <t>7A6E</t>
  </si>
  <si>
    <t>2800</t>
  </si>
  <si>
    <t>1900</t>
  </si>
  <si>
    <t>t_sen_adc_rss_virtual_registers_10__0_</t>
  </si>
  <si>
    <t>7A86</t>
  </si>
  <si>
    <t>t_sen_adc_rss_virtual_registers_396__0_</t>
  </si>
  <si>
    <t>8C9E</t>
  </si>
  <si>
    <t>4400</t>
  </si>
  <si>
    <t>3500</t>
  </si>
  <si>
    <t>t_sen_adc_rss_virtual_registers_400__0_</t>
  </si>
  <si>
    <t>8CCE</t>
  </si>
  <si>
    <t>A500</t>
  </si>
  <si>
    <t>9600</t>
  </si>
  <si>
    <t>PSRR</t>
  </si>
  <si>
    <t>t_sen_ref_psrr_option_0_r_hcg</t>
  </si>
  <si>
    <t>B224</t>
  </si>
  <si>
    <t>t_sen_ref_psrr_option_1_r_hcg</t>
  </si>
  <si>
    <t>B226</t>
  </si>
  <si>
    <t>t_sen_ref_psrr_option_0_r_lcg</t>
  </si>
  <si>
    <t>B220</t>
  </si>
  <si>
    <t>01FC</t>
  </si>
  <si>
    <t>ADC pointer virtual register settings for FDSUM</t>
  </si>
  <si>
    <t>t_sen_adc_rss_virtual_registers_0__2_</t>
  </si>
  <si>
    <t>7A12</t>
  </si>
  <si>
    <t>1700</t>
  </si>
  <si>
    <t>t_sen_adc_rss_virtual_registers_8__2_</t>
  </si>
  <si>
    <t>7A72</t>
  </si>
  <si>
    <t>2100</t>
  </si>
  <si>
    <t>t_sen_adc_rss_virtual_registers_10__2_</t>
  </si>
  <si>
    <t>7A8A</t>
  </si>
  <si>
    <t>t_sen_adc_rss_virtual_registers_396__2_</t>
  </si>
  <si>
    <t>8CA2</t>
  </si>
  <si>
    <t>DSTX pulse width increase</t>
  </si>
  <si>
    <t>t_sen_adc_rss_virtual_registers_38__2_</t>
  </si>
  <si>
    <t>7BDA</t>
  </si>
  <si>
    <t>3C00</t>
  </si>
  <si>
    <t>4C00</t>
  </si>
  <si>
    <t>Setting to set 
the clp threshold for SHBN</t>
  </si>
  <si>
    <t>t_sen_in_pix_clp_gain_threshold</t>
  </si>
  <si>
    <t>B3C2</t>
  </si>
  <si>
    <t>t_sys_manual_update_user_gain_analog_gain_thresh_low_1__0_</t>
  </si>
  <si>
    <t>704C</t>
  </si>
  <si>
    <t>0004</t>
  </si>
  <si>
    <t>FF01</t>
  </si>
  <si>
    <t>t_sys_manual_update_user_gain_analog_gain_thresh_high_1__0_</t>
  </si>
  <si>
    <t>705E</t>
  </si>
  <si>
    <t>t_sys_manual_update_user_gain_vals_0__0__1__low_gain_val</t>
  </si>
  <si>
    <t>71DC</t>
  </si>
  <si>
    <t>A080</t>
  </si>
  <si>
    <t>t_sys_manual_update_user_gain_vals_0__0__1__high_gain_val</t>
  </si>
  <si>
    <t>71DE</t>
  </si>
  <si>
    <t>A180</t>
  </si>
  <si>
    <t>t_sys_manual_update_user_gain_vals_0__0__1__reg_addr</t>
  </si>
  <si>
    <t>71E0</t>
  </si>
  <si>
    <t>C8FD</t>
  </si>
  <si>
    <t>71E2</t>
  </si>
  <si>
    <t>Scatter
 auto mode PS settings</t>
  </si>
  <si>
    <t>t_sen_power_spread_mode</t>
  </si>
  <si>
    <t>D49C</t>
  </si>
  <si>
    <t>t_sen_power_spread_scatter_manual_pack_width</t>
  </si>
  <si>
    <t>D4D0</t>
  </si>
  <si>
    <t>0A00</t>
  </si>
  <si>
    <t>t_sen_power_spread_common_gap_width</t>
  </si>
  <si>
    <t>D4A8</t>
  </si>
  <si>
    <t>t_sen_power_spread_split_hold_minus_offset_0_</t>
  </si>
  <si>
    <t>D4D2</t>
  </si>
  <si>
    <t>t_sen_power_spread_split_hold_width_0_</t>
  </si>
  <si>
    <t>D4DE</t>
  </si>
  <si>
    <t>t_sen_power_spread_common_line_gap_0_</t>
  </si>
  <si>
    <t>D4B8</t>
  </si>
  <si>
    <t>1400</t>
  </si>
  <si>
    <t>t_sen_power_spread_common_line_start_ptr_0_</t>
  </si>
  <si>
    <t>D4AC</t>
  </si>
  <si>
    <t>t_sen_power_spread_common_line_dly_add_en_0_</t>
  </si>
  <si>
    <t>D4C4</t>
  </si>
  <si>
    <t>t_sen_power_spread_split_manual_point_0__0__0_</t>
  </si>
  <si>
    <t>D4EC</t>
  </si>
  <si>
    <t>t_sen_power_spread_split_manual_point_0__0__1_</t>
  </si>
  <si>
    <t>D4EE</t>
  </si>
  <si>
    <t>t_sen_power_spread_split_manual_point_0__3__0_</t>
  </si>
  <si>
    <t>D4F8</t>
  </si>
  <si>
    <t>t_sen_power_spread_split_manual_point_0__3__1_</t>
  </si>
  <si>
    <t>D4FA</t>
  </si>
  <si>
    <t>t_sen_power_spread_split_hold_minus_offset_2_</t>
  </si>
  <si>
    <t>D4D6</t>
  </si>
  <si>
    <t>1A00</t>
  </si>
  <si>
    <t>t_sen_power_spread_split_hold_width_2_</t>
  </si>
  <si>
    <t>D4E2</t>
  </si>
  <si>
    <t>t_sen_power_spread_common_line_gap_2_</t>
  </si>
  <si>
    <t>D4BC</t>
  </si>
  <si>
    <t>3700</t>
  </si>
  <si>
    <t>t_sen_power_spread_common_line_start_ptr_2_</t>
  </si>
  <si>
    <t>D4B0</t>
  </si>
  <si>
    <t>2A00</t>
  </si>
  <si>
    <t>t_sen_power_spread_common_line_dly_add_en_2_</t>
  </si>
  <si>
    <t>D4C8</t>
  </si>
  <si>
    <t>t_sen_power_spread_split_manual_point_2__0__0_</t>
  </si>
  <si>
    <t>D554</t>
  </si>
  <si>
    <t>C400</t>
  </si>
  <si>
    <t>t_sen_power_spread_split_manual_point_2__0__1_</t>
  </si>
  <si>
    <t>D556</t>
  </si>
  <si>
    <t>t_sen_power_spread_split_manual_point_2__3__0_</t>
  </si>
  <si>
    <t>D560</t>
  </si>
  <si>
    <t>5203</t>
  </si>
  <si>
    <t>t_sen_power_spread_split_manual_point_2__3__1_</t>
  </si>
  <si>
    <t>D562</t>
  </si>
  <si>
    <t>MSM</t>
  </si>
  <si>
    <t>t_isp_msm_chain0_top0_linear_offsets_mult_gain_0_</t>
  </si>
  <si>
    <t>1DF2</t>
  </si>
  <si>
    <t>t_isp_msm_chain0_top0_linear_offsets_mult_gain_4_</t>
  </si>
  <si>
    <t>1DFA</t>
  </si>
  <si>
    <t>t_isp_msm_chain0_top0_linear_offsets_mult_gain_16_</t>
  </si>
  <si>
    <t>1E12</t>
  </si>
  <si>
    <t>t_isp_msm_chain0_top0_linear_offsets_mult_gain_18_</t>
  </si>
  <si>
    <t>1E16</t>
  </si>
  <si>
    <t>t_isp_msm_chain0_top0_linear_offsets_mult_gain_20_</t>
  </si>
  <si>
    <t>1E1A</t>
  </si>
  <si>
    <t>t_isp_msm_chain0_top0_linear_offsets_mult_gain_22_</t>
  </si>
  <si>
    <t>1E1E</t>
  </si>
  <si>
    <t>t_isp_msm_chain0_top0_linear_offsets_mult_gain_32_</t>
  </si>
  <si>
    <t>1E32</t>
  </si>
  <si>
    <t>t_isp_msm_chain0_top0_linear_offsets_mult_gain_36_</t>
  </si>
  <si>
    <t>1E3A</t>
  </si>
  <si>
    <t>t_isp_msm_chain0_top0_linear_offsets_mult_gain_48_</t>
  </si>
  <si>
    <t>1E52</t>
  </si>
  <si>
    <t>t_isp_msm_chain0_top0_linear_offsets_mult_gain_50_</t>
  </si>
  <si>
    <t>1E56</t>
  </si>
  <si>
    <t>t_isp_msm_chain0_top0_linear_offsets_mult_gain_52_</t>
  </si>
  <si>
    <t>1E5A</t>
  </si>
  <si>
    <t>t_isp_msm_chain0_top0_linear_offsets_mult_gain_54_</t>
  </si>
  <si>
    <t>1E5E</t>
  </si>
  <si>
    <r>
      <rPr>
        <sz val="11"/>
        <color theme="1"/>
        <rFont val="Calibri"/>
        <family val="2"/>
      </rPr>
      <t>PKG</t>
    </r>
    <r>
      <rPr>
        <sz val="11"/>
        <color theme="1"/>
        <rFont val="돋움"/>
        <family val="2"/>
        <charset val="129"/>
      </rPr>
      <t xml:space="preserve">평가용
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2"/>
        <charset val="129"/>
      </rPr>
      <t>임시</t>
    </r>
    <r>
      <rPr>
        <sz val="11"/>
        <color theme="1"/>
        <rFont val="Calibri"/>
        <family val="2"/>
      </rPr>
      <t xml:space="preserve"> Dgain</t>
    </r>
  </si>
  <si>
    <t>t_isp_msm_chain0_top0_gains_0_</t>
  </si>
  <si>
    <t>230E</t>
  </si>
  <si>
    <t>CD2C</t>
  </si>
  <si>
    <t>0020</t>
  </si>
  <si>
    <t>t_isp_msm_chain0_top0_gains_1_</t>
  </si>
  <si>
    <t>2310</t>
  </si>
  <si>
    <t>t_isp_msm_chain0_top0_gains_2_</t>
  </si>
  <si>
    <t>2312</t>
  </si>
  <si>
    <t>t_isp_msm_chain0_top0_gains_3_</t>
  </si>
  <si>
    <t>t_isp_msm_chain0_top0_gains_4_</t>
  </si>
  <si>
    <t>2316</t>
  </si>
  <si>
    <t>t_isp_msm_chain0_top0_gains_5_</t>
  </si>
  <si>
    <t>2318</t>
  </si>
  <si>
    <t>t_isp_msm_chain0_top0_gains_6_</t>
  </si>
  <si>
    <t>231A</t>
  </si>
  <si>
    <t>t_isp_msm_chain0_top0_gains_7_</t>
  </si>
  <si>
    <t>231C</t>
  </si>
  <si>
    <t>t_isp_msm_chain0_top0_gains_8_</t>
  </si>
  <si>
    <t>231E</t>
  </si>
  <si>
    <t>t_isp_msm_chain0_top0_gains_9_</t>
  </si>
  <si>
    <t>2320</t>
  </si>
  <si>
    <t>t_isp_msm_chain0_top0_gains_10_</t>
  </si>
  <si>
    <t>2322</t>
  </si>
  <si>
    <t>t_isp_msm_chain0_top0_gains_11_</t>
  </si>
  <si>
    <t>2324</t>
  </si>
  <si>
    <t>t_isp_msm_chain0_top0_gains_12_</t>
  </si>
  <si>
    <t>2326</t>
  </si>
  <si>
    <t>t_isp_msm_chain0_top0_gains_13_</t>
  </si>
  <si>
    <t>2328</t>
  </si>
  <si>
    <t>t_isp_msm_chain0_top0_gains_14_</t>
  </si>
  <si>
    <t>232A</t>
  </si>
  <si>
    <t>t_isp_msm_chain0_top0_gains_15_</t>
  </si>
  <si>
    <t>232C</t>
  </si>
  <si>
    <t>t_isp_msm_chain0_top0_gains_16_</t>
  </si>
  <si>
    <t>232E</t>
  </si>
  <si>
    <t>t_isp_msm_chain0_top0_gains_17_</t>
  </si>
  <si>
    <t>2330</t>
  </si>
  <si>
    <t>t_isp_msm_chain0_top0_gains_18_</t>
  </si>
  <si>
    <t>2332</t>
  </si>
  <si>
    <t>t_isp_msm_chain0_top0_gains_19_</t>
  </si>
  <si>
    <t>2334</t>
  </si>
  <si>
    <t>t_isp_msm_chain0_top0_gains_20_</t>
  </si>
  <si>
    <t>2336</t>
  </si>
  <si>
    <t>t_isp_msm_chain0_top0_gains_21_</t>
  </si>
  <si>
    <t>2338</t>
  </si>
  <si>
    <t>t_isp_msm_chain0_top0_gains_22_</t>
  </si>
  <si>
    <t>233A</t>
  </si>
  <si>
    <t>t_isp_msm_chain0_top0_gains_23_</t>
  </si>
  <si>
    <t>233C</t>
  </si>
  <si>
    <t>t_isp_msm_chain0_top0_gains_24_</t>
  </si>
  <si>
    <t>233E</t>
  </si>
  <si>
    <t>t_isp_msm_chain0_top0_gains_25_</t>
  </si>
  <si>
    <t>2340</t>
  </si>
  <si>
    <t>t_isp_msm_chain0_top0_gains_26_</t>
  </si>
  <si>
    <t>2342</t>
  </si>
  <si>
    <t>t_isp_msm_chain0_top0_gains_27_</t>
  </si>
  <si>
    <t>2344</t>
  </si>
  <si>
    <t>t_isp_msm_chain0_top0_gains_28_</t>
  </si>
  <si>
    <t>2346</t>
  </si>
  <si>
    <t>t_isp_msm_chain0_top0_gains_29_</t>
  </si>
  <si>
    <t>2348</t>
  </si>
  <si>
    <t>t_isp_msm_chain0_top0_gains_30_</t>
  </si>
  <si>
    <t>234A</t>
  </si>
  <si>
    <t>t_isp_msm_chain0_top0_gains_31_</t>
  </si>
  <si>
    <t>234C</t>
  </si>
  <si>
    <t>t_isp_msm_chain0_top0_gains_32_</t>
  </si>
  <si>
    <t>234E</t>
  </si>
  <si>
    <t>t_isp_msm_chain0_top0_gains_33_</t>
  </si>
  <si>
    <t>2350</t>
  </si>
  <si>
    <t>t_isp_msm_chain0_top0_gains_34_</t>
  </si>
  <si>
    <t>2352</t>
  </si>
  <si>
    <t>t_isp_msm_chain0_top0_gains_35_</t>
  </si>
  <si>
    <t>t_isp_msm_chain0_top0_gains_36_</t>
  </si>
  <si>
    <t>2356</t>
  </si>
  <si>
    <t>t_isp_msm_chain0_top0_gains_37_</t>
  </si>
  <si>
    <t>2358</t>
  </si>
  <si>
    <t>t_isp_msm_chain0_top0_gains_38_</t>
  </si>
  <si>
    <t>235A</t>
  </si>
  <si>
    <t>t_isp_msm_chain0_top0_gains_39_</t>
  </si>
  <si>
    <t>235C</t>
  </si>
  <si>
    <t>t_isp_msm_chain0_top0_gains_40_</t>
  </si>
  <si>
    <t>235E</t>
  </si>
  <si>
    <t>t_isp_msm_chain0_top0_gains_41_</t>
  </si>
  <si>
    <t>2360</t>
  </si>
  <si>
    <t>t_isp_msm_chain0_top0_gains_42_</t>
  </si>
  <si>
    <t>2362</t>
  </si>
  <si>
    <t>t_isp_msm_chain0_top0_gains_43_</t>
  </si>
  <si>
    <t>2364</t>
  </si>
  <si>
    <t>t_isp_msm_chain0_top0_gains_44_</t>
  </si>
  <si>
    <t>2366</t>
  </si>
  <si>
    <t>t_isp_msm_chain0_top0_gains_45_</t>
  </si>
  <si>
    <t>2368</t>
  </si>
  <si>
    <t>t_isp_msm_chain0_top0_gains_46_</t>
  </si>
  <si>
    <t>236A</t>
  </si>
  <si>
    <t>t_isp_msm_chain0_top0_gains_47_</t>
  </si>
  <si>
    <t>236C</t>
  </si>
  <si>
    <t>t_isp_msm_chain0_top0_gains_48_</t>
  </si>
  <si>
    <t>236E</t>
  </si>
  <si>
    <t>t_isp_msm_chain0_top0_gains_49_</t>
  </si>
  <si>
    <t>2370</t>
  </si>
  <si>
    <t>t_isp_msm_chain0_top0_gains_50_</t>
  </si>
  <si>
    <t>2372</t>
  </si>
  <si>
    <t>t_isp_msm_chain0_top0_gains_51_</t>
  </si>
  <si>
    <t>2374</t>
  </si>
  <si>
    <t>t_isp_msm_chain0_top0_gains_52_</t>
  </si>
  <si>
    <t>2376</t>
  </si>
  <si>
    <t>t_isp_msm_chain0_top0_gains_53_</t>
  </si>
  <si>
    <t>2378</t>
  </si>
  <si>
    <t>t_isp_msm_chain0_top0_gains_54_</t>
  </si>
  <si>
    <t>237A</t>
  </si>
  <si>
    <t>t_isp_msm_chain0_top0_gains_55_</t>
  </si>
  <si>
    <t>237C</t>
  </si>
  <si>
    <t>t_isp_msm_chain0_top0_gains_56_</t>
  </si>
  <si>
    <t>237E</t>
  </si>
  <si>
    <t>t_isp_msm_chain0_top0_gains_57_</t>
  </si>
  <si>
    <t>2380</t>
  </si>
  <si>
    <t>t_isp_msm_chain0_top0_gains_58_</t>
  </si>
  <si>
    <t>2382</t>
  </si>
  <si>
    <t>t_isp_msm_chain0_top0_gains_59_</t>
  </si>
  <si>
    <t>2384</t>
  </si>
  <si>
    <t>t_isp_msm_chain0_top0_gains_60_</t>
  </si>
  <si>
    <t>2386</t>
  </si>
  <si>
    <t>t_isp_msm_chain0_top0_gains_61_</t>
  </si>
  <si>
    <t>2388</t>
  </si>
  <si>
    <t>t_isp_msm_chain0_top0_gains_62_</t>
  </si>
  <si>
    <t>238A</t>
  </si>
  <si>
    <t>t_isp_msm_chain0_top0_gains_63_</t>
  </si>
  <si>
    <t>238C</t>
  </si>
  <si>
    <t>//$MV4_CPHY_LRTE[enable:0,longPacketSpace:2,shortPacketSpace:2]</t>
  </si>
  <si>
    <t>//$MV4_Start[]</t>
  </si>
  <si>
    <t>1</t>
  </si>
  <si>
    <t>init</t>
    <phoneticPr fontId="21" type="noConversion"/>
  </si>
  <si>
    <t>// mode setting</t>
    <phoneticPr fontId="21" type="noConversion"/>
  </si>
  <si>
    <t>01</t>
    <phoneticPr fontId="21" type="noConversion"/>
  </si>
  <si>
    <t>24</t>
    <phoneticPr fontId="21" type="noConversion"/>
  </si>
  <si>
    <t>4</t>
    <phoneticPr fontId="21" type="noConversion"/>
  </si>
  <si>
    <t>0</t>
    <phoneticPr fontId="21" type="noConversion"/>
  </si>
  <si>
    <t>raw10</t>
    <phoneticPr fontId="21" type="noConversion"/>
  </si>
  <si>
    <t>Purpose :</t>
    <phoneticPr fontId="21" type="noConversion"/>
  </si>
  <si>
    <t>Evaluation</t>
    <phoneticPr fontId="21" type="noConversion"/>
  </si>
  <si>
    <t>0x031c</t>
  </si>
  <si>
    <t>0x013e</t>
  </si>
  <si>
    <t>0x0314</t>
  </si>
  <si>
    <t>0x0315</t>
  </si>
  <si>
    <t>0x031a</t>
  </si>
  <si>
    <r>
      <t>GC_</t>
    </r>
    <r>
      <rPr>
        <sz val="12"/>
        <color theme="1"/>
        <rFont val="宋体"/>
        <family val="2"/>
        <charset val="134"/>
      </rPr>
      <t>李晓峰</t>
    </r>
    <phoneticPr fontId="21" type="noConversion"/>
  </si>
  <si>
    <t>ALL</t>
    <phoneticPr fontId="21" type="noConversion"/>
  </si>
  <si>
    <t>2024.08.29</t>
    <phoneticPr fontId="21" type="noConversion"/>
  </si>
  <si>
    <t>0x0218</t>
  </si>
  <si>
    <t>0x0084</t>
  </si>
  <si>
    <t>0x0087</t>
  </si>
  <si>
    <t>0x0101</t>
  </si>
  <si>
    <t>0x0346</t>
  </si>
  <si>
    <t>0x0347</t>
  </si>
  <si>
    <t>0x034a</t>
  </si>
  <si>
    <t>0x034b</t>
  </si>
  <si>
    <t>0x0202</t>
  </si>
  <si>
    <t>0x0203</t>
  </si>
  <si>
    <t>0x0342</t>
  </si>
  <si>
    <t>0x0343</t>
  </si>
  <si>
    <t>0x0340</t>
  </si>
  <si>
    <t>0x0341</t>
  </si>
  <si>
    <t>0x0226</t>
  </si>
  <si>
    <t>0x0227</t>
  </si>
  <si>
    <t>0x0219</t>
  </si>
  <si>
    <t>0x021a</t>
  </si>
  <si>
    <t>0x0e6c</t>
  </si>
  <si>
    <t>0x0e65</t>
  </si>
  <si>
    <t>0x0e6f</t>
  </si>
  <si>
    <t>0x0a67</t>
  </si>
  <si>
    <t>0x0a66</t>
  </si>
  <si>
    <t>0x0a68</t>
  </si>
  <si>
    <t>0x00a4</t>
  </si>
  <si>
    <t>0x00a5</t>
  </si>
  <si>
    <t>0x0a90</t>
  </si>
  <si>
    <t>0x0a91</t>
  </si>
  <si>
    <t>0x0a92</t>
  </si>
  <si>
    <t>0x0a93</t>
  </si>
  <si>
    <t>0x0a95</t>
  </si>
  <si>
    <t>0x00aa</t>
  </si>
  <si>
    <t>0x00ab</t>
  </si>
  <si>
    <t>0x00ac</t>
  </si>
  <si>
    <t>0x00a6</t>
  </si>
  <si>
    <t>0x00a7</t>
  </si>
  <si>
    <t>0x00a8</t>
  </si>
  <si>
    <t>0x00a9</t>
  </si>
  <si>
    <t>0x0aab</t>
  </si>
  <si>
    <t>0x0aac</t>
  </si>
  <si>
    <t>0x0aad</t>
  </si>
  <si>
    <t>0x0b00</t>
  </si>
  <si>
    <t>0x0b01</t>
  </si>
  <si>
    <t>0x0b02</t>
  </si>
  <si>
    <t>0x0b03</t>
  </si>
  <si>
    <t>0x0b04</t>
  </si>
  <si>
    <t>0x0b05</t>
  </si>
  <si>
    <t>0x0b06</t>
  </si>
  <si>
    <t>0x0b07</t>
  </si>
  <si>
    <t>0x0b08</t>
  </si>
  <si>
    <t>0x0b09</t>
  </si>
  <si>
    <t>0x0b0a</t>
  </si>
  <si>
    <t>0x0b0b</t>
  </si>
  <si>
    <t>0x0b0c</t>
  </si>
  <si>
    <t>0x0b0d</t>
  </si>
  <si>
    <t>0x0b0e</t>
  </si>
  <si>
    <t>0x0b0f</t>
  </si>
  <si>
    <t>0x0b10</t>
  </si>
  <si>
    <t>0x0b11</t>
  </si>
  <si>
    <t>0x0b12</t>
  </si>
  <si>
    <t>0x0b13</t>
  </si>
  <si>
    <t>0x0b14</t>
  </si>
  <si>
    <t>0x0b15</t>
  </si>
  <si>
    <t>0x0b16</t>
  </si>
  <si>
    <t>0x0b17</t>
  </si>
  <si>
    <t>0x0b18</t>
  </si>
  <si>
    <t>0x0b19</t>
  </si>
  <si>
    <t>0x0b1a</t>
  </si>
  <si>
    <t>0x0b1b</t>
  </si>
  <si>
    <t>0x0b1c</t>
  </si>
  <si>
    <t>0x0b1d</t>
  </si>
  <si>
    <t>0x0b1e</t>
  </si>
  <si>
    <t>0x0b1f</t>
  </si>
  <si>
    <t>0x0b20</t>
  </si>
  <si>
    <t>0x0b21</t>
  </si>
  <si>
    <t>0x0b22</t>
  </si>
  <si>
    <t>0x0b23</t>
  </si>
  <si>
    <t>0x0b24</t>
  </si>
  <si>
    <t>0x0b25</t>
  </si>
  <si>
    <t>0x0b26</t>
  </si>
  <si>
    <t>0x0b27</t>
  </si>
  <si>
    <t>0x0b28</t>
  </si>
  <si>
    <t>0x0b29</t>
  </si>
  <si>
    <t>0x0b2a</t>
  </si>
  <si>
    <t>0x0b2b</t>
  </si>
  <si>
    <t>0x0b2c</t>
  </si>
  <si>
    <t>0x0b2d</t>
  </si>
  <si>
    <t>0x0b2e</t>
  </si>
  <si>
    <t>0x0b2f</t>
  </si>
  <si>
    <t>0x0b30</t>
  </si>
  <si>
    <t>0x0b31</t>
  </si>
  <si>
    <t>0x0b32</t>
  </si>
  <si>
    <t>0x0b33</t>
  </si>
  <si>
    <t>0x0b34</t>
  </si>
  <si>
    <t>0x0b35</t>
  </si>
  <si>
    <t>0x0b36</t>
  </si>
  <si>
    <t>0x0b37</t>
  </si>
  <si>
    <t>0x0b38</t>
  </si>
  <si>
    <t>0x0b39</t>
  </si>
  <si>
    <t>0x0b3a</t>
  </si>
  <si>
    <t>0x0b3b</t>
  </si>
  <si>
    <t>0x0b3c</t>
  </si>
  <si>
    <t>0x0b3d</t>
  </si>
  <si>
    <t>0x0b3e</t>
  </si>
  <si>
    <t>0x0b3f</t>
  </si>
  <si>
    <t>0x0b40</t>
  </si>
  <si>
    <t>0x0b41</t>
  </si>
  <si>
    <t>0x0b42</t>
  </si>
  <si>
    <t>0x0b43</t>
  </si>
  <si>
    <t>0x0b44</t>
  </si>
  <si>
    <t>0x0b45</t>
  </si>
  <si>
    <t>0x0b46</t>
  </si>
  <si>
    <t>0x0b47</t>
  </si>
  <si>
    <t>0x0b48</t>
  </si>
  <si>
    <t>0x0b49</t>
  </si>
  <si>
    <t>0x0b4a</t>
  </si>
  <si>
    <t>0x0b4b</t>
  </si>
  <si>
    <t>0x0b4c</t>
  </si>
  <si>
    <t>0x0b4d</t>
  </si>
  <si>
    <t>0x0b4e</t>
  </si>
  <si>
    <t>0x0b4f</t>
  </si>
  <si>
    <t>0x0b50</t>
  </si>
  <si>
    <t>0x0b51</t>
  </si>
  <si>
    <t>0x0b52</t>
  </si>
  <si>
    <t>0x0b53</t>
  </si>
  <si>
    <t>0x0b54</t>
  </si>
  <si>
    <t>0x0b55</t>
  </si>
  <si>
    <t>0x0b56</t>
  </si>
  <si>
    <t>0x0b57</t>
  </si>
  <si>
    <t>0x0b58</t>
  </si>
  <si>
    <t>0x0b59</t>
  </si>
  <si>
    <t>0x0b5a</t>
  </si>
  <si>
    <t>0x0b5b</t>
  </si>
  <si>
    <t>0x0b5c</t>
  </si>
  <si>
    <t>0x0b5d</t>
  </si>
  <si>
    <t>0x0b5e</t>
  </si>
  <si>
    <t>0x0b5f</t>
  </si>
  <si>
    <t>0x0b60</t>
  </si>
  <si>
    <t>0x0b61</t>
  </si>
  <si>
    <t>0x0b62</t>
  </si>
  <si>
    <t>0x0b63</t>
  </si>
  <si>
    <t>0x0b64</t>
  </si>
  <si>
    <t>0x0b65</t>
  </si>
  <si>
    <t>0x0b66</t>
  </si>
  <si>
    <t>0x0b67</t>
  </si>
  <si>
    <t>0x0b68</t>
  </si>
  <si>
    <t>0x0b69</t>
  </si>
  <si>
    <t>0x0b6a</t>
  </si>
  <si>
    <t>0x0b6b</t>
  </si>
  <si>
    <t>0x0b6c</t>
  </si>
  <si>
    <t>0x0b6d</t>
  </si>
  <si>
    <t>0x0b6e</t>
  </si>
  <si>
    <t>0x0b6f</t>
  </si>
  <si>
    <t>0x0b70</t>
  </si>
  <si>
    <t>0x0b71</t>
  </si>
  <si>
    <t>0x0b72</t>
  </si>
  <si>
    <t>0x0b73</t>
  </si>
  <si>
    <t>0x0b74</t>
  </si>
  <si>
    <t>0x0b75</t>
  </si>
  <si>
    <t>0x0b76</t>
  </si>
  <si>
    <t>0x0b77</t>
  </si>
  <si>
    <t>0x0b78</t>
  </si>
  <si>
    <t>0x0b79</t>
  </si>
  <si>
    <t>0x0b7a</t>
  </si>
  <si>
    <t>0x0b7b</t>
  </si>
  <si>
    <t>0x0b7c</t>
  </si>
  <si>
    <t>0x0b7d</t>
  </si>
  <si>
    <t>0x0b7e</t>
  </si>
  <si>
    <t>0x0b7f</t>
  </si>
  <si>
    <t>0x0b80</t>
  </si>
  <si>
    <t>0x0b81</t>
  </si>
  <si>
    <t>0x0b82</t>
  </si>
  <si>
    <t>0x0b83</t>
  </si>
  <si>
    <t>0x0b84</t>
  </si>
  <si>
    <t>0x0b85</t>
  </si>
  <si>
    <t>0x0b86</t>
  </si>
  <si>
    <t>0x0b87</t>
  </si>
  <si>
    <t>0x0b88</t>
  </si>
  <si>
    <t>0x0b89</t>
  </si>
  <si>
    <t>0x0b8a</t>
  </si>
  <si>
    <t>0x0b8b</t>
  </si>
  <si>
    <t>0x0aea</t>
  </si>
  <si>
    <t>0x0ae9</t>
  </si>
  <si>
    <t>0x0266</t>
  </si>
  <si>
    <t>0x0ae8</t>
  </si>
  <si>
    <t>0x05a0</t>
  </si>
  <si>
    <t>0x05ac</t>
  </si>
  <si>
    <t>0x05ad</t>
  </si>
  <si>
    <t>0x05ae</t>
  </si>
  <si>
    <t>0x0800</t>
  </si>
  <si>
    <t>0x0801</t>
  </si>
  <si>
    <t>0x0802</t>
  </si>
  <si>
    <t>0x0803</t>
  </si>
  <si>
    <t>0x0804</t>
  </si>
  <si>
    <t>0x0805</t>
  </si>
  <si>
    <t>0x0806</t>
  </si>
  <si>
    <t>0x0807</t>
  </si>
  <si>
    <t>0x0808</t>
  </si>
  <si>
    <t>0x0809</t>
  </si>
  <si>
    <t>0x0810</t>
  </si>
  <si>
    <t>0x0811</t>
  </si>
  <si>
    <t>0x0812</t>
  </si>
  <si>
    <t>0x0813</t>
  </si>
  <si>
    <t>0x0814</t>
  </si>
  <si>
    <t>0x0815</t>
  </si>
  <si>
    <t>0x0816</t>
  </si>
  <si>
    <t>0x0817</t>
  </si>
  <si>
    <t>0x0818</t>
  </si>
  <si>
    <t>0x0819</t>
  </si>
  <si>
    <t>0x081a</t>
  </si>
  <si>
    <t>0x081b</t>
  </si>
  <si>
    <t>0x0820</t>
  </si>
  <si>
    <t>0x0821</t>
  </si>
  <si>
    <t>0x0822</t>
  </si>
  <si>
    <t>0x0823</t>
  </si>
  <si>
    <t>0x0824</t>
  </si>
  <si>
    <t>0x0825</t>
  </si>
  <si>
    <t>0x0826</t>
  </si>
  <si>
    <t>0x0827</t>
  </si>
  <si>
    <t>0x0828</t>
  </si>
  <si>
    <t>0x0829</t>
  </si>
  <si>
    <t>0x0830</t>
  </si>
  <si>
    <t>0x0831</t>
  </si>
  <si>
    <t>0x0832</t>
  </si>
  <si>
    <t>0x0833</t>
  </si>
  <si>
    <t>0x0834</t>
  </si>
  <si>
    <t>0x0835</t>
  </si>
  <si>
    <t>0x0836</t>
  </si>
  <si>
    <t>0x0837</t>
  </si>
  <si>
    <t>0x0838</t>
  </si>
  <si>
    <t>0x0839</t>
  </si>
  <si>
    <t>0x0840</t>
  </si>
  <si>
    <t>0x0841</t>
  </si>
  <si>
    <t>0x0842</t>
  </si>
  <si>
    <t>0x0843</t>
  </si>
  <si>
    <t>0x0844</t>
  </si>
  <si>
    <t>0x0845</t>
  </si>
  <si>
    <t>0x0846</t>
  </si>
  <si>
    <t>0x0847</t>
  </si>
  <si>
    <t>0x0848</t>
  </si>
  <si>
    <t>0x0849</t>
  </si>
  <si>
    <t>0x0850</t>
  </si>
  <si>
    <t>0x0851</t>
  </si>
  <si>
    <t>0x0852</t>
  </si>
  <si>
    <t>0x0853</t>
  </si>
  <si>
    <t>0x0854</t>
  </si>
  <si>
    <t>0x0855</t>
  </si>
  <si>
    <t>0x0856</t>
  </si>
  <si>
    <t>0x0857</t>
  </si>
  <si>
    <t>0x0858</t>
  </si>
  <si>
    <t>0x0859</t>
  </si>
  <si>
    <t>0x0860</t>
  </si>
  <si>
    <t>0x0861</t>
  </si>
  <si>
    <t>0x0862</t>
  </si>
  <si>
    <t>0x0863</t>
  </si>
  <si>
    <t>0x0864</t>
  </si>
  <si>
    <t>0x0865</t>
  </si>
  <si>
    <t>0x0866</t>
  </si>
  <si>
    <t>0x0867</t>
  </si>
  <si>
    <t>0x0868</t>
  </si>
  <si>
    <t>0x0869</t>
  </si>
  <si>
    <t>0x086a</t>
  </si>
  <si>
    <t>0x086b</t>
  </si>
  <si>
    <t>0x086c</t>
  </si>
  <si>
    <t>0x05a3</t>
  </si>
  <si>
    <t>0x05a4</t>
  </si>
  <si>
    <t>0x05ab</t>
  </si>
  <si>
    <t>0x00c0</t>
  </si>
  <si>
    <t>0x00c1</t>
  </si>
  <si>
    <t>0x00c2</t>
  </si>
  <si>
    <t>0x00c3</t>
  </si>
  <si>
    <t>0x0040</t>
  </si>
  <si>
    <t>0x0041</t>
  </si>
  <si>
    <t>0x0043</t>
  </si>
  <si>
    <t>0x0044</t>
  </si>
  <si>
    <t>0x0096</t>
  </si>
  <si>
    <t>0x0098</t>
  </si>
  <si>
    <t>0x0097</t>
  </si>
  <si>
    <t>0x0070</t>
  </si>
  <si>
    <t>0x0089</t>
  </si>
  <si>
    <t>0x0080</t>
  </si>
  <si>
    <t>0x00d3</t>
  </si>
  <si>
    <t>0x0107</t>
  </si>
  <si>
    <t>0x0123</t>
  </si>
  <si>
    <t>0x0124</t>
  </si>
  <si>
    <t>0x0125</t>
  </si>
  <si>
    <t>0x00a0</t>
  </si>
  <si>
    <t>0x009a</t>
  </si>
  <si>
    <t>0x0204</t>
  </si>
  <si>
    <t>0x0205</t>
  </si>
  <si>
    <t>0x0351</t>
  </si>
  <si>
    <t>0x0352</t>
  </si>
  <si>
    <t>0x0353</t>
  </si>
  <si>
    <t>0x0354</t>
  </si>
  <si>
    <t>0x034c</t>
  </si>
  <si>
    <t>0x034d</t>
  </si>
  <si>
    <t>0x034e</t>
  </si>
  <si>
    <t>0x034f</t>
  </si>
  <si>
    <t>0x0182</t>
  </si>
  <si>
    <t>0x0181</t>
  </si>
  <si>
    <t>0x0184</t>
  </si>
  <si>
    <t>0x01a1</t>
  </si>
  <si>
    <t>0x01a9</t>
  </si>
  <si>
    <t>0x01aa</t>
  </si>
  <si>
    <t>0x01a7</t>
  </si>
  <si>
    <t>0x20</t>
  </si>
  <si>
    <t>0x04</t>
  </si>
  <si>
    <t>0x10</t>
  </si>
  <si>
    <t>0x03</t>
  </si>
  <si>
    <t>0x00</t>
  </si>
  <si>
    <t>0x02</t>
  </si>
  <si>
    <t>0x01</t>
  </si>
  <si>
    <t>0xd8</t>
  </si>
  <si>
    <t>0x06</t>
  </si>
  <si>
    <t>0x1f</t>
  </si>
  <si>
    <t>0x54</t>
  </si>
  <si>
    <t>0x1b</t>
  </si>
  <si>
    <t>0xe0</t>
  </si>
  <si>
    <t>0x33</t>
  </si>
  <si>
    <t>0x08</t>
  </si>
  <si>
    <t>0x30</t>
  </si>
  <si>
    <t>0x21</t>
  </si>
  <si>
    <t>0x40</t>
  </si>
  <si>
    <t>0x24</t>
  </si>
  <si>
    <t>0x80</t>
  </si>
  <si>
    <t>0x0c</t>
  </si>
  <si>
    <t>0x14</t>
  </si>
  <si>
    <t>0x0b</t>
  </si>
  <si>
    <t>0x64</t>
  </si>
  <si>
    <t>0xb0</t>
  </si>
  <si>
    <t>0x60</t>
  </si>
  <si>
    <t>0x44</t>
  </si>
  <si>
    <t>0x17</t>
  </si>
  <si>
    <t>0x1e</t>
  </si>
  <si>
    <t>0x36</t>
  </si>
  <si>
    <t>0x2f</t>
  </si>
  <si>
    <t>0x11</t>
  </si>
  <si>
    <t>0x45</t>
  </si>
  <si>
    <t>0x0e</t>
  </si>
  <si>
    <t>0x66</t>
  </si>
  <si>
    <t>0x0d</t>
  </si>
  <si>
    <t>0x1c</t>
  </si>
  <si>
    <t>0x0f</t>
  </si>
  <si>
    <t>0x22</t>
  </si>
  <si>
    <t>0x05</t>
  </si>
  <si>
    <t>0x48</t>
  </si>
  <si>
    <t>0x09</t>
  </si>
  <si>
    <t>0x13</t>
  </si>
  <si>
    <t>0x12</t>
  </si>
  <si>
    <t>0x7f</t>
  </si>
  <si>
    <t>0xb8</t>
  </si>
  <si>
    <t>0x23</t>
  </si>
  <si>
    <t>0x68</t>
  </si>
  <si>
    <t>0x19</t>
  </si>
  <si>
    <t>0x34</t>
  </si>
  <si>
    <t>0xfe</t>
  </si>
  <si>
    <t>0x9f</t>
  </si>
  <si>
    <t>0x74</t>
  </si>
  <si>
    <t>0x0a</t>
  </si>
  <si>
    <t>0x84</t>
  </si>
  <si>
    <t>0x81</t>
  </si>
  <si>
    <t>0x07</t>
  </si>
  <si>
    <t>0x71</t>
  </si>
  <si>
    <t>0x18</t>
  </si>
  <si>
    <t>0x58</t>
  </si>
  <si>
    <t>0xb4</t>
  </si>
  <si>
    <t>0x28</t>
  </si>
  <si>
    <t>0x26</t>
  </si>
  <si>
    <t>0x65</t>
  </si>
  <si>
    <t>0x46</t>
  </si>
  <si>
    <t>0x16</t>
  </si>
  <si>
    <t>0x43</t>
  </si>
  <si>
    <t>0xf0</t>
  </si>
  <si>
    <t>0x87</t>
  </si>
  <si>
    <t>0xd0</t>
  </si>
  <si>
    <t>0xa0</t>
  </si>
  <si>
    <t>0x83</t>
  </si>
  <si>
    <t>OFF</t>
    <phoneticPr fontId="21" type="noConversion"/>
  </si>
  <si>
    <t>DPBD_ON</t>
    <phoneticPr fontId="21" type="noConversion"/>
  </si>
  <si>
    <t>QMSC_OFF</t>
    <phoneticPr fontId="21" type="noConversion"/>
  </si>
  <si>
    <t>240829</t>
    <phoneticPr fontId="21" type="noConversion"/>
  </si>
  <si>
    <t>1920</t>
    <phoneticPr fontId="21" type="noConversion"/>
  </si>
  <si>
    <t>1080</t>
    <phoneticPr fontId="21" type="noConversion"/>
  </si>
  <si>
    <t>00_4:3_FULL</t>
    <phoneticPr fontId="21" type="noConversion"/>
  </si>
  <si>
    <t>03_16:9_BINNING_CROP_1080P</t>
    <phoneticPr fontId="21" type="noConversion"/>
  </si>
  <si>
    <t>0x03fe</t>
  </si>
  <si>
    <t>0x41</t>
  </si>
  <si>
    <t>0x92</t>
  </si>
  <si>
    <t>0x38</t>
  </si>
  <si>
    <t>01_4:3_BINNING</t>
    <phoneticPr fontId="21" type="noConversion"/>
  </si>
  <si>
    <t>02_16:9_BINNING</t>
    <phoneticPr fontId="21" type="noConversion"/>
  </si>
  <si>
    <t>GC32E1_Release_V1.0.1_20240705_for_Lenovo</t>
    <phoneticPr fontId="21" type="noConversion"/>
  </si>
  <si>
    <r>
      <t xml:space="preserve">&gt; </t>
    </r>
    <r>
      <rPr>
        <sz val="12"/>
        <color theme="1"/>
        <rFont val="宋体"/>
        <family val="2"/>
        <charset val="134"/>
      </rPr>
      <t>新模版</t>
    </r>
    <r>
      <rPr>
        <sz val="12"/>
        <color theme="1"/>
        <rFont val="Calibri"/>
        <family val="2"/>
      </rPr>
      <t xml:space="preserve">  init/global setting&amp;mode setting</t>
    </r>
    <r>
      <rPr>
        <sz val="12"/>
        <color theme="1"/>
        <rFont val="宋体"/>
        <family val="2"/>
        <charset val="134"/>
      </rPr>
      <t>首次提供</t>
    </r>
    <r>
      <rPr>
        <sz val="12"/>
        <color theme="1"/>
        <rFont val="Calibri"/>
        <family val="2"/>
      </rPr>
      <t>V1.0.1</t>
    </r>
    <phoneticPr fontId="21" type="noConversion"/>
  </si>
  <si>
    <t>0x0c10</t>
  </si>
  <si>
    <t>0x01a8</t>
  </si>
  <si>
    <t>0x0c0d</t>
  </si>
  <si>
    <t>0x0185</t>
  </si>
  <si>
    <t>0x01e3</t>
  </si>
  <si>
    <t>0x0057</t>
  </si>
  <si>
    <t>0x01e2</t>
  </si>
  <si>
    <t>0x01ea</t>
  </si>
  <si>
    <t>0x0c08</t>
  </si>
  <si>
    <t>0x0c05</t>
  </si>
  <si>
    <t>0x0c07</t>
  </si>
  <si>
    <t>0x0c41</t>
  </si>
  <si>
    <t>0x0c45</t>
  </si>
  <si>
    <t>0x0e15</t>
  </si>
  <si>
    <t>0x0e6d</t>
  </si>
  <si>
    <t>0x03a2</t>
  </si>
  <si>
    <t>0x0313</t>
  </si>
  <si>
    <t>0x0a53</t>
  </si>
  <si>
    <t>0x0a65</t>
  </si>
  <si>
    <t>0x0a58</t>
  </si>
  <si>
    <t>0x0a4f</t>
  </si>
  <si>
    <t>0x0a7f</t>
  </si>
  <si>
    <t>0x0a84</t>
  </si>
  <si>
    <t>0xc0</t>
  </si>
  <si>
    <t>0x51</t>
  </si>
  <si>
    <t>0xff</t>
  </si>
  <si>
    <t>0xdf</t>
  </si>
  <si>
    <t>0x0c0c</t>
  </si>
  <si>
    <t>0x0c0e</t>
  </si>
  <si>
    <t>0x0311</t>
  </si>
  <si>
    <t>0x0059</t>
  </si>
  <si>
    <t>0x0210</t>
  </si>
  <si>
    <t>0x0c25</t>
  </si>
  <si>
    <t>0x0c55</t>
  </si>
  <si>
    <t>0x025b</t>
  </si>
  <si>
    <t>0x025c</t>
  </si>
  <si>
    <t>0x02c0</t>
  </si>
  <si>
    <t>0x02c1</t>
  </si>
  <si>
    <t>0x02c2</t>
  </si>
  <si>
    <t>0x02c3</t>
  </si>
  <si>
    <t>0x0c42</t>
  </si>
  <si>
    <t>0x0c44</t>
  </si>
  <si>
    <t>0x0c46</t>
  </si>
  <si>
    <t>0x0c47</t>
  </si>
  <si>
    <t>0x0c48</t>
  </si>
  <si>
    <t>0x0c4a</t>
  </si>
  <si>
    <t>0x0e01</t>
  </si>
  <si>
    <t>0x0e28</t>
  </si>
  <si>
    <t>0x0e33</t>
  </si>
  <si>
    <t>0x0e34</t>
  </si>
  <si>
    <t>0x0e47</t>
  </si>
  <si>
    <t>0x0e61</t>
  </si>
  <si>
    <t>0x0e62</t>
  </si>
  <si>
    <t>0x0e66</t>
  </si>
  <si>
    <t>0x0e67</t>
  </si>
  <si>
    <t>0x0e68</t>
  </si>
  <si>
    <t>0x0e6a</t>
  </si>
  <si>
    <t>0x0e6b</t>
  </si>
  <si>
    <t>0x0e6e</t>
  </si>
  <si>
    <t>0x0e70</t>
  </si>
  <si>
    <t>0x0e71</t>
  </si>
  <si>
    <t>0x0e74</t>
  </si>
  <si>
    <t>0x0316</t>
  </si>
  <si>
    <t>0x00a2</t>
  </si>
  <si>
    <t>0x00a3</t>
  </si>
  <si>
    <t>0x0aaa</t>
  </si>
  <si>
    <t>0x0ab0</t>
  </si>
  <si>
    <t>0x0ab1</t>
  </si>
  <si>
    <t>0x0ab2</t>
  </si>
  <si>
    <t>0x02db</t>
  </si>
  <si>
    <t>0x0aeb</t>
  </si>
  <si>
    <t>0x0597</t>
  </si>
  <si>
    <t>0x080a</t>
  </si>
  <si>
    <t>0x080b</t>
  </si>
  <si>
    <t>0x080c</t>
  </si>
  <si>
    <t>0x080d</t>
  </si>
  <si>
    <t>0x080e</t>
  </si>
  <si>
    <t>0x080f</t>
  </si>
  <si>
    <t>0x081c</t>
  </si>
  <si>
    <t>0x081d</t>
  </si>
  <si>
    <t>0x081e</t>
  </si>
  <si>
    <t>0x081f</t>
  </si>
  <si>
    <t>0x082a</t>
  </si>
  <si>
    <t>0x082b</t>
  </si>
  <si>
    <t>0x082c</t>
  </si>
  <si>
    <t>0x082d</t>
  </si>
  <si>
    <t>0x082e</t>
  </si>
  <si>
    <t>0x082f</t>
  </si>
  <si>
    <t>0x083a</t>
  </si>
  <si>
    <t>0x083b</t>
  </si>
  <si>
    <t>0x083c</t>
  </si>
  <si>
    <t>0x083d</t>
  </si>
  <si>
    <t>0x083e</t>
  </si>
  <si>
    <t>0x083f</t>
  </si>
  <si>
    <t>0x084a</t>
  </si>
  <si>
    <t>0x084b</t>
  </si>
  <si>
    <t>0x084c</t>
  </si>
  <si>
    <t>0x084d</t>
  </si>
  <si>
    <t>0x084e</t>
  </si>
  <si>
    <t>0x084f</t>
  </si>
  <si>
    <t>0x085a</t>
  </si>
  <si>
    <t>0x085b</t>
  </si>
  <si>
    <t>0x085c</t>
  </si>
  <si>
    <t>0x085d</t>
  </si>
  <si>
    <t>0x085e</t>
  </si>
  <si>
    <t>0x085f</t>
  </si>
  <si>
    <t>0x0207</t>
  </si>
  <si>
    <t>0x0c20</t>
  </si>
  <si>
    <t>0x0c21</t>
  </si>
  <si>
    <t>0x0c22</t>
  </si>
  <si>
    <t>0x0c50</t>
  </si>
  <si>
    <t>0x0c51</t>
  </si>
  <si>
    <t>0x0c52</t>
  </si>
  <si>
    <t>0x0042</t>
  </si>
  <si>
    <t>0x0046</t>
  </si>
  <si>
    <t>0x0049</t>
  </si>
  <si>
    <t>0x004a</t>
  </si>
  <si>
    <t>0x004d</t>
  </si>
  <si>
    <t>0x004e</t>
  </si>
  <si>
    <t>0x0051</t>
  </si>
  <si>
    <t>0x005a</t>
  </si>
  <si>
    <t>0x005b</t>
  </si>
  <si>
    <t>0x0450</t>
  </si>
  <si>
    <t>0x0452</t>
  </si>
  <si>
    <t>0x0454</t>
  </si>
  <si>
    <t>0x0456</t>
  </si>
  <si>
    <t>0x0208</t>
  </si>
  <si>
    <t>0x0209</t>
  </si>
  <si>
    <t>0x0180</t>
  </si>
  <si>
    <t>0x0183</t>
  </si>
  <si>
    <t>0x0186</t>
  </si>
  <si>
    <t>0x0187</t>
  </si>
  <si>
    <t>0x0188</t>
  </si>
  <si>
    <t>0x0189</t>
  </si>
  <si>
    <t>0x010b</t>
  </si>
  <si>
    <t>0x0115</t>
  </si>
  <si>
    <t>0x0121</t>
  </si>
  <si>
    <t>0x0122</t>
  </si>
  <si>
    <t>0x0126</t>
  </si>
  <si>
    <t>0x0127</t>
  </si>
  <si>
    <t>0x0129</t>
  </si>
  <si>
    <t>0x012a</t>
  </si>
  <si>
    <t>0x012b</t>
  </si>
  <si>
    <t>0x0aff</t>
  </si>
  <si>
    <t>0x0102</t>
  </si>
  <si>
    <t>0xd7</t>
  </si>
  <si>
    <t>0x5d</t>
  </si>
  <si>
    <t>0xee</t>
  </si>
  <si>
    <t>0xdc</t>
  </si>
  <si>
    <t>0x55</t>
  </si>
  <si>
    <t>0xfd</t>
  </si>
  <si>
    <t>0x7c</t>
  </si>
  <si>
    <t>0xac</t>
  </si>
  <si>
    <t>0x2c</t>
  </si>
  <si>
    <t>0x7b</t>
  </si>
  <si>
    <t>0x90</t>
  </si>
  <si>
    <t>0x91</t>
  </si>
  <si>
    <t>0x7d</t>
  </si>
  <si>
    <t>0x2a</t>
  </si>
  <si>
    <t>0x78</t>
  </si>
  <si>
    <t>0x29</t>
  </si>
  <si>
    <t>0xf8</t>
  </si>
  <si>
    <t>0xf2</t>
  </si>
  <si>
    <t>0x15</t>
  </si>
  <si>
    <t>0xa7</t>
  </si>
  <si>
    <t>0xe3</t>
  </si>
  <si>
    <t>0x99</t>
  </si>
  <si>
    <t>0x53</t>
  </si>
  <si>
    <t>0x82</t>
  </si>
  <si>
    <t>0x3d</t>
  </si>
  <si>
    <t>0xc3</t>
  </si>
  <si>
    <t>0xc7</t>
  </si>
  <si>
    <t>0xcb</t>
  </si>
  <si>
    <t>0x6c</t>
  </si>
  <si>
    <t>0x6d</t>
  </si>
  <si>
    <t>0x67</t>
  </si>
  <si>
    <t>0xca</t>
  </si>
  <si>
    <t>0xf6</t>
  </si>
  <si>
    <t>0x0B</t>
  </si>
  <si>
    <t>0xa6</t>
  </si>
  <si>
    <t>0xc2</t>
  </si>
  <si>
    <t>0xc8</t>
  </si>
  <si>
    <t>0x95</t>
  </si>
  <si>
    <t>0x4b</t>
  </si>
  <si>
    <t>0x52</t>
  </si>
  <si>
    <t>0x0480</t>
  </si>
  <si>
    <t>0x0482</t>
  </si>
  <si>
    <t>0x0484</t>
  </si>
  <si>
    <t>0x0486</t>
  </si>
  <si>
    <t>0x0488</t>
  </si>
  <si>
    <t>0x048a</t>
  </si>
  <si>
    <t>0x048c</t>
  </si>
  <si>
    <t>0x048e</t>
  </si>
  <si>
    <t>0x0481</t>
  </si>
  <si>
    <t>0x0483</t>
  </si>
  <si>
    <t>0x0485</t>
  </si>
  <si>
    <t>0x0487</t>
  </si>
  <si>
    <t>0x0489</t>
  </si>
  <si>
    <t>0x048b</t>
  </si>
  <si>
    <t>0x048d</t>
  </si>
  <si>
    <t>0x048f</t>
  </si>
  <si>
    <t>0x0490</t>
  </si>
  <si>
    <t>0x0492</t>
  </si>
  <si>
    <t>0x0494</t>
  </si>
  <si>
    <t>0x0496</t>
  </si>
  <si>
    <t>0x0498</t>
  </si>
  <si>
    <t>0x049a</t>
  </si>
  <si>
    <t>0x049c</t>
  </si>
  <si>
    <t>0x049e</t>
  </si>
  <si>
    <t>0x0491</t>
  </si>
  <si>
    <t>0x0493</t>
  </si>
  <si>
    <t>0x0495</t>
  </si>
  <si>
    <t>0x0497</t>
  </si>
  <si>
    <t>0x0499</t>
  </si>
  <si>
    <t>0x049b</t>
  </si>
  <si>
    <t>0x049d</t>
  </si>
  <si>
    <t>0x049f</t>
  </si>
  <si>
    <t>0xd3</t>
  </si>
  <si>
    <t>0xa3</t>
  </si>
  <si>
    <t>0x5a</t>
  </si>
  <si>
    <t>0x42</t>
  </si>
  <si>
    <t>0x3c</t>
  </si>
  <si>
    <t>0xcc</t>
  </si>
  <si>
    <t>0xe8</t>
  </si>
  <si>
    <t>0x98</t>
  </si>
  <si>
    <t>0xa8</t>
  </si>
  <si>
    <t>0xd4</t>
  </si>
  <si>
    <t>0x5f</t>
  </si>
  <si>
    <t>0x3a</t>
  </si>
  <si>
    <t>0x61</t>
  </si>
  <si>
    <t>0xa2</t>
  </si>
  <si>
    <t>0x59</t>
  </si>
  <si>
    <t>0xec</t>
  </si>
  <si>
    <t>0xaa</t>
  </si>
  <si>
    <t>QPDC_OFF</t>
    <phoneticPr fontId="21" type="noConversion"/>
  </si>
  <si>
    <t>691.2</t>
    <phoneticPr fontId="21" type="noConversion"/>
  </si>
  <si>
    <t>1339.2</t>
    <phoneticPr fontId="21" type="noConversion"/>
  </si>
  <si>
    <t>4896</t>
    <phoneticPr fontId="21" type="noConversion"/>
  </si>
  <si>
    <t>14.998</t>
    <phoneticPr fontId="21" type="noConversion"/>
  </si>
  <si>
    <t>9072</t>
    <phoneticPr fontId="21" type="noConversion"/>
  </si>
  <si>
    <t>2544</t>
    <phoneticPr fontId="21" type="noConversion"/>
  </si>
  <si>
    <t>5080</t>
    <phoneticPr fontId="21" type="noConversion"/>
  </si>
  <si>
    <t>184</t>
    <phoneticPr fontId="21" type="noConversion"/>
  </si>
  <si>
    <t>2.4</t>
    <phoneticPr fontId="21" type="noConversion"/>
  </si>
  <si>
    <t>R</t>
    <phoneticPr fontId="21" type="noConversion"/>
  </si>
  <si>
    <t>345.6</t>
    <phoneticPr fontId="21" type="noConversion"/>
  </si>
  <si>
    <t>3264</t>
    <phoneticPr fontId="21" type="noConversion"/>
  </si>
  <si>
    <t>2448</t>
    <phoneticPr fontId="21" type="noConversion"/>
  </si>
  <si>
    <t>4276</t>
    <phoneticPr fontId="21" type="noConversion"/>
  </si>
  <si>
    <t>1012</t>
    <phoneticPr fontId="21" type="noConversion"/>
  </si>
  <si>
    <t>1836</t>
    <phoneticPr fontId="21" type="noConversion"/>
  </si>
  <si>
    <t>1396.8</t>
    <phoneticPr fontId="21" type="noConversion"/>
  </si>
  <si>
    <t>120.292</t>
    <phoneticPr fontId="21" type="noConversion"/>
  </si>
  <si>
    <t>2210</t>
    <phoneticPr fontId="21" type="noConversion"/>
  </si>
  <si>
    <t>1300</t>
    <phoneticPr fontId="21" type="noConversion"/>
  </si>
  <si>
    <t>290</t>
    <phoneticPr fontId="21" type="noConversion"/>
  </si>
  <si>
    <t>220</t>
    <phoneticPr fontId="21" type="noConversion"/>
  </si>
  <si>
    <t>GC32E1_Release_V1.0.2_20240910_for_Lenovo</t>
    <phoneticPr fontId="21" type="noConversion"/>
  </si>
  <si>
    <t>2024.09.10</t>
    <phoneticPr fontId="21" type="noConversion"/>
  </si>
  <si>
    <r>
      <t>&gt;</t>
    </r>
    <r>
      <rPr>
        <sz val="12"/>
        <color theme="1"/>
        <rFont val="宋体"/>
        <family val="2"/>
        <charset val="134"/>
      </rPr>
      <t>针对</t>
    </r>
    <r>
      <rPr>
        <sz val="12"/>
        <color theme="1"/>
        <rFont val="Calibri"/>
        <family val="2"/>
      </rPr>
      <t>Houston</t>
    </r>
    <r>
      <rPr>
        <sz val="12"/>
        <color theme="1"/>
        <rFont val="宋体"/>
        <family val="2"/>
        <charset val="134"/>
      </rPr>
      <t>项目干扰射频问题修改，</t>
    </r>
    <r>
      <rPr>
        <sz val="12"/>
        <color theme="1"/>
        <rFont val="Calibri"/>
        <family val="2"/>
      </rPr>
      <t>3264x2448_30fps&amp;3264x1836_30fps</t>
    </r>
    <r>
      <rPr>
        <sz val="12"/>
        <color theme="1"/>
        <rFont val="宋体"/>
        <family val="2"/>
        <charset val="134"/>
      </rPr>
      <t>的</t>
    </r>
    <r>
      <rPr>
        <b/>
        <sz val="12"/>
        <color theme="1"/>
        <rFont val="Calibri"/>
        <family val="2"/>
      </rPr>
      <t>MIPI</t>
    </r>
    <r>
      <rPr>
        <b/>
        <sz val="12"/>
        <color theme="1"/>
        <rFont val="宋体"/>
        <family val="2"/>
        <charset val="134"/>
      </rPr>
      <t>速率从763.2</t>
    </r>
    <r>
      <rPr>
        <b/>
        <sz val="12"/>
        <color theme="1"/>
        <rFont val="Calibri"/>
        <family val="2"/>
      </rPr>
      <t>Mbps</t>
    </r>
    <r>
      <rPr>
        <b/>
        <sz val="12"/>
        <color theme="1"/>
        <rFont val="宋体"/>
        <family val="2"/>
        <charset val="134"/>
      </rPr>
      <t>修改到777.6</t>
    </r>
    <r>
      <rPr>
        <b/>
        <sz val="12"/>
        <color theme="1"/>
        <rFont val="Calibri"/>
        <family val="2"/>
      </rPr>
      <t>Mbps</t>
    </r>
    <r>
      <rPr>
        <sz val="12"/>
        <color theme="1"/>
        <rFont val="Calibri"/>
        <family val="2"/>
      </rPr>
      <t xml:space="preserve">
</t>
    </r>
    <r>
      <rPr>
        <sz val="12"/>
        <color theme="1"/>
        <rFont val="宋体"/>
        <family val="2"/>
        <charset val="134"/>
      </rPr>
      <t>修改mode_setting ：
01_GC32E1_MIPI_4L_raw10_binning2X2_3264x2448_30fps_20231219_V1.0.2--&gt;</t>
    </r>
    <r>
      <rPr>
        <b/>
        <sz val="12"/>
        <color theme="1"/>
        <rFont val="宋体"/>
        <family val="3"/>
        <charset val="134"/>
      </rPr>
      <t>0x01a9寄存器值从0x35修改到0x36</t>
    </r>
    <r>
      <rPr>
        <sz val="12"/>
        <color theme="1"/>
        <rFont val="宋体"/>
        <family val="2"/>
        <charset val="134"/>
      </rPr>
      <t>;
02_GC32E1_MIPI_4L_raw10_binning2X2_3264x1836_30fps_20231219_V1.0.2--&gt;</t>
    </r>
    <r>
      <rPr>
        <b/>
        <sz val="12"/>
        <color theme="1"/>
        <rFont val="宋体"/>
        <family val="3"/>
        <charset val="134"/>
      </rPr>
      <t>0x01a9寄存器值从0x35修改到0x36</t>
    </r>
    <r>
      <rPr>
        <sz val="12"/>
        <color theme="1"/>
        <rFont val="宋体"/>
        <family val="2"/>
        <charset val="134"/>
      </rPr>
      <t>;</t>
    </r>
    <phoneticPr fontId="21" type="noConversion"/>
  </si>
  <si>
    <t>V1.0.2</t>
    <phoneticPr fontId="21" type="noConversion"/>
  </si>
  <si>
    <t>2024.09.24</t>
    <phoneticPr fontId="21" type="noConversion"/>
  </si>
  <si>
    <t>00_4:3_BINNING_CROP_16:9</t>
    <phoneticPr fontId="21" type="noConversion"/>
  </si>
  <si>
    <t>0x2e</t>
  </si>
  <si>
    <t>60.008</t>
    <phoneticPr fontId="21" type="noConversion"/>
  </si>
  <si>
    <t>4420</t>
    <phoneticPr fontId="21" type="noConversion"/>
  </si>
  <si>
    <t>1156</t>
    <phoneticPr fontId="21" type="noConversion"/>
  </si>
  <si>
    <t>2606</t>
    <phoneticPr fontId="21" type="noConversion"/>
  </si>
  <si>
    <t>770</t>
    <phoneticPr fontId="21" type="noConversion"/>
  </si>
  <si>
    <t>1.4</t>
    <phoneticPr fontId="21" type="noConversion"/>
  </si>
  <si>
    <t>4.92</t>
    <phoneticPr fontId="21" type="noConversion"/>
  </si>
  <si>
    <t>V1.0.3</t>
    <phoneticPr fontId="21" type="noConversion"/>
  </si>
  <si>
    <t>GC32E1_Release_V1.0.3_20240924_for_Lenovo</t>
    <phoneticPr fontId="21" type="noConversion"/>
  </si>
  <si>
    <t>0x36</t>
    <phoneticPr fontId="21" type="noConversion"/>
  </si>
  <si>
    <t>777.6</t>
    <phoneticPr fontId="21" type="noConversion"/>
  </si>
  <si>
    <t>240924</t>
    <phoneticPr fontId="21" type="noConversion"/>
  </si>
  <si>
    <t>04_GC32E1_MIPI_4L_raw10_fullsize_3264x1836_60fps_20240924_V1.0.3</t>
    <phoneticPr fontId="21" type="noConversion"/>
  </si>
  <si>
    <t>03_GC32E1_MIPI_4L_raw10_binning2x2+crop_1920x1080_120fps_20240730_V1.0.3</t>
    <phoneticPr fontId="21" type="noConversion"/>
  </si>
  <si>
    <t>00_GC32E1_MIPI_4L_raw10_fullsize_6528x4896_15fps_20231219_V1.0.3</t>
    <phoneticPr fontId="21" type="noConversion"/>
  </si>
  <si>
    <t>6528</t>
    <phoneticPr fontId="21" type="noConversion"/>
  </si>
  <si>
    <r>
      <rPr>
        <sz val="12"/>
        <color theme="1"/>
        <rFont val="宋体"/>
        <family val="2"/>
        <charset val="134"/>
      </rPr>
      <t>1、基于</t>
    </r>
    <r>
      <rPr>
        <sz val="12"/>
        <color theme="1"/>
        <rFont val="Calibri"/>
        <family val="2"/>
      </rPr>
      <t>V1.0.2</t>
    </r>
    <r>
      <rPr>
        <sz val="12"/>
        <color theme="1"/>
        <rFont val="宋体"/>
        <family val="2"/>
        <charset val="134"/>
      </rPr>
      <t>版本新增</t>
    </r>
    <r>
      <rPr>
        <sz val="12"/>
        <color theme="1"/>
        <rFont val="Calibri"/>
        <family val="2"/>
      </rPr>
      <t xml:space="preserve">mode setting </t>
    </r>
    <r>
      <rPr>
        <b/>
        <sz val="12"/>
        <color theme="1"/>
        <rFont val="Calibri"/>
        <family val="2"/>
      </rPr>
      <t>3264x1836_60fps&amp;Requirements</t>
    </r>
    <r>
      <rPr>
        <b/>
        <sz val="12"/>
        <color theme="1"/>
        <rFont val="宋体"/>
        <family val="2"/>
        <charset val="134"/>
      </rPr>
      <t>：</t>
    </r>
    <r>
      <rPr>
        <sz val="12"/>
        <color theme="1"/>
        <rFont val="Calibri"/>
        <family val="2"/>
        <charset val="134"/>
      </rPr>
      <t xml:space="preserve">
</t>
    </r>
    <r>
      <rPr>
        <b/>
        <sz val="12"/>
        <color theme="1"/>
        <rFont val="Calibri"/>
        <family val="2"/>
      </rPr>
      <t>GC32E1_DPHY-24M-RegisterSetting_V1.0.3_20240924
GC32E1_Sensor_Settings_Requirements_V1.0.3_20240924</t>
    </r>
    <phoneticPr fontId="21" type="noConversion"/>
  </si>
  <si>
    <t>v1.0.4</t>
    <phoneticPr fontId="21" type="noConversion"/>
  </si>
  <si>
    <t>30.00</t>
    <phoneticPr fontId="21" type="noConversion"/>
  </si>
  <si>
    <t>2694</t>
    <phoneticPr fontId="21" type="noConversion"/>
  </si>
  <si>
    <t>246</t>
    <phoneticPr fontId="21" type="noConversion"/>
  </si>
  <si>
    <t>3.0</t>
    <phoneticPr fontId="21" type="noConversion"/>
  </si>
  <si>
    <t>0x86</t>
    <phoneticPr fontId="21" type="noConversion"/>
  </si>
  <si>
    <t>858</t>
    <phoneticPr fontId="21" type="noConversion"/>
  </si>
  <si>
    <t>10.615</t>
    <phoneticPr fontId="21" type="noConversion"/>
  </si>
  <si>
    <t>0x01a9</t>
    <phoneticPr fontId="21" type="noConversion"/>
  </si>
  <si>
    <r>
      <t>&gt;</t>
    </r>
    <r>
      <rPr>
        <sz val="12"/>
        <color theme="1"/>
        <rFont val="宋体"/>
        <family val="2"/>
        <charset val="134"/>
      </rPr>
      <t>针对</t>
    </r>
    <r>
      <rPr>
        <sz val="12"/>
        <color theme="1"/>
        <rFont val="Calibri"/>
        <family val="2"/>
      </rPr>
      <t>Malmo</t>
    </r>
    <r>
      <rPr>
        <sz val="12"/>
        <color theme="1"/>
        <rFont val="宋体"/>
        <family val="2"/>
        <charset val="134"/>
      </rPr>
      <t>项目帧率问题修改：</t>
    </r>
    <r>
      <rPr>
        <sz val="12"/>
        <color theme="1"/>
        <rFont val="Calibri"/>
        <family val="2"/>
      </rPr>
      <t xml:space="preserve">
1</t>
    </r>
    <r>
      <rPr>
        <sz val="12"/>
        <color theme="1"/>
        <rFont val="宋体"/>
        <family val="2"/>
        <charset val="134"/>
      </rPr>
      <t>、</t>
    </r>
    <r>
      <rPr>
        <sz val="12"/>
        <color theme="1"/>
        <rFont val="Calibri"/>
        <family val="2"/>
      </rPr>
      <t>3264x2448_30fps</t>
    </r>
    <r>
      <rPr>
        <sz val="12"/>
        <color theme="1"/>
        <rFont val="宋体"/>
        <family val="2"/>
        <charset val="134"/>
      </rPr>
      <t>的帧率从</t>
    </r>
    <r>
      <rPr>
        <sz val="12"/>
        <color theme="1"/>
        <rFont val="Calibri"/>
        <family val="2"/>
      </rPr>
      <t>30.43</t>
    </r>
    <r>
      <rPr>
        <sz val="12"/>
        <color theme="1"/>
        <rFont val="宋体"/>
        <family val="2"/>
        <charset val="134"/>
      </rPr>
      <t>修改为</t>
    </r>
    <r>
      <rPr>
        <sz val="12"/>
        <color theme="1"/>
        <rFont val="Calibri"/>
        <family val="2"/>
      </rPr>
      <t>30.00</t>
    </r>
    <r>
      <rPr>
        <sz val="12"/>
        <color theme="1"/>
        <rFont val="宋体"/>
        <family val="2"/>
        <charset val="134"/>
      </rPr>
      <t>，</t>
    </r>
    <r>
      <rPr>
        <sz val="12"/>
        <color theme="1"/>
        <rFont val="Calibri"/>
        <family val="2"/>
      </rPr>
      <t>vts</t>
    </r>
    <r>
      <rPr>
        <sz val="12"/>
        <color theme="1"/>
        <rFont val="宋体"/>
        <family val="2"/>
        <charset val="134"/>
      </rPr>
      <t>由</t>
    </r>
    <r>
      <rPr>
        <sz val="12"/>
        <color theme="1"/>
        <rFont val="Calibri"/>
        <family val="2"/>
      </rPr>
      <t>2656</t>
    </r>
    <r>
      <rPr>
        <sz val="12"/>
        <color theme="1"/>
        <rFont val="宋体"/>
        <family val="2"/>
        <charset val="134"/>
      </rPr>
      <t>修改为</t>
    </r>
    <r>
      <rPr>
        <sz val="12"/>
        <color theme="1"/>
        <rFont val="Calibri"/>
        <family val="2"/>
      </rPr>
      <t>2694</t>
    </r>
    <r>
      <rPr>
        <sz val="12"/>
        <color theme="1"/>
        <rFont val="宋体"/>
        <family val="2"/>
        <charset val="134"/>
      </rPr>
      <t>，</t>
    </r>
    <r>
      <rPr>
        <sz val="12"/>
        <color theme="1"/>
        <rFont val="Calibri"/>
        <family val="2"/>
      </rPr>
      <t>vb</t>
    </r>
    <r>
      <rPr>
        <sz val="12"/>
        <color theme="1"/>
        <rFont val="宋体"/>
        <family val="2"/>
        <charset val="134"/>
      </rPr>
      <t>由</t>
    </r>
    <r>
      <rPr>
        <sz val="12"/>
        <color theme="1"/>
        <rFont val="Calibri"/>
        <family val="2"/>
      </rPr>
      <t>208</t>
    </r>
    <r>
      <rPr>
        <sz val="12"/>
        <color theme="1"/>
        <rFont val="宋体"/>
        <family val="2"/>
        <charset val="134"/>
      </rPr>
      <t>修改为</t>
    </r>
    <r>
      <rPr>
        <sz val="12"/>
        <color theme="1"/>
        <rFont val="Calibri"/>
        <family val="2"/>
      </rPr>
      <t>246</t>
    </r>
    <r>
      <rPr>
        <sz val="12"/>
        <color theme="1"/>
        <rFont val="宋体"/>
        <family val="2"/>
        <charset val="134"/>
      </rPr>
      <t>，</t>
    </r>
    <r>
      <rPr>
        <sz val="12"/>
        <color theme="1"/>
        <rFont val="Calibri"/>
        <family val="2"/>
      </rPr>
      <t>2.5ms</t>
    </r>
    <r>
      <rPr>
        <sz val="12"/>
        <color theme="1"/>
        <rFont val="宋体"/>
        <family val="2"/>
        <charset val="134"/>
      </rPr>
      <t>修改为</t>
    </r>
    <r>
      <rPr>
        <sz val="12"/>
        <color theme="1"/>
        <rFont val="Calibri"/>
        <family val="2"/>
      </rPr>
      <t>3.0ms</t>
    </r>
    <r>
      <rPr>
        <sz val="12"/>
        <color theme="1"/>
        <rFont val="宋体"/>
        <family val="2"/>
        <charset val="134"/>
      </rPr>
      <t>；</t>
    </r>
    <r>
      <rPr>
        <sz val="12"/>
        <color theme="1"/>
        <rFont val="Calibri"/>
        <family val="2"/>
      </rPr>
      <t xml:space="preserve">
2</t>
    </r>
    <r>
      <rPr>
        <sz val="12"/>
        <color theme="1"/>
        <rFont val="宋体"/>
        <family val="2"/>
        <charset val="134"/>
      </rPr>
      <t>、</t>
    </r>
    <r>
      <rPr>
        <sz val="12"/>
        <color theme="1"/>
        <rFont val="Calibri"/>
        <family val="2"/>
      </rPr>
      <t>3264x1836_30fps</t>
    </r>
    <r>
      <rPr>
        <sz val="12"/>
        <color theme="1"/>
        <rFont val="宋体"/>
        <family val="2"/>
        <charset val="134"/>
      </rPr>
      <t>的帧率从</t>
    </r>
    <r>
      <rPr>
        <sz val="12"/>
        <color theme="1"/>
        <rFont val="Calibri"/>
        <family val="2"/>
      </rPr>
      <t>30.43</t>
    </r>
    <r>
      <rPr>
        <sz val="12"/>
        <color theme="1"/>
        <rFont val="宋体"/>
        <family val="2"/>
        <charset val="134"/>
      </rPr>
      <t>修改为</t>
    </r>
    <r>
      <rPr>
        <sz val="12"/>
        <color theme="1"/>
        <rFont val="Calibri"/>
        <family val="2"/>
      </rPr>
      <t>30.00</t>
    </r>
    <r>
      <rPr>
        <sz val="12"/>
        <color theme="1"/>
        <rFont val="宋体"/>
        <family val="2"/>
        <charset val="134"/>
      </rPr>
      <t>，</t>
    </r>
    <r>
      <rPr>
        <sz val="12"/>
        <color theme="1"/>
        <rFont val="Calibri"/>
        <family val="2"/>
      </rPr>
      <t>vts</t>
    </r>
    <r>
      <rPr>
        <sz val="12"/>
        <color theme="1"/>
        <rFont val="宋体"/>
        <family val="2"/>
        <charset val="134"/>
      </rPr>
      <t>由</t>
    </r>
    <r>
      <rPr>
        <sz val="12"/>
        <color theme="1"/>
        <rFont val="Calibri"/>
        <family val="2"/>
      </rPr>
      <t>2656</t>
    </r>
    <r>
      <rPr>
        <sz val="12"/>
        <color theme="1"/>
        <rFont val="宋体"/>
        <family val="2"/>
        <charset val="134"/>
      </rPr>
      <t>修改为</t>
    </r>
    <r>
      <rPr>
        <sz val="12"/>
        <color theme="1"/>
        <rFont val="Calibri"/>
        <family val="2"/>
      </rPr>
      <t>2694</t>
    </r>
    <r>
      <rPr>
        <sz val="12"/>
        <color theme="1"/>
        <rFont val="宋体"/>
        <family val="2"/>
        <charset val="134"/>
      </rPr>
      <t>，</t>
    </r>
    <r>
      <rPr>
        <sz val="12"/>
        <color theme="1"/>
        <rFont val="Calibri"/>
        <family val="2"/>
      </rPr>
      <t>vb</t>
    </r>
    <r>
      <rPr>
        <sz val="12"/>
        <color theme="1"/>
        <rFont val="宋体"/>
        <family val="2"/>
        <charset val="134"/>
      </rPr>
      <t>由</t>
    </r>
    <r>
      <rPr>
        <sz val="12"/>
        <color theme="1"/>
        <rFont val="Calibri"/>
        <family val="2"/>
      </rPr>
      <t>820</t>
    </r>
    <r>
      <rPr>
        <sz val="12"/>
        <color theme="1"/>
        <rFont val="宋体"/>
        <family val="2"/>
        <charset val="134"/>
      </rPr>
      <t>修改为</t>
    </r>
    <r>
      <rPr>
        <sz val="12"/>
        <color theme="1"/>
        <rFont val="Calibri"/>
        <family val="2"/>
      </rPr>
      <t>858</t>
    </r>
    <r>
      <rPr>
        <sz val="12"/>
        <color theme="1"/>
        <rFont val="宋体"/>
        <family val="2"/>
        <charset val="134"/>
      </rPr>
      <t>，</t>
    </r>
    <r>
      <rPr>
        <sz val="12"/>
        <color theme="1"/>
        <rFont val="Calibri"/>
        <family val="2"/>
      </rPr>
      <t>10.145ms</t>
    </r>
    <r>
      <rPr>
        <sz val="12"/>
        <color theme="1"/>
        <rFont val="宋体"/>
        <family val="2"/>
        <charset val="134"/>
      </rPr>
      <t>修改为</t>
    </r>
    <r>
      <rPr>
        <sz val="12"/>
        <color theme="1"/>
        <rFont val="Calibri"/>
        <family val="2"/>
      </rPr>
      <t>10.615ms</t>
    </r>
    <r>
      <rPr>
        <sz val="12"/>
        <color theme="1"/>
        <rFont val="宋体"/>
        <family val="2"/>
        <charset val="134"/>
      </rPr>
      <t>；</t>
    </r>
    <r>
      <rPr>
        <sz val="12"/>
        <color theme="1"/>
        <rFont val="Calibri"/>
        <family val="2"/>
      </rPr>
      <t xml:space="preserve">
</t>
    </r>
    <r>
      <rPr>
        <sz val="12"/>
        <color theme="1"/>
        <rFont val="宋体"/>
        <family val="2"/>
        <charset val="134"/>
      </rPr>
      <t>修改</t>
    </r>
    <r>
      <rPr>
        <sz val="12"/>
        <color theme="1"/>
        <rFont val="Calibri"/>
        <family val="2"/>
      </rPr>
      <t xml:space="preserve">mode_setting </t>
    </r>
    <r>
      <rPr>
        <sz val="12"/>
        <color theme="1"/>
        <rFont val="宋体"/>
        <family val="2"/>
        <charset val="134"/>
      </rPr>
      <t>：</t>
    </r>
    <r>
      <rPr>
        <sz val="12"/>
        <color theme="1"/>
        <rFont val="Calibri"/>
        <family val="2"/>
      </rPr>
      <t xml:space="preserve">
01_GC32E1_MIPI_4L_raw10_binning2X2_3264x2448_30fps_20231219_V1.0.4--&gt;0x0341</t>
    </r>
    <r>
      <rPr>
        <sz val="12"/>
        <color theme="1"/>
        <rFont val="宋体"/>
        <family val="2"/>
        <charset val="134"/>
      </rPr>
      <t>寄存器值从</t>
    </r>
    <r>
      <rPr>
        <sz val="12"/>
        <color theme="1"/>
        <rFont val="Calibri"/>
        <family val="2"/>
      </rPr>
      <t>0x60</t>
    </r>
    <r>
      <rPr>
        <sz val="12"/>
        <color theme="1"/>
        <rFont val="宋体"/>
        <family val="2"/>
        <charset val="134"/>
      </rPr>
      <t>修改到</t>
    </r>
    <r>
      <rPr>
        <sz val="12"/>
        <color theme="1"/>
        <rFont val="Calibri"/>
        <family val="2"/>
      </rPr>
      <t>0x86;
02_GC32E1_MIPI_4L_raw10_binning2X2_3264x1836_30fps_20231219_V1.0.4--&gt;0x0341</t>
    </r>
    <r>
      <rPr>
        <sz val="12"/>
        <color theme="1"/>
        <rFont val="宋体"/>
        <family val="2"/>
        <charset val="134"/>
      </rPr>
      <t>寄存器值从</t>
    </r>
    <r>
      <rPr>
        <sz val="12"/>
        <color theme="1"/>
        <rFont val="Calibri"/>
        <family val="2"/>
      </rPr>
      <t>0x60</t>
    </r>
    <r>
      <rPr>
        <sz val="12"/>
        <color theme="1"/>
        <rFont val="宋体"/>
        <family val="2"/>
        <charset val="134"/>
      </rPr>
      <t>修改到</t>
    </r>
    <r>
      <rPr>
        <sz val="12"/>
        <color theme="1"/>
        <rFont val="Calibri"/>
        <family val="2"/>
      </rPr>
      <t>0x86;</t>
    </r>
    <phoneticPr fontId="21" type="noConversion"/>
  </si>
  <si>
    <r>
      <t>GC_</t>
    </r>
    <r>
      <rPr>
        <sz val="12"/>
        <color theme="1"/>
        <rFont val="宋体"/>
        <family val="2"/>
        <charset val="134"/>
      </rPr>
      <t>姚圣智</t>
    </r>
    <phoneticPr fontId="21" type="noConversion"/>
  </si>
  <si>
    <t>0x0341</t>
    <phoneticPr fontId="21" type="noConversion"/>
  </si>
  <si>
    <t>241128</t>
    <phoneticPr fontId="21" type="noConversion"/>
  </si>
  <si>
    <t>GC32E1_Release_V1.0.4_20241128_for_Lenovo</t>
    <phoneticPr fontId="21" type="noConversion"/>
  </si>
  <si>
    <t>2024.11.28</t>
    <phoneticPr fontId="21" type="noConversion"/>
  </si>
  <si>
    <t>0x0c</t>
    <phoneticPr fontId="21" type="noConversion"/>
  </si>
  <si>
    <t>0x05</t>
    <phoneticPr fontId="21" type="noConversion"/>
  </si>
  <si>
    <t>v1.0.5</t>
  </si>
  <si>
    <t>GC32E1_Release_V1.0.5_20241218_for_Lenovo</t>
    <phoneticPr fontId="21" type="noConversion"/>
  </si>
  <si>
    <t>2024.12.18</t>
    <phoneticPr fontId="21" type="noConversion"/>
  </si>
  <si>
    <t>01_GC32E1_MIPI_4L_raw10_binning2X2_3264x2448_30fps_20231219_V1.0.5</t>
    <phoneticPr fontId="21" type="noConversion"/>
  </si>
  <si>
    <t>02_GC32E1_MIPI_4L_raw10_binning2X2_3264x1836_30fps_20231219_V1.0.5</t>
    <phoneticPr fontId="21" type="noConversion"/>
  </si>
  <si>
    <r>
      <t xml:space="preserve">&gt; </t>
    </r>
    <r>
      <rPr>
        <sz val="12"/>
        <color theme="1"/>
        <rFont val="微软雅黑"/>
        <family val="2"/>
        <charset val="134"/>
      </rPr>
      <t>针对</t>
    </r>
    <r>
      <rPr>
        <sz val="12"/>
        <color theme="1"/>
        <rFont val="Calibri"/>
        <family val="2"/>
        <scheme val="minor"/>
      </rPr>
      <t>Milos</t>
    </r>
    <r>
      <rPr>
        <sz val="12"/>
        <color theme="1"/>
        <rFont val="微软雅黑"/>
        <family val="2"/>
        <charset val="134"/>
      </rPr>
      <t>项目</t>
    </r>
    <r>
      <rPr>
        <sz val="12"/>
        <color theme="1"/>
        <rFont val="Calibri"/>
        <family val="2"/>
        <scheme val="minor"/>
      </rPr>
      <t>ITS</t>
    </r>
    <r>
      <rPr>
        <sz val="12"/>
        <color theme="1"/>
        <rFont val="微软雅黑"/>
        <family val="2"/>
        <charset val="134"/>
      </rPr>
      <t>测试项</t>
    </r>
    <r>
      <rPr>
        <sz val="12"/>
        <color theme="1"/>
        <rFont val="Calibri"/>
        <family val="2"/>
        <scheme val="minor"/>
      </rPr>
      <t>test_raw_sensitivity</t>
    </r>
    <r>
      <rPr>
        <sz val="12"/>
        <color theme="1"/>
        <rFont val="微软雅黑"/>
        <family val="2"/>
        <charset val="134"/>
      </rPr>
      <t>修改</t>
    </r>
    <r>
      <rPr>
        <sz val="12"/>
        <color theme="1"/>
        <rFont val="Calibri"/>
        <family val="2"/>
      </rPr>
      <t xml:space="preserve">mode_setting </t>
    </r>
    <r>
      <rPr>
        <sz val="12"/>
        <color theme="1"/>
        <rFont val="微软雅黑"/>
        <family val="2"/>
        <charset val="134"/>
      </rPr>
      <t xml:space="preserve">：
</t>
    </r>
    <r>
      <rPr>
        <sz val="12"/>
        <color theme="1"/>
        <rFont val="Calibri"/>
        <family val="2"/>
      </rPr>
      <t>01_GC32E1_MIPI_4L_raw10_binning2X2_3264x2448_30fps_20231219_V1.0.5--&gt;</t>
    </r>
    <r>
      <rPr>
        <sz val="12"/>
        <color theme="1"/>
        <rFont val="Calibri"/>
        <family val="2"/>
        <scheme val="minor"/>
      </rPr>
      <t>0x048c/48e</t>
    </r>
    <r>
      <rPr>
        <sz val="12"/>
        <color theme="1"/>
        <rFont val="微软雅黑"/>
        <family val="2"/>
        <charset val="134"/>
      </rPr>
      <t>寄存器值从</t>
    </r>
    <r>
      <rPr>
        <sz val="12"/>
        <color theme="1"/>
        <rFont val="Calibri"/>
        <family val="2"/>
        <scheme val="minor"/>
      </rPr>
      <t>0x10</t>
    </r>
    <r>
      <rPr>
        <sz val="12"/>
        <color theme="1"/>
        <rFont val="微软雅黑"/>
        <family val="2"/>
        <charset val="134"/>
      </rPr>
      <t>修改为</t>
    </r>
    <r>
      <rPr>
        <sz val="12"/>
        <color theme="1"/>
        <rFont val="Calibri"/>
        <family val="2"/>
        <scheme val="minor"/>
      </rPr>
      <t>0x0c</t>
    </r>
    <r>
      <rPr>
        <sz val="12"/>
        <color theme="1"/>
        <rFont val="微软雅黑"/>
        <family val="2"/>
        <charset val="134"/>
      </rPr>
      <t>，</t>
    </r>
    <r>
      <rPr>
        <sz val="12"/>
        <color theme="1"/>
        <rFont val="Calibri"/>
        <family val="2"/>
        <scheme val="minor"/>
      </rPr>
      <t>0x048b/48d/48f</t>
    </r>
    <r>
      <rPr>
        <sz val="12"/>
        <color theme="1"/>
        <rFont val="微软雅黑"/>
        <family val="2"/>
        <charset val="134"/>
      </rPr>
      <t>寄存器值由</t>
    </r>
    <r>
      <rPr>
        <sz val="12"/>
        <color theme="1"/>
        <rFont val="Calibri"/>
        <family val="2"/>
        <scheme val="minor"/>
      </rPr>
      <t>0x06</t>
    </r>
    <r>
      <rPr>
        <sz val="12"/>
        <color theme="1"/>
        <rFont val="微软雅黑"/>
        <family val="2"/>
        <charset val="134"/>
      </rPr>
      <t>改为</t>
    </r>
    <r>
      <rPr>
        <sz val="12"/>
        <color theme="1"/>
        <rFont val="Calibri"/>
        <family val="2"/>
        <scheme val="minor"/>
      </rPr>
      <t>0x05</t>
    </r>
    <r>
      <rPr>
        <sz val="12"/>
        <color theme="1"/>
        <rFont val="Calibri"/>
        <family val="2"/>
      </rPr>
      <t>;
02_GC32E1_MIPI_4L_raw10_binning2X2_3264x1836_30fps_20231219_V1.0.5--&gt;</t>
    </r>
    <r>
      <rPr>
        <sz val="12"/>
        <color theme="1"/>
        <rFont val="Calibri"/>
        <family val="2"/>
        <scheme val="minor"/>
      </rPr>
      <t>0x048c/48e</t>
    </r>
    <r>
      <rPr>
        <sz val="12"/>
        <color theme="1"/>
        <rFont val="微软雅黑"/>
        <family val="2"/>
        <charset val="134"/>
      </rPr>
      <t>寄存器值从</t>
    </r>
    <r>
      <rPr>
        <sz val="12"/>
        <color theme="1"/>
        <rFont val="Calibri"/>
        <family val="2"/>
        <scheme val="minor"/>
      </rPr>
      <t>0x10</t>
    </r>
    <r>
      <rPr>
        <sz val="12"/>
        <color theme="1"/>
        <rFont val="微软雅黑"/>
        <family val="2"/>
        <charset val="134"/>
      </rPr>
      <t>修改为</t>
    </r>
    <r>
      <rPr>
        <sz val="12"/>
        <color theme="1"/>
        <rFont val="Calibri"/>
        <family val="2"/>
        <scheme val="minor"/>
      </rPr>
      <t>0x0c</t>
    </r>
    <r>
      <rPr>
        <sz val="12"/>
        <color theme="1"/>
        <rFont val="微软雅黑"/>
        <family val="2"/>
        <charset val="134"/>
      </rPr>
      <t>，</t>
    </r>
    <r>
      <rPr>
        <sz val="12"/>
        <color theme="1"/>
        <rFont val="Calibri"/>
        <family val="2"/>
        <scheme val="minor"/>
      </rPr>
      <t>0x048b/48d/48f</t>
    </r>
    <r>
      <rPr>
        <sz val="12"/>
        <color theme="1"/>
        <rFont val="微软雅黑"/>
        <family val="2"/>
        <charset val="134"/>
      </rPr>
      <t>寄存器值由</t>
    </r>
    <r>
      <rPr>
        <sz val="12"/>
        <color theme="1"/>
        <rFont val="Calibri"/>
        <family val="2"/>
        <scheme val="minor"/>
      </rPr>
      <t>0x06</t>
    </r>
    <r>
      <rPr>
        <sz val="12"/>
        <color theme="1"/>
        <rFont val="微软雅黑"/>
        <family val="2"/>
        <charset val="134"/>
      </rPr>
      <t>改为</t>
    </r>
    <r>
      <rPr>
        <sz val="12"/>
        <color theme="1"/>
        <rFont val="Calibri"/>
        <family val="2"/>
        <scheme val="minor"/>
      </rPr>
      <t>0x05;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</si>
</sst>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scheme val="minor"/>
    </font>
    <font>
      <sz val="11"/>
      <color theme="1"/>
      <name val="SimSun"/>
      <charset val="134"/>
    </font>
    <font>
      <b/>
      <sz val="20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Malgun Gothic"/>
      <family val="2"/>
      <charset val="129"/>
    </font>
    <font>
      <sz val="12"/>
      <color theme="1"/>
      <name val="Calibri"/>
      <family val="2"/>
    </font>
    <font>
      <b/>
      <sz val="11"/>
      <color theme="1"/>
      <name val="SimSun"/>
      <charset val="134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SimSun"/>
      <charset val="134"/>
    </font>
    <font>
      <sz val="18"/>
      <color theme="1"/>
      <name val="SimSun"/>
      <charset val="134"/>
    </font>
    <font>
      <sz val="10"/>
      <color theme="1"/>
      <name val="Calibri"/>
      <family val="2"/>
    </font>
    <font>
      <sz val="11"/>
      <color rgb="FF0000FF"/>
      <name val="Calibri"/>
      <family val="2"/>
    </font>
    <font>
      <b/>
      <sz val="11"/>
      <color rgb="FF000000"/>
      <name val="SimSun"/>
      <charset val="134"/>
    </font>
    <font>
      <b/>
      <sz val="10"/>
      <color theme="1"/>
      <name val="Calibri"/>
      <family val="2"/>
    </font>
    <font>
      <sz val="6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돋움"/>
      <family val="3"/>
      <charset val="129"/>
    </font>
    <font>
      <sz val="11"/>
      <color theme="1"/>
      <name val="돋움"/>
      <family val="2"/>
      <charset val="129"/>
    </font>
    <font>
      <sz val="9"/>
      <name val="Calibri"/>
      <family val="3"/>
      <charset val="134"/>
      <scheme val="minor"/>
    </font>
    <font>
      <sz val="12"/>
      <color theme="1"/>
      <name val="宋体"/>
      <family val="2"/>
      <charset val="134"/>
    </font>
    <font>
      <b/>
      <sz val="11"/>
      <name val="Calibri"/>
      <family val="2"/>
    </font>
    <font>
      <b/>
      <sz val="12"/>
      <color theme="1"/>
      <name val="宋体"/>
      <family val="2"/>
      <charset val="134"/>
    </font>
    <font>
      <b/>
      <sz val="12"/>
      <color theme="1"/>
      <name val="宋体"/>
      <family val="3"/>
      <charset val="134"/>
    </font>
    <font>
      <sz val="12"/>
      <color theme="1"/>
      <name val="Calibri"/>
      <family val="2"/>
      <charset val="134"/>
    </font>
    <font>
      <b/>
      <sz val="11"/>
      <color rgb="FFFF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微软雅黑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DD9C3"/>
        <bgColor rgb="FFDDD9C3"/>
      </patternFill>
    </fill>
    <fill>
      <patternFill patternType="solid">
        <fgColor rgb="FFFDE9D9"/>
        <bgColor rgb="FFFDE9D9"/>
      </patternFill>
    </fill>
    <fill>
      <patternFill patternType="solid">
        <fgColor theme="0"/>
        <bgColor theme="0"/>
      </patternFill>
    </fill>
    <fill>
      <patternFill patternType="solid">
        <fgColor rgb="FFD6E3BC"/>
        <bgColor rgb="FFD6E3BC"/>
      </patternFill>
    </fill>
    <fill>
      <patternFill patternType="solid">
        <fgColor rgb="FFDAEEF3"/>
        <bgColor rgb="FFDAEEF3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BD4B4"/>
        <bgColor rgb="FFFBD4B4"/>
      </patternFill>
    </fill>
    <fill>
      <patternFill patternType="solid">
        <fgColor rgb="FFE5DFEC"/>
        <bgColor rgb="FFE5DFEC"/>
      </patternFill>
    </fill>
    <fill>
      <patternFill patternType="solid">
        <fgColor rgb="FFFFFF66"/>
        <bgColor rgb="FFFFFF66"/>
      </patternFill>
    </fill>
    <fill>
      <patternFill patternType="solid">
        <fgColor rgb="FFB2A1C7"/>
        <bgColor rgb="FFB2A1C7"/>
      </patternFill>
    </fill>
    <fill>
      <patternFill patternType="solid">
        <fgColor rgb="FF8DB3E2"/>
        <bgColor rgb="FF8DB3E2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theme="2"/>
        <bgColor rgb="FFFDE9D9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00"/>
      </patternFill>
    </fill>
    <fill>
      <patternFill patternType="solid">
        <fgColor theme="2"/>
        <bgColor rgb="FFFFFF66"/>
      </patternFill>
    </fill>
    <fill>
      <patternFill patternType="solid">
        <fgColor theme="4"/>
        <bgColor rgb="FFFFFF66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5" fillId="6" borderId="17" xfId="0" quotePrefix="1" applyFont="1" applyFill="1" applyBorder="1" applyAlignment="1">
      <alignment horizontal="center" vertical="center"/>
    </xf>
    <xf numFmtId="49" fontId="5" fillId="6" borderId="18" xfId="0" quotePrefix="1" applyNumberFormat="1" applyFont="1" applyFill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0" fillId="9" borderId="1" xfId="0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49" fontId="10" fillId="0" borderId="2" xfId="0" applyNumberFormat="1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49" fontId="10" fillId="12" borderId="26" xfId="0" applyNumberFormat="1" applyFont="1" applyFill="1" applyBorder="1" applyAlignment="1">
      <alignment vertical="center"/>
    </xf>
    <xf numFmtId="49" fontId="10" fillId="12" borderId="5" xfId="0" applyNumberFormat="1" applyFont="1" applyFill="1" applyBorder="1" applyAlignment="1">
      <alignment vertical="center"/>
    </xf>
    <xf numFmtId="49" fontId="9" fillId="11" borderId="17" xfId="0" applyNumberFormat="1" applyFont="1" applyFill="1" applyBorder="1" applyAlignment="1">
      <alignment vertical="center"/>
    </xf>
    <xf numFmtId="49" fontId="9" fillId="2" borderId="16" xfId="0" applyNumberFormat="1" applyFont="1" applyFill="1" applyBorder="1" applyAlignment="1">
      <alignment vertical="center"/>
    </xf>
    <xf numFmtId="49" fontId="9" fillId="0" borderId="27" xfId="0" applyNumberFormat="1" applyFont="1" applyBorder="1" applyAlignment="1">
      <alignment vertical="center"/>
    </xf>
    <xf numFmtId="49" fontId="9" fillId="11" borderId="26" xfId="0" applyNumberFormat="1" applyFont="1" applyFill="1" applyBorder="1" applyAlignment="1">
      <alignment vertical="center"/>
    </xf>
    <xf numFmtId="49" fontId="9" fillId="0" borderId="3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9" fillId="0" borderId="28" xfId="0" applyNumberFormat="1" applyFont="1" applyBorder="1" applyAlignment="1">
      <alignment vertical="center"/>
    </xf>
    <xf numFmtId="49" fontId="9" fillId="0" borderId="29" xfId="0" applyNumberFormat="1" applyFont="1" applyBorder="1" applyAlignment="1">
      <alignment vertical="center"/>
    </xf>
    <xf numFmtId="49" fontId="9" fillId="0" borderId="30" xfId="0" applyNumberFormat="1" applyFont="1" applyBorder="1" applyAlignment="1">
      <alignment horizontal="center" vertical="center"/>
    </xf>
    <xf numFmtId="49" fontId="10" fillId="14" borderId="17" xfId="0" applyNumberFormat="1" applyFont="1" applyFill="1" applyBorder="1" applyAlignment="1">
      <alignment horizontal="left" vertical="center"/>
    </xf>
    <xf numFmtId="49" fontId="10" fillId="14" borderId="16" xfId="0" applyNumberFormat="1" applyFont="1" applyFill="1" applyBorder="1" applyAlignment="1">
      <alignment horizontal="left" vertical="center"/>
    </xf>
    <xf numFmtId="49" fontId="10" fillId="14" borderId="18" xfId="0" applyNumberFormat="1" applyFont="1" applyFill="1" applyBorder="1" applyAlignment="1">
      <alignment horizontal="left" vertical="center"/>
    </xf>
    <xf numFmtId="49" fontId="10" fillId="15" borderId="22" xfId="0" applyNumberFormat="1" applyFont="1" applyFill="1" applyBorder="1" applyAlignment="1">
      <alignment horizontal="right" vertical="center"/>
    </xf>
    <xf numFmtId="49" fontId="10" fillId="15" borderId="31" xfId="0" applyNumberFormat="1" applyFont="1" applyFill="1" applyBorder="1" applyAlignment="1">
      <alignment horizontal="left" vertical="center"/>
    </xf>
    <xf numFmtId="49" fontId="10" fillId="15" borderId="32" xfId="0" applyNumberFormat="1" applyFont="1" applyFill="1" applyBorder="1" applyAlignment="1">
      <alignment horizontal="center" vertical="center"/>
    </xf>
    <xf numFmtId="49" fontId="10" fillId="13" borderId="22" xfId="0" applyNumberFormat="1" applyFont="1" applyFill="1" applyBorder="1" applyAlignment="1">
      <alignment horizontal="right" vertical="center"/>
    </xf>
    <xf numFmtId="49" fontId="10" fillId="13" borderId="31" xfId="0" applyNumberFormat="1" applyFont="1" applyFill="1" applyBorder="1" applyAlignment="1">
      <alignment horizontal="left" vertical="center"/>
    </xf>
    <xf numFmtId="49" fontId="10" fillId="13" borderId="32" xfId="0" applyNumberFormat="1" applyFont="1" applyFill="1" applyBorder="1" applyAlignment="1">
      <alignment horizontal="center" vertical="center"/>
    </xf>
    <xf numFmtId="49" fontId="10" fillId="16" borderId="22" xfId="0" applyNumberFormat="1" applyFont="1" applyFill="1" applyBorder="1" applyAlignment="1">
      <alignment horizontal="right" vertical="center"/>
    </xf>
    <xf numFmtId="49" fontId="10" fillId="16" borderId="31" xfId="0" applyNumberFormat="1" applyFont="1" applyFill="1" applyBorder="1" applyAlignment="1">
      <alignment horizontal="left" vertical="center"/>
    </xf>
    <xf numFmtId="49" fontId="10" fillId="16" borderId="32" xfId="0" applyNumberFormat="1" applyFont="1" applyFill="1" applyBorder="1" applyAlignment="1">
      <alignment horizontal="center" vertical="center"/>
    </xf>
    <xf numFmtId="49" fontId="10" fillId="15" borderId="24" xfId="0" applyNumberFormat="1" applyFont="1" applyFill="1" applyBorder="1" applyAlignment="1">
      <alignment horizontal="right" vertical="center"/>
    </xf>
    <xf numFmtId="49" fontId="10" fillId="15" borderId="21" xfId="0" applyNumberFormat="1" applyFont="1" applyFill="1" applyBorder="1" applyAlignment="1">
      <alignment horizontal="left" vertical="center"/>
    </xf>
    <xf numFmtId="49" fontId="4" fillId="15" borderId="10" xfId="0" applyNumberFormat="1" applyFont="1" applyFill="1" applyBorder="1" applyAlignment="1">
      <alignment horizontal="center" vertical="center"/>
    </xf>
    <xf numFmtId="49" fontId="10" fillId="13" borderId="24" xfId="0" applyNumberFormat="1" applyFont="1" applyFill="1" applyBorder="1" applyAlignment="1">
      <alignment horizontal="right" vertical="center"/>
    </xf>
    <xf numFmtId="49" fontId="10" fillId="13" borderId="21" xfId="0" applyNumberFormat="1" applyFont="1" applyFill="1" applyBorder="1" applyAlignment="1">
      <alignment horizontal="left" vertical="center"/>
    </xf>
    <xf numFmtId="49" fontId="4" fillId="13" borderId="10" xfId="0" applyNumberFormat="1" applyFont="1" applyFill="1" applyBorder="1" applyAlignment="1">
      <alignment horizontal="center" vertical="center"/>
    </xf>
    <xf numFmtId="49" fontId="10" fillId="16" borderId="24" xfId="0" applyNumberFormat="1" applyFont="1" applyFill="1" applyBorder="1" applyAlignment="1">
      <alignment horizontal="right" vertical="center"/>
    </xf>
    <xf numFmtId="49" fontId="10" fillId="16" borderId="21" xfId="0" applyNumberFormat="1" applyFont="1" applyFill="1" applyBorder="1" applyAlignment="1">
      <alignment horizontal="left" vertical="center"/>
    </xf>
    <xf numFmtId="49" fontId="4" fillId="16" borderId="10" xfId="0" applyNumberFormat="1" applyFont="1" applyFill="1" applyBorder="1" applyAlignment="1">
      <alignment horizontal="center" vertical="center"/>
    </xf>
    <xf numFmtId="0" fontId="10" fillId="15" borderId="21" xfId="0" applyFont="1" applyFill="1" applyBorder="1" applyAlignment="1">
      <alignment horizontal="left" vertical="center"/>
    </xf>
    <xf numFmtId="49" fontId="10" fillId="15" borderId="21" xfId="0" applyNumberFormat="1" applyFont="1" applyFill="1" applyBorder="1" applyAlignment="1">
      <alignment horizontal="center" vertical="center"/>
    </xf>
    <xf numFmtId="0" fontId="10" fillId="13" borderId="21" xfId="0" applyFont="1" applyFill="1" applyBorder="1" applyAlignment="1">
      <alignment horizontal="left" vertical="center"/>
    </xf>
    <xf numFmtId="49" fontId="10" fillId="13" borderId="21" xfId="0" applyNumberFormat="1" applyFont="1" applyFill="1" applyBorder="1" applyAlignment="1">
      <alignment horizontal="center" vertical="center"/>
    </xf>
    <xf numFmtId="0" fontId="10" fillId="16" borderId="21" xfId="0" applyFont="1" applyFill="1" applyBorder="1" applyAlignment="1">
      <alignment horizontal="left" vertical="center"/>
    </xf>
    <xf numFmtId="49" fontId="10" fillId="16" borderId="21" xfId="0" applyNumberFormat="1" applyFont="1" applyFill="1" applyBorder="1" applyAlignment="1">
      <alignment horizontal="center" vertical="center"/>
    </xf>
    <xf numFmtId="49" fontId="10" fillId="15" borderId="23" xfId="0" applyNumberFormat="1" applyFont="1" applyFill="1" applyBorder="1" applyAlignment="1">
      <alignment horizontal="right" vertical="center"/>
    </xf>
    <xf numFmtId="49" fontId="9" fillId="15" borderId="16" xfId="0" applyNumberFormat="1" applyFont="1" applyFill="1" applyBorder="1" applyAlignment="1">
      <alignment horizontal="left" vertical="center"/>
    </xf>
    <xf numFmtId="49" fontId="9" fillId="15" borderId="18" xfId="0" applyNumberFormat="1" applyFont="1" applyFill="1" applyBorder="1" applyAlignment="1">
      <alignment horizontal="center" vertical="center"/>
    </xf>
    <xf numFmtId="49" fontId="10" fillId="13" borderId="23" xfId="0" applyNumberFormat="1" applyFont="1" applyFill="1" applyBorder="1" applyAlignment="1">
      <alignment horizontal="right" vertical="center"/>
    </xf>
    <xf numFmtId="49" fontId="9" fillId="13" borderId="16" xfId="0" applyNumberFormat="1" applyFont="1" applyFill="1" applyBorder="1" applyAlignment="1">
      <alignment horizontal="left" vertical="center"/>
    </xf>
    <xf numFmtId="49" fontId="9" fillId="13" borderId="18" xfId="0" applyNumberFormat="1" applyFont="1" applyFill="1" applyBorder="1" applyAlignment="1">
      <alignment horizontal="center" vertical="center"/>
    </xf>
    <xf numFmtId="49" fontId="10" fillId="16" borderId="23" xfId="0" applyNumberFormat="1" applyFont="1" applyFill="1" applyBorder="1" applyAlignment="1">
      <alignment horizontal="right" vertical="center"/>
    </xf>
    <xf numFmtId="49" fontId="9" fillId="16" borderId="16" xfId="0" applyNumberFormat="1" applyFont="1" applyFill="1" applyBorder="1" applyAlignment="1">
      <alignment horizontal="left" vertical="center"/>
    </xf>
    <xf numFmtId="49" fontId="9" fillId="16" borderId="18" xfId="0" applyNumberFormat="1" applyFont="1" applyFill="1" applyBorder="1" applyAlignment="1">
      <alignment horizontal="center" vertical="center"/>
    </xf>
    <xf numFmtId="49" fontId="10" fillId="17" borderId="34" xfId="0" applyNumberFormat="1" applyFont="1" applyFill="1" applyBorder="1" applyAlignment="1">
      <alignment horizontal="right" vertical="center"/>
    </xf>
    <xf numFmtId="49" fontId="9" fillId="0" borderId="35" xfId="0" applyNumberFormat="1" applyFont="1" applyBorder="1" applyAlignment="1">
      <alignment horizontal="right" vertical="center"/>
    </xf>
    <xf numFmtId="49" fontId="9" fillId="0" borderId="29" xfId="0" applyNumberFormat="1" applyFont="1" applyBorder="1" applyAlignment="1">
      <alignment horizontal="left" vertical="center"/>
    </xf>
    <xf numFmtId="49" fontId="10" fillId="17" borderId="7" xfId="0" applyNumberFormat="1" applyFont="1" applyFill="1" applyBorder="1" applyAlignment="1">
      <alignment horizontal="right" vertical="center"/>
    </xf>
    <xf numFmtId="0" fontId="9" fillId="0" borderId="36" xfId="0" applyFont="1" applyBorder="1" applyAlignment="1">
      <alignment horizontal="right" vertical="center"/>
    </xf>
    <xf numFmtId="49" fontId="9" fillId="0" borderId="0" xfId="0" applyNumberFormat="1" applyFont="1" applyAlignment="1">
      <alignment horizontal="left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36" xfId="0" applyNumberFormat="1" applyFont="1" applyBorder="1" applyAlignment="1">
      <alignment horizontal="right" vertical="center"/>
    </xf>
    <xf numFmtId="49" fontId="10" fillId="17" borderId="15" xfId="0" applyNumberFormat="1" applyFont="1" applyFill="1" applyBorder="1" applyAlignment="1">
      <alignment horizontal="right" vertical="center"/>
    </xf>
    <xf numFmtId="49" fontId="9" fillId="0" borderId="37" xfId="0" applyNumberFormat="1" applyFont="1" applyBorder="1" applyAlignment="1">
      <alignment horizontal="right" vertical="center"/>
    </xf>
    <xf numFmtId="49" fontId="9" fillId="0" borderId="38" xfId="0" applyNumberFormat="1" applyFont="1" applyBorder="1" applyAlignment="1">
      <alignment horizontal="left" vertical="center"/>
    </xf>
    <xf numFmtId="49" fontId="9" fillId="0" borderId="27" xfId="0" applyNumberFormat="1" applyFont="1" applyBorder="1" applyAlignment="1">
      <alignment horizontal="center" vertical="center"/>
    </xf>
    <xf numFmtId="49" fontId="10" fillId="6" borderId="34" xfId="0" applyNumberFormat="1" applyFont="1" applyFill="1" applyBorder="1" applyAlignment="1">
      <alignment horizontal="center" vertical="center"/>
    </xf>
    <xf numFmtId="49" fontId="10" fillId="6" borderId="39" xfId="0" applyNumberFormat="1" applyFont="1" applyFill="1" applyBorder="1" applyAlignment="1">
      <alignment horizontal="center" vertical="center"/>
    </xf>
    <xf numFmtId="49" fontId="10" fillId="6" borderId="31" xfId="0" applyNumberFormat="1" applyFont="1" applyFill="1" applyBorder="1" applyAlignment="1">
      <alignment horizontal="center" vertical="center"/>
    </xf>
    <xf numFmtId="49" fontId="10" fillId="6" borderId="32" xfId="0" applyNumberFormat="1" applyFont="1" applyFill="1" applyBorder="1" applyAlignment="1">
      <alignment horizontal="center" vertical="center"/>
    </xf>
    <xf numFmtId="49" fontId="9" fillId="0" borderId="25" xfId="0" applyNumberFormat="1" applyFont="1" applyBorder="1" applyAlignment="1">
      <alignment vertical="center"/>
    </xf>
    <xf numFmtId="49" fontId="9" fillId="0" borderId="4" xfId="0" applyNumberFormat="1" applyFont="1" applyBorder="1" applyAlignment="1">
      <alignment vertical="center"/>
    </xf>
    <xf numFmtId="49" fontId="9" fillId="0" borderId="2" xfId="0" applyNumberFormat="1" applyFont="1" applyBorder="1" applyAlignment="1">
      <alignment vertical="center"/>
    </xf>
    <xf numFmtId="49" fontId="9" fillId="0" borderId="13" xfId="0" applyNumberFormat="1" applyFont="1" applyBorder="1" applyAlignment="1">
      <alignment vertical="center"/>
    </xf>
    <xf numFmtId="49" fontId="9" fillId="0" borderId="11" xfId="0" applyNumberFormat="1" applyFont="1" applyBorder="1" applyAlignment="1">
      <alignment vertical="center"/>
    </xf>
    <xf numFmtId="49" fontId="9" fillId="0" borderId="12" xfId="0" applyNumberFormat="1" applyFont="1" applyBorder="1" applyAlignment="1">
      <alignment vertical="center"/>
    </xf>
    <xf numFmtId="49" fontId="9" fillId="0" borderId="13" xfId="0" applyNumberFormat="1" applyFont="1" applyBorder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49" fontId="9" fillId="0" borderId="27" xfId="0" applyNumberFormat="1" applyFont="1" applyBorder="1" applyAlignment="1">
      <alignment horizontal="left" vertical="center"/>
    </xf>
    <xf numFmtId="49" fontId="9" fillId="0" borderId="33" xfId="0" applyNumberFormat="1" applyFont="1" applyBorder="1" applyAlignment="1">
      <alignment vertical="center"/>
    </xf>
    <xf numFmtId="49" fontId="9" fillId="0" borderId="40" xfId="0" applyNumberFormat="1" applyFont="1" applyBorder="1" applyAlignment="1">
      <alignment horizontal="left" vertical="center"/>
    </xf>
    <xf numFmtId="49" fontId="9" fillId="0" borderId="2" xfId="0" applyNumberFormat="1" applyFont="1" applyBorder="1" applyAlignment="1">
      <alignment horizontal="left" vertical="center"/>
    </xf>
    <xf numFmtId="49" fontId="9" fillId="0" borderId="3" xfId="0" applyNumberFormat="1" applyFont="1" applyBorder="1" applyAlignment="1">
      <alignment horizontal="left" vertical="center"/>
    </xf>
    <xf numFmtId="49" fontId="14" fillId="0" borderId="11" xfId="0" applyNumberFormat="1" applyFont="1" applyBorder="1" applyAlignment="1">
      <alignment horizontal="center" vertical="center"/>
    </xf>
    <xf numFmtId="49" fontId="9" fillId="0" borderId="38" xfId="0" applyNumberFormat="1" applyFont="1" applyBorder="1" applyAlignment="1">
      <alignment vertical="center"/>
    </xf>
    <xf numFmtId="49" fontId="9" fillId="0" borderId="40" xfId="0" applyNumberFormat="1" applyFont="1" applyBorder="1" applyAlignment="1">
      <alignment vertical="center"/>
    </xf>
    <xf numFmtId="49" fontId="14" fillId="0" borderId="33" xfId="0" applyNumberFormat="1" applyFont="1" applyBorder="1" applyAlignment="1">
      <alignment horizontal="center" vertical="center"/>
    </xf>
    <xf numFmtId="49" fontId="9" fillId="0" borderId="30" xfId="0" applyNumberFormat="1" applyFont="1" applyBorder="1" applyAlignment="1">
      <alignment vertical="center"/>
    </xf>
    <xf numFmtId="49" fontId="14" fillId="0" borderId="8" xfId="0" applyNumberFormat="1" applyFont="1" applyBorder="1" applyAlignment="1">
      <alignment horizontal="center" vertical="center"/>
    </xf>
    <xf numFmtId="49" fontId="9" fillId="4" borderId="21" xfId="0" applyNumberFormat="1" applyFont="1" applyFill="1" applyBorder="1" applyAlignment="1">
      <alignment vertical="center"/>
    </xf>
    <xf numFmtId="49" fontId="14" fillId="4" borderId="7" xfId="0" applyNumberFormat="1" applyFont="1" applyFill="1" applyBorder="1" applyAlignment="1">
      <alignment horizontal="center" vertical="center"/>
    </xf>
    <xf numFmtId="49" fontId="9" fillId="4" borderId="9" xfId="0" applyNumberFormat="1" applyFont="1" applyFill="1" applyBorder="1" applyAlignment="1">
      <alignment vertical="center"/>
    </xf>
    <xf numFmtId="49" fontId="9" fillId="0" borderId="8" xfId="0" applyNumberFormat="1" applyFont="1" applyBorder="1" applyAlignment="1">
      <alignment vertical="center"/>
    </xf>
    <xf numFmtId="0" fontId="14" fillId="0" borderId="3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49" fontId="9" fillId="11" borderId="10" xfId="0" applyNumberFormat="1" applyFont="1" applyFill="1" applyBorder="1" applyAlignment="1">
      <alignment vertical="center"/>
    </xf>
    <xf numFmtId="49" fontId="9" fillId="0" borderId="11" xfId="0" applyNumberFormat="1" applyFont="1" applyBorder="1" applyAlignment="1">
      <alignment horizontal="left" vertical="center"/>
    </xf>
    <xf numFmtId="0" fontId="14" fillId="0" borderId="8" xfId="0" applyFont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49" fontId="14" fillId="0" borderId="13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49" fontId="13" fillId="0" borderId="0" xfId="0" applyNumberFormat="1" applyFont="1" applyAlignment="1">
      <alignment horizontal="center" vertical="center"/>
    </xf>
    <xf numFmtId="49" fontId="16" fillId="6" borderId="34" xfId="0" applyNumberFormat="1" applyFont="1" applyFill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49" fontId="9" fillId="0" borderId="13" xfId="0" quotePrefix="1" applyNumberFormat="1" applyFont="1" applyBorder="1" applyAlignment="1">
      <alignment horizontal="left" vertical="center"/>
    </xf>
    <xf numFmtId="0" fontId="9" fillId="0" borderId="27" xfId="0" applyFont="1" applyBorder="1" applyAlignment="1">
      <alignment vertical="center"/>
    </xf>
    <xf numFmtId="49" fontId="9" fillId="0" borderId="27" xfId="0" quotePrefix="1" applyNumberFormat="1" applyFont="1" applyBorder="1" applyAlignment="1">
      <alignment horizontal="left" vertical="center"/>
    </xf>
    <xf numFmtId="0" fontId="9" fillId="0" borderId="30" xfId="0" applyFont="1" applyBorder="1" applyAlignment="1">
      <alignment vertical="center"/>
    </xf>
    <xf numFmtId="49" fontId="9" fillId="0" borderId="30" xfId="0" quotePrefix="1" applyNumberFormat="1" applyFont="1" applyBorder="1" applyAlignment="1">
      <alignment vertical="center"/>
    </xf>
    <xf numFmtId="49" fontId="9" fillId="0" borderId="13" xfId="0" quotePrefix="1" applyNumberFormat="1" applyFont="1" applyBorder="1" applyAlignment="1">
      <alignment vertical="center"/>
    </xf>
    <xf numFmtId="49" fontId="9" fillId="0" borderId="27" xfId="0" quotePrefix="1" applyNumberFormat="1" applyFont="1" applyBorder="1" applyAlignment="1">
      <alignment vertical="center"/>
    </xf>
    <xf numFmtId="0" fontId="9" fillId="4" borderId="10" xfId="0" applyFont="1" applyFill="1" applyBorder="1" applyAlignment="1">
      <alignment vertical="center"/>
    </xf>
    <xf numFmtId="49" fontId="9" fillId="4" borderId="10" xfId="0" quotePrefix="1" applyNumberFormat="1" applyFont="1" applyFill="1" applyBorder="1" applyAlignment="1">
      <alignment vertical="center"/>
    </xf>
    <xf numFmtId="49" fontId="9" fillId="0" borderId="8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49" fontId="9" fillId="5" borderId="4" xfId="0" applyNumberFormat="1" applyFont="1" applyFill="1" applyBorder="1" applyAlignment="1">
      <alignment horizontal="center" vertical="center"/>
    </xf>
    <xf numFmtId="0" fontId="9" fillId="0" borderId="29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49" fontId="9" fillId="11" borderId="10" xfId="0" quotePrefix="1" applyNumberFormat="1" applyFont="1" applyFill="1" applyBorder="1" applyAlignment="1">
      <alignment vertical="center"/>
    </xf>
    <xf numFmtId="49" fontId="9" fillId="0" borderId="33" xfId="0" applyNumberFormat="1" applyFont="1" applyBorder="1" applyAlignment="1">
      <alignment horizontal="center" vertical="center"/>
    </xf>
    <xf numFmtId="49" fontId="9" fillId="11" borderId="18" xfId="0" quotePrefix="1" applyNumberFormat="1" applyFont="1" applyFill="1" applyBorder="1" applyAlignment="1">
      <alignment vertical="center"/>
    </xf>
    <xf numFmtId="49" fontId="9" fillId="18" borderId="34" xfId="0" applyNumberFormat="1" applyFont="1" applyFill="1" applyBorder="1" applyAlignment="1">
      <alignment horizontal="center" vertical="center"/>
    </xf>
    <xf numFmtId="49" fontId="9" fillId="11" borderId="39" xfId="0" applyNumberFormat="1" applyFont="1" applyFill="1" applyBorder="1" applyAlignment="1">
      <alignment vertical="center"/>
    </xf>
    <xf numFmtId="49" fontId="9" fillId="11" borderId="9" xfId="0" applyNumberFormat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49" fontId="9" fillId="0" borderId="38" xfId="0" quotePrefix="1" applyNumberFormat="1" applyFont="1" applyBorder="1" applyAlignment="1">
      <alignment vertical="center"/>
    </xf>
    <xf numFmtId="49" fontId="18" fillId="0" borderId="27" xfId="0" applyNumberFormat="1" applyFont="1" applyBorder="1" applyAlignment="1">
      <alignment vertical="center"/>
    </xf>
    <xf numFmtId="0" fontId="10" fillId="6" borderId="41" xfId="0" applyFont="1" applyFill="1" applyBorder="1" applyAlignment="1">
      <alignment horizontal="center" vertical="center"/>
    </xf>
    <xf numFmtId="49" fontId="7" fillId="21" borderId="42" xfId="0" applyNumberFormat="1" applyFont="1" applyFill="1" applyBorder="1" applyAlignment="1">
      <alignment horizontal="left" vertical="center"/>
    </xf>
    <xf numFmtId="0" fontId="7" fillId="21" borderId="42" xfId="0" applyFont="1" applyFill="1" applyBorder="1" applyAlignment="1">
      <alignment horizontal="left" vertical="center"/>
    </xf>
    <xf numFmtId="49" fontId="7" fillId="20" borderId="42" xfId="0" applyNumberFormat="1" applyFont="1" applyFill="1" applyBorder="1" applyAlignment="1">
      <alignment horizontal="left" vertical="center"/>
    </xf>
    <xf numFmtId="0" fontId="7" fillId="20" borderId="42" xfId="0" applyFont="1" applyFill="1" applyBorder="1" applyAlignment="1">
      <alignment horizontal="left" vertical="center"/>
    </xf>
    <xf numFmtId="49" fontId="23" fillId="21" borderId="42" xfId="0" applyNumberFormat="1" applyFont="1" applyFill="1" applyBorder="1" applyAlignment="1">
      <alignment horizontal="left" vertical="center"/>
    </xf>
    <xf numFmtId="49" fontId="7" fillId="22" borderId="42" xfId="0" applyNumberFormat="1" applyFont="1" applyFill="1" applyBorder="1" applyAlignment="1">
      <alignment horizontal="left" vertical="center"/>
    </xf>
    <xf numFmtId="49" fontId="7" fillId="23" borderId="42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vertical="center" wrapText="1"/>
    </xf>
    <xf numFmtId="49" fontId="10" fillId="24" borderId="22" xfId="0" applyNumberFormat="1" applyFont="1" applyFill="1" applyBorder="1" applyAlignment="1">
      <alignment horizontal="right" vertical="center"/>
    </xf>
    <xf numFmtId="49" fontId="10" fillId="24" borderId="31" xfId="0" applyNumberFormat="1" applyFont="1" applyFill="1" applyBorder="1" applyAlignment="1">
      <alignment horizontal="left" vertical="center"/>
    </xf>
    <xf numFmtId="49" fontId="10" fillId="24" borderId="32" xfId="0" applyNumberFormat="1" applyFont="1" applyFill="1" applyBorder="1" applyAlignment="1">
      <alignment horizontal="center" vertical="center"/>
    </xf>
    <xf numFmtId="49" fontId="10" fillId="24" borderId="24" xfId="0" applyNumberFormat="1" applyFont="1" applyFill="1" applyBorder="1" applyAlignment="1">
      <alignment horizontal="right" vertical="center"/>
    </xf>
    <xf numFmtId="49" fontId="10" fillId="24" borderId="21" xfId="0" applyNumberFormat="1" applyFont="1" applyFill="1" applyBorder="1" applyAlignment="1">
      <alignment horizontal="left" vertical="center"/>
    </xf>
    <xf numFmtId="49" fontId="4" fillId="24" borderId="10" xfId="0" applyNumberFormat="1" applyFont="1" applyFill="1" applyBorder="1" applyAlignment="1">
      <alignment horizontal="center" vertical="center"/>
    </xf>
    <xf numFmtId="0" fontId="10" fillId="24" borderId="21" xfId="0" applyFont="1" applyFill="1" applyBorder="1" applyAlignment="1">
      <alignment horizontal="left" vertical="center"/>
    </xf>
    <xf numFmtId="49" fontId="10" fillId="24" borderId="21" xfId="0" applyNumberFormat="1" applyFont="1" applyFill="1" applyBorder="1" applyAlignment="1">
      <alignment horizontal="center" vertical="center"/>
    </xf>
    <xf numFmtId="49" fontId="10" fillId="24" borderId="23" xfId="0" applyNumberFormat="1" applyFont="1" applyFill="1" applyBorder="1" applyAlignment="1">
      <alignment horizontal="right" vertical="center"/>
    </xf>
    <xf numFmtId="49" fontId="9" fillId="24" borderId="18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49" fontId="9" fillId="0" borderId="42" xfId="0" applyNumberFormat="1" applyFont="1" applyBorder="1" applyAlignment="1">
      <alignment vertical="center"/>
    </xf>
    <xf numFmtId="0" fontId="9" fillId="0" borderId="42" xfId="0" applyFont="1" applyBorder="1" applyAlignment="1">
      <alignment vertical="center"/>
    </xf>
    <xf numFmtId="49" fontId="27" fillId="0" borderId="42" xfId="0" applyNumberFormat="1" applyFont="1" applyBorder="1" applyAlignment="1">
      <alignment vertical="center"/>
    </xf>
    <xf numFmtId="0" fontId="7" fillId="0" borderId="36" xfId="0" applyFont="1" applyBorder="1" applyAlignment="1">
      <alignment horizontal="right" vertical="center"/>
    </xf>
    <xf numFmtId="49" fontId="7" fillId="0" borderId="0" xfId="0" applyNumberFormat="1" applyFont="1" applyAlignment="1">
      <alignment horizontal="left" vertical="center"/>
    </xf>
    <xf numFmtId="49" fontId="7" fillId="0" borderId="13" xfId="0" applyNumberFormat="1" applyFont="1" applyBorder="1" applyAlignment="1">
      <alignment horizontal="center" vertical="center"/>
    </xf>
    <xf numFmtId="49" fontId="7" fillId="0" borderId="3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center" vertical="center"/>
    </xf>
    <xf numFmtId="49" fontId="7" fillId="0" borderId="37" xfId="0" applyNumberFormat="1" applyFont="1" applyBorder="1" applyAlignment="1">
      <alignment horizontal="right" vertical="center"/>
    </xf>
    <xf numFmtId="49" fontId="7" fillId="0" borderId="38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vertical="center"/>
    </xf>
    <xf numFmtId="49" fontId="10" fillId="5" borderId="8" xfId="0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49" fontId="9" fillId="13" borderId="41" xfId="0" applyNumberFormat="1" applyFont="1" applyFill="1" applyBorder="1" applyAlignment="1">
      <alignment horizontal="center" vertical="center" wrapText="1"/>
    </xf>
    <xf numFmtId="49" fontId="9" fillId="10" borderId="8" xfId="0" applyNumberFormat="1" applyFont="1" applyFill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49" fontId="9" fillId="5" borderId="41" xfId="0" applyNumberFormat="1" applyFont="1" applyFill="1" applyBorder="1" applyAlignment="1">
      <alignment horizontal="center" vertical="center"/>
    </xf>
    <xf numFmtId="49" fontId="9" fillId="5" borderId="8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49" fontId="9" fillId="13" borderId="8" xfId="0" applyNumberFormat="1" applyFont="1" applyFill="1" applyBorder="1" applyAlignment="1">
      <alignment horizontal="center" vertical="center" wrapText="1"/>
    </xf>
    <xf numFmtId="49" fontId="9" fillId="18" borderId="8" xfId="0" applyNumberFormat="1" applyFont="1" applyFill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 wrapText="1"/>
    </xf>
    <xf numFmtId="49" fontId="9" fillId="0" borderId="30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49" fontId="9" fillId="0" borderId="13" xfId="0" applyNumberFormat="1" applyFont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49" fontId="9" fillId="19" borderId="8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8">
    <dxf>
      <font>
        <b/>
        <color rgb="FF4F6128"/>
      </font>
      <fill>
        <patternFill patternType="solid">
          <fgColor rgb="FFCCC0D9"/>
          <bgColor rgb="FFCCC0D9"/>
        </patternFill>
      </fill>
    </dxf>
    <dxf>
      <font>
        <b/>
        <color rgb="FF0000FF"/>
      </font>
      <fill>
        <patternFill patternType="solid">
          <fgColor rgb="FFCCC0D9"/>
          <bgColor rgb="FFCCC0D9"/>
        </patternFill>
      </fill>
    </dxf>
    <dxf>
      <font>
        <b/>
        <color rgb="FFFF0000"/>
      </font>
      <fill>
        <patternFill patternType="solid">
          <fgColor rgb="FFCCC0D9"/>
          <bgColor rgb="FFCCC0D9"/>
        </patternFill>
      </fill>
    </dxf>
    <dxf>
      <font>
        <b/>
        <color rgb="FFFF0000"/>
      </font>
      <fill>
        <patternFill patternType="none"/>
      </fill>
    </dxf>
    <dxf>
      <font>
        <b/>
        <color rgb="FF4F6128"/>
      </font>
      <fill>
        <patternFill patternType="solid">
          <fgColor rgb="FFCCC0D9"/>
          <bgColor rgb="FFCCC0D9"/>
        </patternFill>
      </fill>
    </dxf>
    <dxf>
      <font>
        <b/>
        <color rgb="FF0000FF"/>
      </font>
      <fill>
        <patternFill patternType="solid">
          <fgColor rgb="FFCCC0D9"/>
          <bgColor rgb="FFCCC0D9"/>
        </patternFill>
      </fill>
    </dxf>
    <dxf>
      <font>
        <b/>
        <color rgb="FFFF0000"/>
      </font>
      <fill>
        <patternFill patternType="solid">
          <fgColor rgb="FFCCC0D9"/>
          <bgColor rgb="FFCCC0D9"/>
        </patternFill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2</xdr:row>
      <xdr:rowOff>0</xdr:rowOff>
    </xdr:from>
    <xdr:ext cx="304800" cy="285750"/>
    <xdr:sp macro="" textlink="">
      <xdr:nvSpPr>
        <xdr:cNvPr id="3" name="Shape 3" descr="http://kr5.samsung.net/mail/rest/v1/files/image/download/%EC%A0%9C%EB%AA%A9+%EC%97%86%EB%8A%94+%EC%B2%A8%EB%B6%80+%ED%8C%8C%EC%9D%BC+712502_4.png?1=1&amp;filepath=/SHARED/TEMP/ML/image/x/20230106/2_7618_cafe_image_5@s-core.co.kr_4_xuezhi.han&amp;user=xuezhi.han&amp;partno=4&amp;folderId=2&amp;seqid=7618&amp;contentType=image%2F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193600" y="3641888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1000125</xdr:colOff>
      <xdr:row>19</xdr:row>
      <xdr:rowOff>-3171825</xdr:rowOff>
    </xdr:from>
    <xdr:ext cx="11591925" cy="89344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 rot="-2262537">
          <a:off x="-260709" y="2594089"/>
          <a:ext cx="11213419" cy="2371822"/>
        </a:xfrm>
        <a:prstGeom prst="rect">
          <a:avLst/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C1" workbookViewId="0">
      <selection activeCell="D10" sqref="D10"/>
    </sheetView>
  </sheetViews>
  <sheetFormatPr defaultColWidth="14.3984375" defaultRowHeight="15" customHeight="1"/>
  <cols>
    <col min="1" max="1" width="8.73046875" customWidth="1"/>
    <col min="2" max="2" width="65" customWidth="1"/>
    <col min="3" max="3" width="12" customWidth="1"/>
    <col min="4" max="4" width="129.265625" bestFit="1" customWidth="1"/>
    <col min="5" max="5" width="14.3984375" customWidth="1"/>
    <col min="6" max="6" width="31.86328125" customWidth="1"/>
    <col min="7" max="26" width="8.73046875" customWidth="1"/>
  </cols>
  <sheetData>
    <row r="1" spans="1:26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B3" s="3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26" ht="13.5" customHeight="1">
      <c r="A4" s="1"/>
      <c r="B4" s="6" t="s">
        <v>1179</v>
      </c>
      <c r="C4" s="6" t="s">
        <v>787</v>
      </c>
      <c r="D4" s="7" t="s">
        <v>1180</v>
      </c>
      <c r="E4" s="8" t="s">
        <v>785</v>
      </c>
      <c r="F4" s="9" t="s">
        <v>786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6.5" customHeight="1">
      <c r="A5" s="1"/>
      <c r="B5" s="6" t="s">
        <v>1438</v>
      </c>
      <c r="C5" s="6" t="s">
        <v>1439</v>
      </c>
      <c r="D5" s="174" t="s">
        <v>1440</v>
      </c>
      <c r="E5" s="8" t="s">
        <v>785</v>
      </c>
      <c r="F5" s="8" t="s">
        <v>1441</v>
      </c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8">
      <c r="A6" s="1"/>
      <c r="B6" s="6" t="s">
        <v>1453</v>
      </c>
      <c r="C6" s="6" t="s">
        <v>1442</v>
      </c>
      <c r="D6" s="175" t="s">
        <v>1461</v>
      </c>
      <c r="E6" s="8" t="s">
        <v>785</v>
      </c>
      <c r="F6" s="8" t="s">
        <v>1452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2" customHeight="1">
      <c r="A7" s="1"/>
      <c r="B7" s="6" t="s">
        <v>1475</v>
      </c>
      <c r="C7" s="6" t="s">
        <v>1476</v>
      </c>
      <c r="D7" s="7" t="s">
        <v>1471</v>
      </c>
      <c r="E7" s="8" t="s">
        <v>1472</v>
      </c>
      <c r="F7" s="8" t="s">
        <v>1462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3" customHeight="1">
      <c r="A8" s="1"/>
      <c r="B8" s="6" t="s">
        <v>1480</v>
      </c>
      <c r="C8" s="6" t="s">
        <v>1481</v>
      </c>
      <c r="D8" s="222" t="s">
        <v>1484</v>
      </c>
      <c r="E8" s="8" t="s">
        <v>1472</v>
      </c>
      <c r="F8" s="8" t="s">
        <v>1479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6"/>
      <c r="C9" s="6"/>
      <c r="D9" s="7"/>
      <c r="E9" s="8"/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/>
      <c r="B10" s="6"/>
      <c r="C10" s="6"/>
      <c r="D10" s="7"/>
      <c r="E10" s="8"/>
      <c r="F10" s="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6"/>
      <c r="C11" s="6"/>
      <c r="D11" s="7"/>
      <c r="E11" s="8"/>
      <c r="F11" s="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6" ht="13.5" customHeight="1">
      <c r="A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6" ht="13.5" customHeight="1"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6" ht="13.5" customHeight="1">
      <c r="A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/>
    <row r="45" spans="1:26" ht="13.5" customHeight="1"/>
    <row r="46" spans="1:26" ht="13.5" customHeight="1"/>
    <row r="47" spans="1:26" ht="13.5" customHeight="1"/>
    <row r="48" spans="1:26" ht="13.5" customHeight="1"/>
    <row r="49" customFormat="1" ht="13.5" customHeight="1"/>
    <row r="50" customFormat="1" ht="13.5" customHeight="1"/>
    <row r="51" customFormat="1" ht="13.5" customHeight="1"/>
    <row r="52" customFormat="1" ht="13.5" customHeight="1"/>
    <row r="53" customFormat="1" ht="13.5" customHeight="1"/>
    <row r="54" customFormat="1" ht="13.5" customHeight="1"/>
    <row r="55" customFormat="1" ht="13.5" customHeight="1"/>
    <row r="56" customFormat="1" ht="13.5" customHeight="1"/>
    <row r="57" customFormat="1" ht="13.5" customHeight="1"/>
    <row r="58" customFormat="1" ht="13.5" customHeight="1"/>
    <row r="59" customFormat="1" ht="13.5" customHeight="1"/>
    <row r="60" customFormat="1" ht="13.5" customHeight="1"/>
    <row r="61" customFormat="1" ht="13.5" customHeight="1"/>
    <row r="62" customFormat="1" ht="13.5" customHeight="1"/>
    <row r="63" customFormat="1" ht="13.5" customHeight="1"/>
    <row r="64" customFormat="1" ht="13.5" customHeight="1"/>
    <row r="65" customFormat="1" ht="13.5" customHeight="1"/>
    <row r="66" customFormat="1" ht="13.5" customHeight="1"/>
    <row r="67" customFormat="1" ht="13.5" customHeight="1"/>
    <row r="68" customFormat="1" ht="13.5" customHeight="1"/>
    <row r="69" customFormat="1" ht="13.5" customHeight="1"/>
    <row r="70" customFormat="1" ht="13.5" customHeight="1"/>
    <row r="71" customFormat="1" ht="13.5" customHeight="1"/>
    <row r="72" customFormat="1" ht="13.5" customHeight="1"/>
    <row r="73" customFormat="1" ht="13.5" customHeight="1"/>
    <row r="74" customFormat="1" ht="13.5" customHeight="1"/>
    <row r="75" customFormat="1" ht="13.5" customHeight="1"/>
    <row r="76" customFormat="1" ht="13.5" customHeight="1"/>
    <row r="77" customFormat="1" ht="13.5" customHeight="1"/>
    <row r="78" customFormat="1" ht="13.5" customHeight="1"/>
    <row r="79" customFormat="1" ht="13.5" customHeight="1"/>
    <row r="80" customFormat="1" ht="13.5" customHeight="1"/>
    <row r="81" customFormat="1" ht="13.5" customHeight="1"/>
    <row r="82" customFormat="1" ht="13.5" customHeight="1"/>
    <row r="83" customFormat="1" ht="13.5" customHeight="1"/>
    <row r="84" customFormat="1" ht="13.5" customHeight="1"/>
    <row r="85" customFormat="1" ht="13.5" customHeight="1"/>
    <row r="86" customFormat="1" ht="13.5" customHeight="1"/>
    <row r="87" customFormat="1" ht="13.5" customHeight="1"/>
    <row r="88" customFormat="1" ht="13.5" customHeight="1"/>
    <row r="89" customFormat="1" ht="13.5" customHeight="1"/>
    <row r="90" customFormat="1" ht="13.5" customHeight="1"/>
    <row r="91" customFormat="1" ht="13.5" customHeight="1"/>
    <row r="92" customFormat="1" ht="13.5" customHeight="1"/>
    <row r="93" customFormat="1" ht="13.5" customHeight="1"/>
    <row r="94" customFormat="1" ht="13.5" customHeight="1"/>
    <row r="95" customFormat="1" ht="13.5" customHeight="1"/>
    <row r="96" customFormat="1" ht="13.5" customHeight="1"/>
    <row r="97" customFormat="1" ht="13.5" customHeight="1"/>
    <row r="98" customFormat="1" ht="13.5" customHeight="1"/>
    <row r="99" customFormat="1" ht="13.5" customHeight="1"/>
    <row r="100" customFormat="1" ht="13.5" customHeight="1"/>
    <row r="101" customFormat="1" ht="13.5" customHeight="1"/>
    <row r="102" customFormat="1" ht="13.5" customHeight="1"/>
    <row r="103" customFormat="1" ht="13.5" customHeight="1"/>
    <row r="104" customFormat="1" ht="13.5" customHeight="1"/>
    <row r="105" customFormat="1" ht="13.5" customHeight="1"/>
    <row r="106" customFormat="1" ht="13.5" customHeight="1"/>
    <row r="107" customFormat="1" ht="13.5" customHeight="1"/>
    <row r="108" customFormat="1" ht="13.5" customHeight="1"/>
    <row r="109" customFormat="1" ht="13.5" customHeight="1"/>
    <row r="110" customFormat="1" ht="13.5" customHeight="1"/>
    <row r="111" customFormat="1" ht="13.5" customHeight="1"/>
    <row r="112" customFormat="1" ht="13.5" customHeight="1"/>
    <row r="113" customFormat="1" ht="13.5" customHeight="1"/>
    <row r="114" customFormat="1" ht="13.5" customHeight="1"/>
    <row r="115" customFormat="1" ht="13.5" customHeight="1"/>
    <row r="116" customFormat="1" ht="13.5" customHeight="1"/>
    <row r="117" customFormat="1" ht="13.5" customHeight="1"/>
    <row r="118" customFormat="1" ht="13.5" customHeight="1"/>
    <row r="119" customFormat="1" ht="13.5" customHeight="1"/>
    <row r="120" customFormat="1" ht="13.5" customHeight="1"/>
    <row r="121" customFormat="1" ht="13.5" customHeight="1"/>
    <row r="122" customFormat="1" ht="13.5" customHeight="1"/>
    <row r="123" customFormat="1" ht="13.5" customHeight="1"/>
    <row r="124" customFormat="1" ht="13.5" customHeight="1"/>
    <row r="125" customFormat="1" ht="13.5" customHeight="1"/>
    <row r="126" customFormat="1" ht="13.5" customHeight="1"/>
    <row r="127" customFormat="1" ht="13.5" customHeight="1"/>
    <row r="128" customFormat="1" ht="13.5" customHeight="1"/>
    <row r="129" customFormat="1" ht="13.5" customHeight="1"/>
    <row r="130" customFormat="1" ht="13.5" customHeight="1"/>
    <row r="131" customFormat="1" ht="13.5" customHeight="1"/>
    <row r="132" customFormat="1" ht="13.5" customHeight="1"/>
    <row r="133" customFormat="1" ht="13.5" customHeight="1"/>
    <row r="134" customFormat="1" ht="13.5" customHeight="1"/>
    <row r="135" customFormat="1" ht="13.5" customHeight="1"/>
    <row r="136" customFormat="1" ht="13.5" customHeight="1"/>
    <row r="137" customFormat="1" ht="13.5" customHeight="1"/>
    <row r="138" customFormat="1" ht="13.5" customHeight="1"/>
    <row r="139" customFormat="1" ht="13.5" customHeight="1"/>
    <row r="140" customFormat="1" ht="13.5" customHeight="1"/>
    <row r="141" customFormat="1" ht="13.5" customHeight="1"/>
    <row r="142" customFormat="1" ht="13.5" customHeight="1"/>
    <row r="143" customFormat="1" ht="13.5" customHeight="1"/>
    <row r="144" customFormat="1" ht="13.5" customHeight="1"/>
    <row r="145" customFormat="1" ht="13.5" customHeight="1"/>
    <row r="146" customFormat="1" ht="13.5" customHeight="1"/>
    <row r="147" customFormat="1" ht="13.5" customHeight="1"/>
    <row r="148" customFormat="1" ht="13.5" customHeight="1"/>
    <row r="149" customFormat="1" ht="13.5" customHeight="1"/>
    <row r="150" customFormat="1" ht="13.5" customHeight="1"/>
    <row r="151" customFormat="1" ht="13.5" customHeight="1"/>
    <row r="152" customFormat="1" ht="13.5" customHeight="1"/>
    <row r="153" customFormat="1" ht="13.5" customHeight="1"/>
    <row r="154" customFormat="1" ht="13.5" customHeight="1"/>
    <row r="155" customFormat="1" ht="13.5" customHeight="1"/>
    <row r="156" customFormat="1" ht="13.5" customHeight="1"/>
    <row r="157" customFormat="1" ht="13.5" customHeight="1"/>
    <row r="158" customFormat="1" ht="13.5" customHeight="1"/>
    <row r="159" customFormat="1" ht="13.5" customHeight="1"/>
    <row r="160" customFormat="1" ht="13.5" customHeight="1"/>
    <row r="161" customFormat="1" ht="13.5" customHeight="1"/>
    <row r="162" customFormat="1" ht="13.5" customHeight="1"/>
    <row r="163" customFormat="1" ht="13.5" customHeight="1"/>
    <row r="164" customFormat="1" ht="13.5" customHeight="1"/>
    <row r="165" customFormat="1" ht="13.5" customHeight="1"/>
    <row r="166" customFormat="1" ht="13.5" customHeight="1"/>
    <row r="167" customFormat="1" ht="13.5" customHeight="1"/>
    <row r="168" customFormat="1" ht="13.5" customHeight="1"/>
    <row r="169" customFormat="1" ht="13.5" customHeight="1"/>
    <row r="170" customFormat="1" ht="13.5" customHeight="1"/>
    <row r="171" customFormat="1" ht="13.5" customHeight="1"/>
    <row r="172" customFormat="1" ht="13.5" customHeight="1"/>
    <row r="173" customFormat="1" ht="13.5" customHeight="1"/>
    <row r="174" customFormat="1" ht="13.5" customHeight="1"/>
    <row r="175" customFormat="1" ht="13.5" customHeight="1"/>
    <row r="176" customFormat="1" ht="13.5" customHeight="1"/>
    <row r="177" customFormat="1" ht="13.5" customHeight="1"/>
    <row r="178" customFormat="1" ht="13.5" customHeight="1"/>
    <row r="179" customFormat="1" ht="13.5" customHeight="1"/>
    <row r="180" customFormat="1" ht="13.5" customHeight="1"/>
    <row r="181" customFormat="1" ht="13.5" customHeight="1"/>
    <row r="182" customFormat="1" ht="13.5" customHeight="1"/>
    <row r="183" customFormat="1" ht="13.5" customHeight="1"/>
    <row r="184" customFormat="1" ht="13.5" customHeight="1"/>
    <row r="185" customFormat="1" ht="13.5" customHeight="1"/>
    <row r="186" customFormat="1" ht="13.5" customHeight="1"/>
    <row r="187" customFormat="1" ht="13.5" customHeight="1"/>
    <row r="188" customFormat="1" ht="13.5" customHeight="1"/>
    <row r="189" customFormat="1" ht="13.5" customHeight="1"/>
    <row r="190" customFormat="1" ht="13.5" customHeight="1"/>
    <row r="191" customFormat="1" ht="13.5" customHeight="1"/>
    <row r="192" customFormat="1" ht="13.5" customHeight="1"/>
    <row r="193" customFormat="1" ht="13.5" customHeight="1"/>
    <row r="194" customFormat="1" ht="13.5" customHeight="1"/>
    <row r="195" customFormat="1" ht="13.5" customHeight="1"/>
    <row r="196" customFormat="1" ht="13.5" customHeight="1"/>
    <row r="197" customFormat="1" ht="13.5" customHeight="1"/>
    <row r="198" customFormat="1" ht="13.5" customHeight="1"/>
    <row r="199" customFormat="1" ht="13.5" customHeight="1"/>
    <row r="200" customFormat="1" ht="13.5" customHeight="1"/>
    <row r="201" customFormat="1" ht="13.5" customHeight="1"/>
    <row r="202" customFormat="1" ht="13.5" customHeight="1"/>
    <row r="203" customFormat="1" ht="13.5" customHeight="1"/>
    <row r="204" customFormat="1" ht="13.5" customHeight="1"/>
    <row r="205" customFormat="1" ht="13.5" customHeight="1"/>
    <row r="206" customFormat="1" ht="13.5" customHeight="1"/>
    <row r="207" customFormat="1" ht="13.5" customHeight="1"/>
    <row r="208" customFormat="1" ht="13.5" customHeight="1"/>
    <row r="209" customFormat="1" ht="13.5" customHeight="1"/>
    <row r="210" customFormat="1" ht="13.5" customHeight="1"/>
    <row r="211" customFormat="1" ht="13.5" customHeight="1"/>
    <row r="212" customFormat="1" ht="13.5" customHeight="1"/>
    <row r="213" customFormat="1" ht="13.5" customHeight="1"/>
    <row r="214" customFormat="1" ht="13.5" customHeight="1"/>
    <row r="215" customFormat="1" ht="13.5" customHeight="1"/>
    <row r="216" customFormat="1" ht="13.5" customHeight="1"/>
    <row r="217" customFormat="1" ht="13.5" customHeight="1"/>
    <row r="218" customFormat="1" ht="13.5" customHeight="1"/>
    <row r="219" customFormat="1" ht="13.5" customHeight="1"/>
    <row r="220" customFormat="1" ht="13.5" customHeight="1"/>
    <row r="221" customFormat="1" ht="13.5" customHeight="1"/>
    <row r="222" customFormat="1" ht="13.5" customHeight="1"/>
    <row r="223" customFormat="1" ht="13.5" customHeight="1"/>
    <row r="224" customFormat="1" ht="13.5" customHeight="1"/>
    <row r="225" customFormat="1" ht="13.5" customHeight="1"/>
    <row r="226" customFormat="1" ht="13.5" customHeight="1"/>
    <row r="227" customFormat="1" ht="13.5" customHeight="1"/>
    <row r="228" customFormat="1" ht="13.5" customHeight="1"/>
    <row r="229" customFormat="1" ht="13.5" customHeight="1"/>
    <row r="230" customFormat="1" ht="13.5" customHeight="1"/>
    <row r="231" customFormat="1" ht="13.5" customHeight="1"/>
    <row r="232" customFormat="1" ht="13.5" customHeight="1"/>
    <row r="233" customFormat="1" ht="13.5" customHeight="1"/>
    <row r="234" customFormat="1" ht="13.5" customHeight="1"/>
    <row r="235" customFormat="1" ht="13.5" customHeight="1"/>
    <row r="236" customFormat="1" ht="13.5" customHeight="1"/>
    <row r="237" customFormat="1" ht="13.5" customHeight="1"/>
    <row r="238" customFormat="1" ht="13.5" customHeight="1"/>
    <row r="239" customFormat="1" ht="13.5" customHeight="1"/>
    <row r="240" customFormat="1" ht="13.5" customHeight="1"/>
    <row r="241" customFormat="1" ht="13.5" customHeight="1"/>
    <row r="242" customFormat="1" ht="13.5" customHeight="1"/>
    <row r="243" customFormat="1" ht="13.5" customHeight="1"/>
    <row r="244" customFormat="1" ht="13.5" customHeight="1"/>
    <row r="245" customFormat="1" ht="13.5" customHeight="1"/>
    <row r="246" customFormat="1" ht="13.5" customHeight="1"/>
    <row r="247" customFormat="1" ht="13.5" customHeight="1"/>
    <row r="248" customFormat="1" ht="13.5" customHeight="1"/>
    <row r="249" customFormat="1" ht="13.5" customHeight="1"/>
    <row r="250" customFormat="1" ht="13.5" customHeight="1"/>
    <row r="251" customFormat="1" ht="13.5" customHeight="1"/>
    <row r="252" customFormat="1" ht="13.5" customHeight="1"/>
    <row r="253" customFormat="1" ht="13.5" customHeight="1"/>
    <row r="254" customFormat="1" ht="13.5" customHeight="1"/>
    <row r="255" customFormat="1" ht="13.5" customHeight="1"/>
    <row r="256" customFormat="1" ht="13.5" customHeight="1"/>
    <row r="257" customFormat="1" ht="13.5" customHeight="1"/>
    <row r="258" customFormat="1" ht="13.5" customHeight="1"/>
    <row r="259" customFormat="1" ht="13.5" customHeight="1"/>
    <row r="260" customFormat="1" ht="13.5" customHeight="1"/>
    <row r="261" customFormat="1" ht="13.5" customHeight="1"/>
    <row r="262" customFormat="1" ht="13.5" customHeight="1"/>
    <row r="263" customFormat="1" ht="13.5" customHeight="1"/>
    <row r="264" customFormat="1" ht="13.5" customHeight="1"/>
    <row r="265" customFormat="1" ht="13.5" customHeight="1"/>
    <row r="266" customFormat="1" ht="13.5" customHeight="1"/>
    <row r="267" customFormat="1" ht="13.5" customHeight="1"/>
    <row r="268" customFormat="1" ht="13.5" customHeight="1"/>
    <row r="269" customFormat="1" ht="13.5" customHeight="1"/>
    <row r="270" customFormat="1" ht="13.5" customHeight="1"/>
    <row r="271" customFormat="1" ht="13.5" customHeight="1"/>
    <row r="272" customFormat="1" ht="13.5" customHeight="1"/>
    <row r="273" customFormat="1" ht="13.5" customHeight="1"/>
    <row r="274" customFormat="1" ht="13.5" customHeight="1"/>
    <row r="275" customFormat="1" ht="13.5" customHeight="1"/>
    <row r="276" customFormat="1" ht="13.5" customHeight="1"/>
    <row r="277" customFormat="1" ht="13.5" customHeight="1"/>
    <row r="278" customFormat="1" ht="13.5" customHeight="1"/>
    <row r="279" customFormat="1" ht="13.5" customHeight="1"/>
    <row r="280" customFormat="1" ht="13.5" customHeight="1"/>
    <row r="281" customFormat="1" ht="13.5" customHeight="1"/>
    <row r="282" customFormat="1" ht="13.5" customHeight="1"/>
    <row r="283" customFormat="1" ht="13.5" customHeight="1"/>
    <row r="284" customFormat="1" ht="13.5" customHeight="1"/>
    <row r="285" customFormat="1" ht="13.5" customHeight="1"/>
    <row r="286" customFormat="1" ht="13.5" customHeight="1"/>
    <row r="287" customFormat="1" ht="13.5" customHeight="1"/>
    <row r="288" customFormat="1" ht="13.5" customHeight="1"/>
    <row r="289" customFormat="1" ht="13.5" customHeight="1"/>
    <row r="290" customFormat="1" ht="13.5" customHeight="1"/>
    <row r="291" customFormat="1" ht="13.5" customHeight="1"/>
    <row r="292" customFormat="1" ht="13.5" customHeight="1"/>
    <row r="293" customFormat="1" ht="13.5" customHeight="1"/>
    <row r="294" customFormat="1" ht="13.5" customHeight="1"/>
    <row r="295" customFormat="1" ht="13.5" customHeight="1"/>
    <row r="296" customFormat="1" ht="13.5" customHeight="1"/>
    <row r="297" customFormat="1" ht="13.5" customHeight="1"/>
    <row r="298" customFormat="1" ht="13.5" customHeight="1"/>
    <row r="299" customFormat="1" ht="13.5" customHeight="1"/>
    <row r="300" customFormat="1" ht="13.5" customHeight="1"/>
    <row r="301" customFormat="1" ht="13.5" customHeight="1"/>
    <row r="302" customFormat="1" ht="13.5" customHeight="1"/>
    <row r="303" customFormat="1" ht="13.5" customHeight="1"/>
    <row r="304" customFormat="1" ht="13.5" customHeight="1"/>
    <row r="305" customFormat="1" ht="13.5" customHeight="1"/>
    <row r="306" customFormat="1" ht="13.5" customHeight="1"/>
    <row r="307" customFormat="1" ht="13.5" customHeight="1"/>
    <row r="308" customFormat="1" ht="13.5" customHeight="1"/>
    <row r="309" customFormat="1" ht="13.5" customHeight="1"/>
    <row r="310" customFormat="1" ht="13.5" customHeight="1"/>
    <row r="311" customFormat="1" ht="13.5" customHeight="1"/>
    <row r="312" customFormat="1" ht="13.5" customHeight="1"/>
    <row r="313" customFormat="1" ht="13.5" customHeight="1"/>
    <row r="314" customFormat="1" ht="13.5" customHeight="1"/>
    <row r="315" customFormat="1" ht="13.5" customHeight="1"/>
    <row r="316" customFormat="1" ht="13.5" customHeight="1"/>
    <row r="317" customFormat="1" ht="13.5" customHeight="1"/>
    <row r="318" customFormat="1" ht="13.5" customHeight="1"/>
    <row r="319" customFormat="1" ht="13.5" customHeight="1"/>
    <row r="320" customFormat="1" ht="13.5" customHeight="1"/>
    <row r="321" customFormat="1" ht="13.5" customHeight="1"/>
    <row r="322" customFormat="1" ht="13.5" customHeight="1"/>
    <row r="323" customFormat="1" ht="13.5" customHeight="1"/>
    <row r="324" customFormat="1" ht="13.5" customHeight="1"/>
    <row r="325" customFormat="1" ht="13.5" customHeight="1"/>
    <row r="326" customFormat="1" ht="13.5" customHeight="1"/>
    <row r="327" customFormat="1" ht="13.5" customHeight="1"/>
    <row r="328" customFormat="1" ht="13.5" customHeight="1"/>
    <row r="329" customFormat="1" ht="13.5" customHeight="1"/>
    <row r="330" customFormat="1" ht="13.5" customHeight="1"/>
    <row r="331" customFormat="1" ht="13.5" customHeight="1"/>
    <row r="332" customFormat="1" ht="13.5" customHeight="1"/>
    <row r="333" customFormat="1" ht="13.5" customHeight="1"/>
    <row r="334" customFormat="1" ht="13.5" customHeight="1"/>
    <row r="335" customFormat="1" ht="13.5" customHeight="1"/>
    <row r="336" customFormat="1" ht="13.5" customHeight="1"/>
    <row r="337" customFormat="1" ht="13.5" customHeight="1"/>
    <row r="338" customFormat="1" ht="13.5" customHeight="1"/>
    <row r="339" customFormat="1" ht="13.5" customHeight="1"/>
    <row r="340" customFormat="1" ht="13.5" customHeight="1"/>
    <row r="341" customFormat="1" ht="13.5" customHeight="1"/>
    <row r="342" customFormat="1" ht="13.5" customHeight="1"/>
    <row r="343" customFormat="1" ht="13.5" customHeight="1"/>
    <row r="344" customFormat="1" ht="13.5" customHeight="1"/>
    <row r="345" customFormat="1" ht="13.5" customHeight="1"/>
    <row r="346" customFormat="1" ht="13.5" customHeight="1"/>
    <row r="347" customFormat="1" ht="13.5" customHeight="1"/>
    <row r="348" customFormat="1" ht="13.5" customHeight="1"/>
    <row r="349" customFormat="1" ht="13.5" customHeight="1"/>
    <row r="350" customFormat="1" ht="13.5" customHeight="1"/>
    <row r="351" customFormat="1" ht="13.5" customHeight="1"/>
    <row r="352" customFormat="1" ht="13.5" customHeight="1"/>
    <row r="353" customFormat="1" ht="13.5" customHeight="1"/>
    <row r="354" customFormat="1" ht="13.5" customHeight="1"/>
    <row r="355" customFormat="1" ht="13.5" customHeight="1"/>
    <row r="356" customFormat="1" ht="13.5" customHeight="1"/>
    <row r="357" customFormat="1" ht="13.5" customHeight="1"/>
    <row r="358" customFormat="1" ht="13.5" customHeight="1"/>
    <row r="359" customFormat="1" ht="13.5" customHeight="1"/>
    <row r="360" customFormat="1" ht="13.5" customHeight="1"/>
    <row r="361" customFormat="1" ht="13.5" customHeight="1"/>
    <row r="362" customFormat="1" ht="13.5" customHeight="1"/>
    <row r="363" customFormat="1" ht="13.5" customHeight="1"/>
    <row r="364" customFormat="1" ht="13.5" customHeight="1"/>
    <row r="365" customFormat="1" ht="13.5" customHeight="1"/>
    <row r="366" customFormat="1" ht="13.5" customHeight="1"/>
    <row r="367" customFormat="1" ht="13.5" customHeight="1"/>
    <row r="368" customFormat="1" ht="13.5" customHeight="1"/>
    <row r="369" customFormat="1" ht="13.5" customHeight="1"/>
    <row r="370" customFormat="1" ht="13.5" customHeight="1"/>
    <row r="371" customFormat="1" ht="13.5" customHeight="1"/>
    <row r="372" customFormat="1" ht="13.5" customHeight="1"/>
    <row r="373" customFormat="1" ht="13.5" customHeight="1"/>
    <row r="374" customFormat="1" ht="13.5" customHeight="1"/>
    <row r="375" customFormat="1" ht="13.5" customHeight="1"/>
    <row r="376" customFormat="1" ht="13.5" customHeight="1"/>
    <row r="377" customFormat="1" ht="13.5" customHeight="1"/>
    <row r="378" customFormat="1" ht="13.5" customHeight="1"/>
    <row r="379" customFormat="1" ht="13.5" customHeight="1"/>
    <row r="380" customFormat="1" ht="13.5" customHeight="1"/>
    <row r="381" customFormat="1" ht="13.5" customHeight="1"/>
    <row r="382" customFormat="1" ht="13.5" customHeight="1"/>
    <row r="383" customFormat="1" ht="13.5" customHeight="1"/>
    <row r="384" customFormat="1" ht="13.5" customHeight="1"/>
    <row r="385" customFormat="1" ht="13.5" customHeight="1"/>
    <row r="386" customFormat="1" ht="13.5" customHeight="1"/>
    <row r="387" customFormat="1" ht="13.5" customHeight="1"/>
    <row r="388" customFormat="1" ht="13.5" customHeight="1"/>
    <row r="389" customFormat="1" ht="13.5" customHeight="1"/>
    <row r="390" customFormat="1" ht="13.5" customHeight="1"/>
    <row r="391" customFormat="1" ht="13.5" customHeight="1"/>
    <row r="392" customFormat="1" ht="13.5" customHeight="1"/>
    <row r="393" customFormat="1" ht="13.5" customHeight="1"/>
    <row r="394" customFormat="1" ht="13.5" customHeight="1"/>
    <row r="395" customFormat="1" ht="13.5" customHeight="1"/>
    <row r="396" customFormat="1" ht="13.5" customHeight="1"/>
    <row r="397" customFormat="1" ht="13.5" customHeight="1"/>
    <row r="398" customFormat="1" ht="13.5" customHeight="1"/>
    <row r="399" customFormat="1" ht="13.5" customHeight="1"/>
    <row r="400" customFormat="1" ht="13.5" customHeight="1"/>
    <row r="401" customFormat="1" ht="13.5" customHeight="1"/>
    <row r="402" customFormat="1" ht="13.5" customHeight="1"/>
    <row r="403" customFormat="1" ht="13.5" customHeight="1"/>
    <row r="404" customFormat="1" ht="13.5" customHeight="1"/>
    <row r="405" customFormat="1" ht="13.5" customHeight="1"/>
    <row r="406" customFormat="1" ht="13.5" customHeight="1"/>
    <row r="407" customFormat="1" ht="13.5" customHeight="1"/>
    <row r="408" customFormat="1" ht="13.5" customHeight="1"/>
    <row r="409" customFormat="1" ht="13.5" customHeight="1"/>
    <row r="410" customFormat="1" ht="13.5" customHeight="1"/>
    <row r="411" customFormat="1" ht="13.5" customHeight="1"/>
    <row r="412" customFormat="1" ht="13.5" customHeight="1"/>
    <row r="413" customFormat="1" ht="13.5" customHeight="1"/>
    <row r="414" customFormat="1" ht="13.5" customHeight="1"/>
    <row r="415" customFormat="1" ht="13.5" customHeight="1"/>
    <row r="416" customFormat="1" ht="13.5" customHeight="1"/>
    <row r="417" customFormat="1" ht="13.5" customHeight="1"/>
    <row r="418" customFormat="1" ht="13.5" customHeight="1"/>
    <row r="419" customFormat="1" ht="13.5" customHeight="1"/>
    <row r="420" customFormat="1" ht="13.5" customHeight="1"/>
    <row r="421" customFormat="1" ht="13.5" customHeight="1"/>
    <row r="422" customFormat="1" ht="13.5" customHeight="1"/>
    <row r="423" customFormat="1" ht="13.5" customHeight="1"/>
    <row r="424" customFormat="1" ht="13.5" customHeight="1"/>
    <row r="425" customFormat="1" ht="13.5" customHeight="1"/>
    <row r="426" customFormat="1" ht="13.5" customHeight="1"/>
    <row r="427" customFormat="1" ht="13.5" customHeight="1"/>
    <row r="428" customFormat="1" ht="13.5" customHeight="1"/>
    <row r="429" customFormat="1" ht="13.5" customHeight="1"/>
    <row r="430" customFormat="1" ht="13.5" customHeight="1"/>
    <row r="431" customFormat="1" ht="13.5" customHeight="1"/>
    <row r="432" customFormat="1" ht="13.5" customHeight="1"/>
    <row r="433" customFormat="1" ht="13.5" customHeight="1"/>
    <row r="434" customFormat="1" ht="13.5" customHeight="1"/>
    <row r="435" customFormat="1" ht="13.5" customHeight="1"/>
    <row r="436" customFormat="1" ht="13.5" customHeight="1"/>
    <row r="437" customFormat="1" ht="13.5" customHeight="1"/>
    <row r="438" customFormat="1" ht="13.5" customHeight="1"/>
    <row r="439" customFormat="1" ht="13.5" customHeight="1"/>
    <row r="440" customFormat="1" ht="13.5" customHeight="1"/>
    <row r="441" customFormat="1" ht="13.5" customHeight="1"/>
    <row r="442" customFormat="1" ht="13.5" customHeight="1"/>
    <row r="443" customFormat="1" ht="13.5" customHeight="1"/>
    <row r="444" customFormat="1" ht="13.5" customHeight="1"/>
    <row r="445" customFormat="1" ht="13.5" customHeight="1"/>
    <row r="446" customFormat="1" ht="13.5" customHeight="1"/>
    <row r="447" customFormat="1" ht="13.5" customHeight="1"/>
    <row r="448" customFormat="1" ht="13.5" customHeight="1"/>
    <row r="449" customFormat="1" ht="13.5" customHeight="1"/>
    <row r="450" customFormat="1" ht="13.5" customHeight="1"/>
    <row r="451" customFormat="1" ht="13.5" customHeight="1"/>
    <row r="452" customFormat="1" ht="13.5" customHeight="1"/>
    <row r="453" customFormat="1" ht="13.5" customHeight="1"/>
    <row r="454" customFormat="1" ht="13.5" customHeight="1"/>
    <row r="455" customFormat="1" ht="13.5" customHeight="1"/>
    <row r="456" customFormat="1" ht="13.5" customHeight="1"/>
    <row r="457" customFormat="1" ht="13.5" customHeight="1"/>
    <row r="458" customFormat="1" ht="13.5" customHeight="1"/>
    <row r="459" customFormat="1" ht="13.5" customHeight="1"/>
    <row r="460" customFormat="1" ht="13.5" customHeight="1"/>
    <row r="461" customFormat="1" ht="13.5" customHeight="1"/>
    <row r="462" customFormat="1" ht="13.5" customHeight="1"/>
    <row r="463" customFormat="1" ht="13.5" customHeight="1"/>
    <row r="464" customFormat="1" ht="13.5" customHeight="1"/>
    <row r="465" customFormat="1" ht="13.5" customHeight="1"/>
    <row r="466" customFormat="1" ht="13.5" customHeight="1"/>
    <row r="467" customFormat="1" ht="13.5" customHeight="1"/>
    <row r="468" customFormat="1" ht="13.5" customHeight="1"/>
    <row r="469" customFormat="1" ht="13.5" customHeight="1"/>
    <row r="470" customFormat="1" ht="13.5" customHeight="1"/>
    <row r="471" customFormat="1" ht="13.5" customHeight="1"/>
    <row r="472" customFormat="1" ht="13.5" customHeight="1"/>
    <row r="473" customFormat="1" ht="13.5" customHeight="1"/>
    <row r="474" customFormat="1" ht="13.5" customHeight="1"/>
    <row r="475" customFormat="1" ht="13.5" customHeight="1"/>
    <row r="476" customFormat="1" ht="13.5" customHeight="1"/>
    <row r="477" customFormat="1" ht="13.5" customHeight="1"/>
    <row r="478" customFormat="1" ht="13.5" customHeight="1"/>
    <row r="479" customFormat="1" ht="13.5" customHeight="1"/>
    <row r="480" customFormat="1" ht="13.5" customHeight="1"/>
    <row r="481" customFormat="1" ht="13.5" customHeight="1"/>
    <row r="482" customFormat="1" ht="13.5" customHeight="1"/>
    <row r="483" customFormat="1" ht="13.5" customHeight="1"/>
    <row r="484" customFormat="1" ht="13.5" customHeight="1"/>
    <row r="485" customFormat="1" ht="13.5" customHeight="1"/>
    <row r="486" customFormat="1" ht="13.5" customHeight="1"/>
    <row r="487" customFormat="1" ht="13.5" customHeight="1"/>
    <row r="488" customFormat="1" ht="13.5" customHeight="1"/>
    <row r="489" customFormat="1" ht="13.5" customHeight="1"/>
    <row r="490" customFormat="1" ht="13.5" customHeight="1"/>
    <row r="491" customFormat="1" ht="13.5" customHeight="1"/>
    <row r="492" customFormat="1" ht="13.5" customHeight="1"/>
    <row r="493" customFormat="1" ht="13.5" customHeight="1"/>
    <row r="494" customFormat="1" ht="13.5" customHeight="1"/>
    <row r="495" customFormat="1" ht="13.5" customHeight="1"/>
    <row r="496" customFormat="1" ht="13.5" customHeight="1"/>
    <row r="497" customFormat="1" ht="13.5" customHeight="1"/>
    <row r="498" customFormat="1" ht="13.5" customHeight="1"/>
    <row r="499" customFormat="1" ht="13.5" customHeight="1"/>
    <row r="500" customFormat="1" ht="13.5" customHeight="1"/>
    <row r="501" customFormat="1" ht="13.5" customHeight="1"/>
    <row r="502" customFormat="1" ht="13.5" customHeight="1"/>
    <row r="503" customFormat="1" ht="13.5" customHeight="1"/>
    <row r="504" customFormat="1" ht="13.5" customHeight="1"/>
    <row r="505" customFormat="1" ht="13.5" customHeight="1"/>
    <row r="506" customFormat="1" ht="13.5" customHeight="1"/>
    <row r="507" customFormat="1" ht="13.5" customHeight="1"/>
    <row r="508" customFormat="1" ht="13.5" customHeight="1"/>
    <row r="509" customFormat="1" ht="13.5" customHeight="1"/>
    <row r="510" customFormat="1" ht="13.5" customHeight="1"/>
    <row r="511" customFormat="1" ht="13.5" customHeight="1"/>
    <row r="512" customFormat="1" ht="13.5" customHeight="1"/>
    <row r="513" customFormat="1" ht="13.5" customHeight="1"/>
    <row r="514" customFormat="1" ht="13.5" customHeight="1"/>
    <row r="515" customFormat="1" ht="13.5" customHeight="1"/>
    <row r="516" customFormat="1" ht="13.5" customHeight="1"/>
    <row r="517" customFormat="1" ht="13.5" customHeight="1"/>
    <row r="518" customFormat="1" ht="13.5" customHeight="1"/>
    <row r="519" customFormat="1" ht="13.5" customHeight="1"/>
    <row r="520" customFormat="1" ht="13.5" customHeight="1"/>
    <row r="521" customFormat="1" ht="13.5" customHeight="1"/>
    <row r="522" customFormat="1" ht="13.5" customHeight="1"/>
    <row r="523" customFormat="1" ht="13.5" customHeight="1"/>
    <row r="524" customFormat="1" ht="13.5" customHeight="1"/>
    <row r="525" customFormat="1" ht="13.5" customHeight="1"/>
    <row r="526" customFormat="1" ht="13.5" customHeight="1"/>
    <row r="527" customFormat="1" ht="13.5" customHeight="1"/>
    <row r="528" customFormat="1" ht="13.5" customHeight="1"/>
    <row r="529" customFormat="1" ht="13.5" customHeight="1"/>
    <row r="530" customFormat="1" ht="13.5" customHeight="1"/>
    <row r="531" customFormat="1" ht="13.5" customHeight="1"/>
    <row r="532" customFormat="1" ht="13.5" customHeight="1"/>
    <row r="533" customFormat="1" ht="13.5" customHeight="1"/>
    <row r="534" customFormat="1" ht="13.5" customHeight="1"/>
    <row r="535" customFormat="1" ht="13.5" customHeight="1"/>
    <row r="536" customFormat="1" ht="13.5" customHeight="1"/>
    <row r="537" customFormat="1" ht="13.5" customHeight="1"/>
    <row r="538" customFormat="1" ht="13.5" customHeight="1"/>
    <row r="539" customFormat="1" ht="13.5" customHeight="1"/>
    <row r="540" customFormat="1" ht="13.5" customHeight="1"/>
    <row r="541" customFormat="1" ht="13.5" customHeight="1"/>
    <row r="542" customFormat="1" ht="13.5" customHeight="1"/>
    <row r="543" customFormat="1" ht="13.5" customHeight="1"/>
    <row r="544" customFormat="1" ht="13.5" customHeight="1"/>
    <row r="545" customFormat="1" ht="13.5" customHeight="1"/>
    <row r="546" customFormat="1" ht="13.5" customHeight="1"/>
    <row r="547" customFormat="1" ht="13.5" customHeight="1"/>
    <row r="548" customFormat="1" ht="13.5" customHeight="1"/>
    <row r="549" customFormat="1" ht="13.5" customHeight="1"/>
    <row r="550" customFormat="1" ht="13.5" customHeight="1"/>
    <row r="551" customFormat="1" ht="13.5" customHeight="1"/>
    <row r="552" customFormat="1" ht="13.5" customHeight="1"/>
    <row r="553" customFormat="1" ht="13.5" customHeight="1"/>
    <row r="554" customFormat="1" ht="13.5" customHeight="1"/>
    <row r="555" customFormat="1" ht="13.5" customHeight="1"/>
    <row r="556" customFormat="1" ht="13.5" customHeight="1"/>
    <row r="557" customFormat="1" ht="13.5" customHeight="1"/>
    <row r="558" customFormat="1" ht="13.5" customHeight="1"/>
    <row r="559" customFormat="1" ht="13.5" customHeight="1"/>
    <row r="560" customFormat="1" ht="13.5" customHeight="1"/>
    <row r="561" customFormat="1" ht="13.5" customHeight="1"/>
    <row r="562" customFormat="1" ht="13.5" customHeight="1"/>
    <row r="563" customFormat="1" ht="13.5" customHeight="1"/>
    <row r="564" customFormat="1" ht="13.5" customHeight="1"/>
    <row r="565" customFormat="1" ht="13.5" customHeight="1"/>
    <row r="566" customFormat="1" ht="13.5" customHeight="1"/>
    <row r="567" customFormat="1" ht="13.5" customHeight="1"/>
    <row r="568" customFormat="1" ht="13.5" customHeight="1"/>
    <row r="569" customFormat="1" ht="13.5" customHeight="1"/>
    <row r="570" customFormat="1" ht="13.5" customHeight="1"/>
    <row r="571" customFormat="1" ht="13.5" customHeight="1"/>
    <row r="572" customFormat="1" ht="13.5" customHeight="1"/>
    <row r="573" customFormat="1" ht="13.5" customHeight="1"/>
    <row r="574" customFormat="1" ht="13.5" customHeight="1"/>
    <row r="575" customFormat="1" ht="13.5" customHeight="1"/>
    <row r="576" customFormat="1" ht="13.5" customHeight="1"/>
    <row r="577" customFormat="1" ht="13.5" customHeight="1"/>
    <row r="578" customFormat="1" ht="13.5" customHeight="1"/>
    <row r="579" customFormat="1" ht="13.5" customHeight="1"/>
    <row r="580" customFormat="1" ht="13.5" customHeight="1"/>
    <row r="581" customFormat="1" ht="13.5" customHeight="1"/>
    <row r="582" customFormat="1" ht="13.5" customHeight="1"/>
    <row r="583" customFormat="1" ht="13.5" customHeight="1"/>
    <row r="584" customFormat="1" ht="13.5" customHeight="1"/>
    <row r="585" customFormat="1" ht="13.5" customHeight="1"/>
    <row r="586" customFormat="1" ht="13.5" customHeight="1"/>
    <row r="587" customFormat="1" ht="13.5" customHeight="1"/>
    <row r="588" customFormat="1" ht="13.5" customHeight="1"/>
    <row r="589" customFormat="1" ht="13.5" customHeight="1"/>
    <row r="590" customFormat="1" ht="13.5" customHeight="1"/>
    <row r="591" customFormat="1" ht="13.5" customHeight="1"/>
    <row r="592" customFormat="1" ht="13.5" customHeight="1"/>
    <row r="593" customFormat="1" ht="13.5" customHeight="1"/>
    <row r="594" customFormat="1" ht="13.5" customHeight="1"/>
    <row r="595" customFormat="1" ht="13.5" customHeight="1"/>
    <row r="596" customFormat="1" ht="13.5" customHeight="1"/>
    <row r="597" customFormat="1" ht="13.5" customHeight="1"/>
    <row r="598" customFormat="1" ht="13.5" customHeight="1"/>
    <row r="599" customFormat="1" ht="13.5" customHeight="1"/>
    <row r="600" customFormat="1" ht="13.5" customHeight="1"/>
    <row r="601" customFormat="1" ht="13.5" customHeight="1"/>
    <row r="602" customFormat="1" ht="13.5" customHeight="1"/>
    <row r="603" customFormat="1" ht="13.5" customHeight="1"/>
    <row r="604" customFormat="1" ht="13.5" customHeight="1"/>
    <row r="605" customFormat="1" ht="13.5" customHeight="1"/>
    <row r="606" customFormat="1" ht="13.5" customHeight="1"/>
    <row r="607" customFormat="1" ht="13.5" customHeight="1"/>
    <row r="608" customFormat="1" ht="13.5" customHeight="1"/>
    <row r="609" customFormat="1" ht="13.5" customHeight="1"/>
    <row r="610" customFormat="1" ht="13.5" customHeight="1"/>
    <row r="611" customFormat="1" ht="13.5" customHeight="1"/>
    <row r="612" customFormat="1" ht="13.5" customHeight="1"/>
    <row r="613" customFormat="1" ht="13.5" customHeight="1"/>
    <row r="614" customFormat="1" ht="13.5" customHeight="1"/>
    <row r="615" customFormat="1" ht="13.5" customHeight="1"/>
    <row r="616" customFormat="1" ht="13.5" customHeight="1"/>
    <row r="617" customFormat="1" ht="13.5" customHeight="1"/>
    <row r="618" customFormat="1" ht="13.5" customHeight="1"/>
    <row r="619" customFormat="1" ht="13.5" customHeight="1"/>
    <row r="620" customFormat="1" ht="13.5" customHeight="1"/>
    <row r="621" customFormat="1" ht="13.5" customHeight="1"/>
    <row r="622" customFormat="1" ht="13.5" customHeight="1"/>
    <row r="623" customFormat="1" ht="13.5" customHeight="1"/>
    <row r="624" customFormat="1" ht="13.5" customHeight="1"/>
    <row r="625" customFormat="1" ht="13.5" customHeight="1"/>
    <row r="626" customFormat="1" ht="13.5" customHeight="1"/>
    <row r="627" customFormat="1" ht="13.5" customHeight="1"/>
    <row r="628" customFormat="1" ht="13.5" customHeight="1"/>
    <row r="629" customFormat="1" ht="13.5" customHeight="1"/>
    <row r="630" customFormat="1" ht="13.5" customHeight="1"/>
    <row r="631" customFormat="1" ht="13.5" customHeight="1"/>
    <row r="632" customFormat="1" ht="13.5" customHeight="1"/>
    <row r="633" customFormat="1" ht="13.5" customHeight="1"/>
    <row r="634" customFormat="1" ht="13.5" customHeight="1"/>
    <row r="635" customFormat="1" ht="13.5" customHeight="1"/>
    <row r="636" customFormat="1" ht="13.5" customHeight="1"/>
    <row r="637" customFormat="1" ht="13.5" customHeight="1"/>
    <row r="638" customFormat="1" ht="13.5" customHeight="1"/>
    <row r="639" customFormat="1" ht="13.5" customHeight="1"/>
    <row r="640" customFormat="1" ht="13.5" customHeight="1"/>
    <row r="641" customFormat="1" ht="13.5" customHeight="1"/>
    <row r="642" customFormat="1" ht="13.5" customHeight="1"/>
    <row r="643" customFormat="1" ht="13.5" customHeight="1"/>
    <row r="644" customFormat="1" ht="13.5" customHeight="1"/>
    <row r="645" customFormat="1" ht="13.5" customHeight="1"/>
    <row r="646" customFormat="1" ht="13.5" customHeight="1"/>
    <row r="647" customFormat="1" ht="13.5" customHeight="1"/>
    <row r="648" customFormat="1" ht="13.5" customHeight="1"/>
    <row r="649" customFormat="1" ht="13.5" customHeight="1"/>
    <row r="650" customFormat="1" ht="13.5" customHeight="1"/>
    <row r="651" customFormat="1" ht="13.5" customHeight="1"/>
    <row r="652" customFormat="1" ht="13.5" customHeight="1"/>
    <row r="653" customFormat="1" ht="13.5" customHeight="1"/>
    <row r="654" customFormat="1" ht="13.5" customHeight="1"/>
    <row r="655" customFormat="1" ht="13.5" customHeight="1"/>
    <row r="656" customFormat="1" ht="13.5" customHeight="1"/>
    <row r="657" customFormat="1" ht="13.5" customHeight="1"/>
    <row r="658" customFormat="1" ht="13.5" customHeight="1"/>
    <row r="659" customFormat="1" ht="13.5" customHeight="1"/>
    <row r="660" customFormat="1" ht="13.5" customHeight="1"/>
    <row r="661" customFormat="1" ht="13.5" customHeight="1"/>
    <row r="662" customFormat="1" ht="13.5" customHeight="1"/>
    <row r="663" customFormat="1" ht="13.5" customHeight="1"/>
    <row r="664" customFormat="1" ht="13.5" customHeight="1"/>
    <row r="665" customFormat="1" ht="13.5" customHeight="1"/>
    <row r="666" customFormat="1" ht="13.5" customHeight="1"/>
    <row r="667" customFormat="1" ht="13.5" customHeight="1"/>
    <row r="668" customFormat="1" ht="13.5" customHeight="1"/>
    <row r="669" customFormat="1" ht="13.5" customHeight="1"/>
    <row r="670" customFormat="1" ht="13.5" customHeight="1"/>
    <row r="671" customFormat="1" ht="13.5" customHeight="1"/>
    <row r="672" customFormat="1" ht="13.5" customHeight="1"/>
    <row r="673" customFormat="1" ht="13.5" customHeight="1"/>
    <row r="674" customFormat="1" ht="13.5" customHeight="1"/>
    <row r="675" customFormat="1" ht="13.5" customHeight="1"/>
    <row r="676" customFormat="1" ht="13.5" customHeight="1"/>
    <row r="677" customFormat="1" ht="13.5" customHeight="1"/>
    <row r="678" customFormat="1" ht="13.5" customHeight="1"/>
    <row r="679" customFormat="1" ht="13.5" customHeight="1"/>
    <row r="680" customFormat="1" ht="13.5" customHeight="1"/>
    <row r="681" customFormat="1" ht="13.5" customHeight="1"/>
    <row r="682" customFormat="1" ht="13.5" customHeight="1"/>
    <row r="683" customFormat="1" ht="13.5" customHeight="1"/>
    <row r="684" customFormat="1" ht="13.5" customHeight="1"/>
    <row r="685" customFormat="1" ht="13.5" customHeight="1"/>
    <row r="686" customFormat="1" ht="13.5" customHeight="1"/>
    <row r="687" customFormat="1" ht="13.5" customHeight="1"/>
    <row r="688" customFormat="1" ht="13.5" customHeight="1"/>
    <row r="689" customFormat="1" ht="13.5" customHeight="1"/>
    <row r="690" customFormat="1" ht="13.5" customHeight="1"/>
    <row r="691" customFormat="1" ht="13.5" customHeight="1"/>
    <row r="692" customFormat="1" ht="13.5" customHeight="1"/>
    <row r="693" customFormat="1" ht="13.5" customHeight="1"/>
    <row r="694" customFormat="1" ht="13.5" customHeight="1"/>
    <row r="695" customFormat="1" ht="13.5" customHeight="1"/>
    <row r="696" customFormat="1" ht="13.5" customHeight="1"/>
    <row r="697" customFormat="1" ht="13.5" customHeight="1"/>
    <row r="698" customFormat="1" ht="13.5" customHeight="1"/>
    <row r="699" customFormat="1" ht="13.5" customHeight="1"/>
    <row r="700" customFormat="1" ht="13.5" customHeight="1"/>
    <row r="701" customFormat="1" ht="13.5" customHeight="1"/>
    <row r="702" customFormat="1" ht="13.5" customHeight="1"/>
    <row r="703" customFormat="1" ht="13.5" customHeight="1"/>
    <row r="704" customFormat="1" ht="13.5" customHeight="1"/>
    <row r="705" customFormat="1" ht="13.5" customHeight="1"/>
    <row r="706" customFormat="1" ht="13.5" customHeight="1"/>
    <row r="707" customFormat="1" ht="13.5" customHeight="1"/>
    <row r="708" customFormat="1" ht="13.5" customHeight="1"/>
    <row r="709" customFormat="1" ht="13.5" customHeight="1"/>
    <row r="710" customFormat="1" ht="13.5" customHeight="1"/>
    <row r="711" customFormat="1" ht="13.5" customHeight="1"/>
    <row r="712" customFormat="1" ht="13.5" customHeight="1"/>
    <row r="713" customFormat="1" ht="13.5" customHeight="1"/>
    <row r="714" customFormat="1" ht="13.5" customHeight="1"/>
    <row r="715" customFormat="1" ht="13.5" customHeight="1"/>
    <row r="716" customFormat="1" ht="13.5" customHeight="1"/>
    <row r="717" customFormat="1" ht="13.5" customHeight="1"/>
    <row r="718" customFormat="1" ht="13.5" customHeight="1"/>
    <row r="719" customFormat="1" ht="13.5" customHeight="1"/>
    <row r="720" customFormat="1" ht="13.5" customHeight="1"/>
    <row r="721" customFormat="1" ht="13.5" customHeight="1"/>
    <row r="722" customFormat="1" ht="13.5" customHeight="1"/>
    <row r="723" customFormat="1" ht="13.5" customHeight="1"/>
    <row r="724" customFormat="1" ht="13.5" customHeight="1"/>
    <row r="725" customFormat="1" ht="13.5" customHeight="1"/>
    <row r="726" customFormat="1" ht="13.5" customHeight="1"/>
    <row r="727" customFormat="1" ht="13.5" customHeight="1"/>
    <row r="728" customFormat="1" ht="13.5" customHeight="1"/>
    <row r="729" customFormat="1" ht="13.5" customHeight="1"/>
    <row r="730" customFormat="1" ht="13.5" customHeight="1"/>
    <row r="731" customFormat="1" ht="13.5" customHeight="1"/>
    <row r="732" customFormat="1" ht="13.5" customHeight="1"/>
    <row r="733" customFormat="1" ht="13.5" customHeight="1"/>
    <row r="734" customFormat="1" ht="13.5" customHeight="1"/>
    <row r="735" customFormat="1" ht="13.5" customHeight="1"/>
    <row r="736" customFormat="1" ht="13.5" customHeight="1"/>
    <row r="737" customFormat="1" ht="13.5" customHeight="1"/>
    <row r="738" customFormat="1" ht="13.5" customHeight="1"/>
    <row r="739" customFormat="1" ht="13.5" customHeight="1"/>
    <row r="740" customFormat="1" ht="13.5" customHeight="1"/>
    <row r="741" customFormat="1" ht="13.5" customHeight="1"/>
    <row r="742" customFormat="1" ht="13.5" customHeight="1"/>
    <row r="743" customFormat="1" ht="13.5" customHeight="1"/>
    <row r="744" customFormat="1" ht="13.5" customHeight="1"/>
    <row r="745" customFormat="1" ht="13.5" customHeight="1"/>
    <row r="746" customFormat="1" ht="13.5" customHeight="1"/>
    <row r="747" customFormat="1" ht="13.5" customHeight="1"/>
    <row r="748" customFormat="1" ht="13.5" customHeight="1"/>
    <row r="749" customFormat="1" ht="13.5" customHeight="1"/>
    <row r="750" customFormat="1" ht="13.5" customHeight="1"/>
    <row r="751" customFormat="1" ht="13.5" customHeight="1"/>
    <row r="752" customFormat="1" ht="13.5" customHeight="1"/>
    <row r="753" customFormat="1" ht="13.5" customHeight="1"/>
    <row r="754" customFormat="1" ht="13.5" customHeight="1"/>
    <row r="755" customFormat="1" ht="13.5" customHeight="1"/>
    <row r="756" customFormat="1" ht="13.5" customHeight="1"/>
    <row r="757" customFormat="1" ht="13.5" customHeight="1"/>
    <row r="758" customFormat="1" ht="13.5" customHeight="1"/>
    <row r="759" customFormat="1" ht="13.5" customHeight="1"/>
    <row r="760" customFormat="1" ht="13.5" customHeight="1"/>
    <row r="761" customFormat="1" ht="13.5" customHeight="1"/>
    <row r="762" customFormat="1" ht="13.5" customHeight="1"/>
    <row r="763" customFormat="1" ht="13.5" customHeight="1"/>
    <row r="764" customFormat="1" ht="13.5" customHeight="1"/>
    <row r="765" customFormat="1" ht="13.5" customHeight="1"/>
    <row r="766" customFormat="1" ht="13.5" customHeight="1"/>
    <row r="767" customFormat="1" ht="13.5" customHeight="1"/>
    <row r="768" customFormat="1" ht="13.5" customHeight="1"/>
    <row r="769" customFormat="1" ht="13.5" customHeight="1"/>
    <row r="770" customFormat="1" ht="13.5" customHeight="1"/>
    <row r="771" customFormat="1" ht="13.5" customHeight="1"/>
    <row r="772" customFormat="1" ht="13.5" customHeight="1"/>
    <row r="773" customFormat="1" ht="13.5" customHeight="1"/>
    <row r="774" customFormat="1" ht="13.5" customHeight="1"/>
    <row r="775" customFormat="1" ht="13.5" customHeight="1"/>
    <row r="776" customFormat="1" ht="13.5" customHeight="1"/>
    <row r="777" customFormat="1" ht="13.5" customHeight="1"/>
    <row r="778" customFormat="1" ht="13.5" customHeight="1"/>
    <row r="779" customFormat="1" ht="13.5" customHeight="1"/>
    <row r="780" customFormat="1" ht="13.5" customHeight="1"/>
    <row r="781" customFormat="1" ht="13.5" customHeight="1"/>
    <row r="782" customFormat="1" ht="13.5" customHeight="1"/>
    <row r="783" customFormat="1" ht="13.5" customHeight="1"/>
    <row r="784" customFormat="1" ht="13.5" customHeight="1"/>
    <row r="785" customFormat="1" ht="13.5" customHeight="1"/>
    <row r="786" customFormat="1" ht="13.5" customHeight="1"/>
    <row r="787" customFormat="1" ht="13.5" customHeight="1"/>
    <row r="788" customFormat="1" ht="13.5" customHeight="1"/>
    <row r="789" customFormat="1" ht="13.5" customHeight="1"/>
    <row r="790" customFormat="1" ht="13.5" customHeight="1"/>
    <row r="791" customFormat="1" ht="13.5" customHeight="1"/>
    <row r="792" customFormat="1" ht="13.5" customHeight="1"/>
    <row r="793" customFormat="1" ht="13.5" customHeight="1"/>
    <row r="794" customFormat="1" ht="13.5" customHeight="1"/>
    <row r="795" customFormat="1" ht="13.5" customHeight="1"/>
    <row r="796" customFormat="1" ht="13.5" customHeight="1"/>
    <row r="797" customFormat="1" ht="13.5" customHeight="1"/>
    <row r="798" customFormat="1" ht="13.5" customHeight="1"/>
    <row r="799" customFormat="1" ht="13.5" customHeight="1"/>
    <row r="800" customFormat="1" ht="13.5" customHeight="1"/>
    <row r="801" customFormat="1" ht="13.5" customHeight="1"/>
    <row r="802" customFormat="1" ht="13.5" customHeight="1"/>
    <row r="803" customFormat="1" ht="13.5" customHeight="1"/>
    <row r="804" customFormat="1" ht="13.5" customHeight="1"/>
    <row r="805" customFormat="1" ht="13.5" customHeight="1"/>
    <row r="806" customFormat="1" ht="13.5" customHeight="1"/>
    <row r="807" customFormat="1" ht="13.5" customHeight="1"/>
    <row r="808" customFormat="1" ht="13.5" customHeight="1"/>
    <row r="809" customFormat="1" ht="13.5" customHeight="1"/>
    <row r="810" customFormat="1" ht="13.5" customHeight="1"/>
    <row r="811" customFormat="1" ht="13.5" customHeight="1"/>
    <row r="812" customFormat="1" ht="13.5" customHeight="1"/>
    <row r="813" customFormat="1" ht="13.5" customHeight="1"/>
    <row r="814" customFormat="1" ht="13.5" customHeight="1"/>
    <row r="815" customFormat="1" ht="13.5" customHeight="1"/>
    <row r="816" customFormat="1" ht="13.5" customHeight="1"/>
    <row r="817" customFormat="1" ht="13.5" customHeight="1"/>
    <row r="818" customFormat="1" ht="13.5" customHeight="1"/>
    <row r="819" customFormat="1" ht="13.5" customHeight="1"/>
    <row r="820" customFormat="1" ht="13.5" customHeight="1"/>
    <row r="821" customFormat="1" ht="13.5" customHeight="1"/>
    <row r="822" customFormat="1" ht="13.5" customHeight="1"/>
    <row r="823" customFormat="1" ht="13.5" customHeight="1"/>
    <row r="824" customFormat="1" ht="13.5" customHeight="1"/>
    <row r="825" customFormat="1" ht="13.5" customHeight="1"/>
    <row r="826" customFormat="1" ht="13.5" customHeight="1"/>
    <row r="827" customFormat="1" ht="13.5" customHeight="1"/>
    <row r="828" customFormat="1" ht="13.5" customHeight="1"/>
    <row r="829" customFormat="1" ht="13.5" customHeight="1"/>
    <row r="830" customFormat="1" ht="13.5" customHeight="1"/>
    <row r="831" customFormat="1" ht="13.5" customHeight="1"/>
    <row r="832" customFormat="1" ht="13.5" customHeight="1"/>
    <row r="833" customFormat="1" ht="13.5" customHeight="1"/>
    <row r="834" customFormat="1" ht="13.5" customHeight="1"/>
    <row r="835" customFormat="1" ht="13.5" customHeight="1"/>
    <row r="836" customFormat="1" ht="13.5" customHeight="1"/>
    <row r="837" customFormat="1" ht="13.5" customHeight="1"/>
    <row r="838" customFormat="1" ht="13.5" customHeight="1"/>
    <row r="839" customFormat="1" ht="13.5" customHeight="1"/>
    <row r="840" customFormat="1" ht="13.5" customHeight="1"/>
    <row r="841" customFormat="1" ht="13.5" customHeight="1"/>
    <row r="842" customFormat="1" ht="13.5" customHeight="1"/>
    <row r="843" customFormat="1" ht="13.5" customHeight="1"/>
    <row r="844" customFormat="1" ht="13.5" customHeight="1"/>
    <row r="845" customFormat="1" ht="13.5" customHeight="1"/>
    <row r="846" customFormat="1" ht="13.5" customHeight="1"/>
    <row r="847" customFormat="1" ht="13.5" customHeight="1"/>
    <row r="848" customFormat="1" ht="13.5" customHeight="1"/>
    <row r="849" customFormat="1" ht="13.5" customHeight="1"/>
    <row r="850" customFormat="1" ht="13.5" customHeight="1"/>
    <row r="851" customFormat="1" ht="13.5" customHeight="1"/>
    <row r="852" customFormat="1" ht="13.5" customHeight="1"/>
    <row r="853" customFormat="1" ht="13.5" customHeight="1"/>
    <row r="854" customFormat="1" ht="13.5" customHeight="1"/>
    <row r="855" customFormat="1" ht="13.5" customHeight="1"/>
    <row r="856" customFormat="1" ht="13.5" customHeight="1"/>
    <row r="857" customFormat="1" ht="13.5" customHeight="1"/>
    <row r="858" customFormat="1" ht="13.5" customHeight="1"/>
    <row r="859" customFormat="1" ht="13.5" customHeight="1"/>
    <row r="860" customFormat="1" ht="13.5" customHeight="1"/>
    <row r="861" customFormat="1" ht="13.5" customHeight="1"/>
    <row r="862" customFormat="1" ht="13.5" customHeight="1"/>
    <row r="863" customFormat="1" ht="13.5" customHeight="1"/>
    <row r="864" customFormat="1" ht="13.5" customHeight="1"/>
    <row r="865" customFormat="1" ht="13.5" customHeight="1"/>
    <row r="866" customFormat="1" ht="13.5" customHeight="1"/>
    <row r="867" customFormat="1" ht="13.5" customHeight="1"/>
    <row r="868" customFormat="1" ht="13.5" customHeight="1"/>
    <row r="869" customFormat="1" ht="13.5" customHeight="1"/>
    <row r="870" customFormat="1" ht="13.5" customHeight="1"/>
    <row r="871" customFormat="1" ht="13.5" customHeight="1"/>
    <row r="872" customFormat="1" ht="13.5" customHeight="1"/>
    <row r="873" customFormat="1" ht="13.5" customHeight="1"/>
    <row r="874" customFormat="1" ht="13.5" customHeight="1"/>
    <row r="875" customFormat="1" ht="13.5" customHeight="1"/>
    <row r="876" customFormat="1" ht="13.5" customHeight="1"/>
    <row r="877" customFormat="1" ht="13.5" customHeight="1"/>
    <row r="878" customFormat="1" ht="13.5" customHeight="1"/>
    <row r="879" customFormat="1" ht="13.5" customHeight="1"/>
    <row r="880" customFormat="1" ht="13.5" customHeight="1"/>
    <row r="881" customFormat="1" ht="13.5" customHeight="1"/>
    <row r="882" customFormat="1" ht="13.5" customHeight="1"/>
    <row r="883" customFormat="1" ht="13.5" customHeight="1"/>
    <row r="884" customFormat="1" ht="13.5" customHeight="1"/>
    <row r="885" customFormat="1" ht="13.5" customHeight="1"/>
    <row r="886" customFormat="1" ht="13.5" customHeight="1"/>
    <row r="887" customFormat="1" ht="13.5" customHeight="1"/>
    <row r="888" customFormat="1" ht="13.5" customHeight="1"/>
    <row r="889" customFormat="1" ht="13.5" customHeight="1"/>
    <row r="890" customFormat="1" ht="13.5" customHeight="1"/>
    <row r="891" customFormat="1" ht="13.5" customHeight="1"/>
    <row r="892" customFormat="1" ht="13.5" customHeight="1"/>
    <row r="893" customFormat="1" ht="13.5" customHeight="1"/>
    <row r="894" customFormat="1" ht="13.5" customHeight="1"/>
    <row r="895" customFormat="1" ht="13.5" customHeight="1"/>
    <row r="896" customFormat="1" ht="13.5" customHeight="1"/>
    <row r="897" customFormat="1" ht="13.5" customHeight="1"/>
    <row r="898" customFormat="1" ht="13.5" customHeight="1"/>
    <row r="899" customFormat="1" ht="13.5" customHeight="1"/>
    <row r="900" customFormat="1" ht="13.5" customHeight="1"/>
    <row r="901" customFormat="1" ht="13.5" customHeight="1"/>
    <row r="902" customFormat="1" ht="13.5" customHeight="1"/>
    <row r="903" customFormat="1" ht="13.5" customHeight="1"/>
    <row r="904" customFormat="1" ht="13.5" customHeight="1"/>
    <row r="905" customFormat="1" ht="13.5" customHeight="1"/>
    <row r="906" customFormat="1" ht="13.5" customHeight="1"/>
    <row r="907" customFormat="1" ht="13.5" customHeight="1"/>
    <row r="908" customFormat="1" ht="13.5" customHeight="1"/>
    <row r="909" customFormat="1" ht="13.5" customHeight="1"/>
    <row r="910" customFormat="1" ht="13.5" customHeight="1"/>
    <row r="911" customFormat="1" ht="13.5" customHeight="1"/>
    <row r="912" customFormat="1" ht="13.5" customHeight="1"/>
    <row r="913" customFormat="1" ht="13.5" customHeight="1"/>
    <row r="914" customFormat="1" ht="13.5" customHeight="1"/>
    <row r="915" customFormat="1" ht="13.5" customHeight="1"/>
    <row r="916" customFormat="1" ht="13.5" customHeight="1"/>
    <row r="917" customFormat="1" ht="13.5" customHeight="1"/>
    <row r="918" customFormat="1" ht="13.5" customHeight="1"/>
    <row r="919" customFormat="1" ht="13.5" customHeight="1"/>
    <row r="920" customFormat="1" ht="13.5" customHeight="1"/>
    <row r="921" customFormat="1" ht="13.5" customHeight="1"/>
    <row r="922" customFormat="1" ht="13.5" customHeight="1"/>
    <row r="923" customFormat="1" ht="13.5" customHeight="1"/>
    <row r="924" customFormat="1" ht="13.5" customHeight="1"/>
    <row r="925" customFormat="1" ht="13.5" customHeight="1"/>
    <row r="926" customFormat="1" ht="13.5" customHeight="1"/>
    <row r="927" customFormat="1" ht="13.5" customHeight="1"/>
    <row r="928" customFormat="1" ht="13.5" customHeight="1"/>
    <row r="929" customFormat="1" ht="13.5" customHeight="1"/>
    <row r="930" customFormat="1" ht="13.5" customHeight="1"/>
    <row r="931" customFormat="1" ht="13.5" customHeight="1"/>
    <row r="932" customFormat="1" ht="13.5" customHeight="1"/>
    <row r="933" customFormat="1" ht="13.5" customHeight="1"/>
    <row r="934" customFormat="1" ht="13.5" customHeight="1"/>
    <row r="935" customFormat="1" ht="13.5" customHeight="1"/>
    <row r="936" customFormat="1" ht="13.5" customHeight="1"/>
    <row r="937" customFormat="1" ht="13.5" customHeight="1"/>
    <row r="938" customFormat="1" ht="13.5" customHeight="1"/>
    <row r="939" customFormat="1" ht="13.5" customHeight="1"/>
    <row r="940" customFormat="1" ht="13.5" customHeight="1"/>
    <row r="941" customFormat="1" ht="13.5" customHeight="1"/>
    <row r="942" customFormat="1" ht="13.5" customHeight="1"/>
    <row r="943" customFormat="1" ht="13.5" customHeight="1"/>
    <row r="944" customFormat="1" ht="13.5" customHeight="1"/>
    <row r="945" customFormat="1" ht="13.5" customHeight="1"/>
    <row r="946" customFormat="1" ht="13.5" customHeight="1"/>
    <row r="947" customFormat="1" ht="13.5" customHeight="1"/>
    <row r="948" customFormat="1" ht="13.5" customHeight="1"/>
    <row r="949" customFormat="1" ht="13.5" customHeight="1"/>
    <row r="950" customFormat="1" ht="13.5" customHeight="1"/>
    <row r="951" customFormat="1" ht="13.5" customHeight="1"/>
    <row r="952" customFormat="1" ht="13.5" customHeight="1"/>
    <row r="953" customFormat="1" ht="13.5" customHeight="1"/>
    <row r="954" customFormat="1" ht="13.5" customHeight="1"/>
    <row r="955" customFormat="1" ht="13.5" customHeight="1"/>
    <row r="956" customFormat="1" ht="13.5" customHeight="1"/>
    <row r="957" customFormat="1" ht="13.5" customHeight="1"/>
    <row r="958" customFormat="1" ht="13.5" customHeight="1"/>
    <row r="959" customFormat="1" ht="13.5" customHeight="1"/>
    <row r="960" customFormat="1" ht="13.5" customHeight="1"/>
    <row r="961" customFormat="1" ht="13.5" customHeight="1"/>
    <row r="962" customFormat="1" ht="13.5" customHeight="1"/>
    <row r="963" customFormat="1" ht="13.5" customHeight="1"/>
    <row r="964" customFormat="1" ht="13.5" customHeight="1"/>
    <row r="965" customFormat="1" ht="13.5" customHeight="1"/>
    <row r="966" customFormat="1" ht="13.5" customHeight="1"/>
    <row r="967" customFormat="1" ht="13.5" customHeight="1"/>
    <row r="968" customFormat="1" ht="13.5" customHeight="1"/>
    <row r="969" customFormat="1" ht="13.5" customHeight="1"/>
    <row r="970" customFormat="1" ht="13.5" customHeight="1"/>
    <row r="971" customFormat="1" ht="13.5" customHeight="1"/>
    <row r="972" customFormat="1" ht="13.5" customHeight="1"/>
    <row r="973" customFormat="1" ht="13.5" customHeight="1"/>
    <row r="974" customFormat="1" ht="13.5" customHeight="1"/>
    <row r="975" customFormat="1" ht="13.5" customHeight="1"/>
    <row r="976" customFormat="1" ht="13.5" customHeight="1"/>
    <row r="977" customFormat="1" ht="13.5" customHeight="1"/>
    <row r="978" customFormat="1" ht="13.5" customHeight="1"/>
    <row r="979" customFormat="1" ht="13.5" customHeight="1"/>
    <row r="980" customFormat="1" ht="13.5" customHeight="1"/>
    <row r="981" customFormat="1" ht="13.5" customHeight="1"/>
    <row r="982" customFormat="1" ht="13.5" customHeight="1"/>
    <row r="983" customFormat="1" ht="13.5" customHeight="1"/>
    <row r="984" customFormat="1" ht="13.5" customHeight="1"/>
    <row r="985" customFormat="1" ht="13.5" customHeight="1"/>
    <row r="986" customFormat="1" ht="13.5" customHeight="1"/>
    <row r="987" customFormat="1" ht="13.5" customHeight="1"/>
    <row r="988" customFormat="1" ht="13.5" customHeight="1"/>
    <row r="989" customFormat="1" ht="13.5" customHeight="1"/>
    <row r="990" customFormat="1" ht="13.5" customHeight="1"/>
    <row r="991" customFormat="1" ht="13.5" customHeight="1"/>
    <row r="992" customFormat="1" ht="13.5" customHeight="1"/>
    <row r="993" customFormat="1" ht="13.5" customHeight="1"/>
    <row r="994" customFormat="1" ht="13.5" customHeight="1"/>
    <row r="995" customFormat="1" ht="13.5" customHeight="1"/>
    <row r="996" customFormat="1" ht="13.5" customHeight="1"/>
    <row r="997" customFormat="1" ht="13.5" customHeight="1"/>
    <row r="998" customFormat="1" ht="13.5" customHeight="1"/>
    <row r="999" customFormat="1" ht="13.5" customHeight="1"/>
    <row r="1000" customFormat="1" ht="13.5" customHeight="1"/>
  </sheetData>
  <phoneticPr fontId="21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4"/>
  <sheetViews>
    <sheetView workbookViewId="0">
      <selection activeCell="F27" sqref="F27"/>
    </sheetView>
  </sheetViews>
  <sheetFormatPr defaultColWidth="14.3984375" defaultRowHeight="15" customHeight="1"/>
  <cols>
    <col min="1" max="1" width="9" customWidth="1"/>
    <col min="2" max="2" width="2.59765625" customWidth="1"/>
    <col min="3" max="3" width="16.3984375" customWidth="1"/>
    <col min="4" max="4" width="17.86328125" bestFit="1" customWidth="1"/>
    <col min="5" max="5" width="6" customWidth="1"/>
    <col min="6" max="6" width="11.265625" customWidth="1"/>
    <col min="7" max="25" width="9" customWidth="1"/>
  </cols>
  <sheetData>
    <row r="1" spans="1:25" ht="13.5" customHeight="1">
      <c r="A1" s="1"/>
      <c r="B1" s="1"/>
      <c r="C1" s="1"/>
      <c r="D1" s="10"/>
      <c r="E1" s="10"/>
      <c r="F1" s="1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1"/>
      <c r="C2" s="1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thickBot="1">
      <c r="A3" s="1"/>
      <c r="B3" s="12"/>
      <c r="C3" s="11"/>
      <c r="D3" s="10"/>
      <c r="E3" s="10"/>
      <c r="F3" s="10"/>
      <c r="G3" s="1"/>
      <c r="H3" s="1"/>
      <c r="I3" s="1"/>
      <c r="J3" s="1"/>
      <c r="K3" s="1"/>
      <c r="L3" s="1"/>
      <c r="M3" s="1"/>
      <c r="N3" s="197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</row>
    <row r="4" spans="1:25" ht="13.5" customHeight="1" thickBot="1">
      <c r="A4" s="1"/>
      <c r="B4" s="199" t="s">
        <v>6</v>
      </c>
      <c r="C4" s="200"/>
      <c r="D4" s="201"/>
      <c r="E4" s="200"/>
      <c r="F4" s="11"/>
      <c r="G4" s="1"/>
      <c r="H4" s="1"/>
      <c r="I4" s="1"/>
      <c r="J4" s="1"/>
      <c r="K4" s="1"/>
      <c r="L4" s="1"/>
      <c r="M4" s="1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3.5" customHeight="1" thickBot="1">
      <c r="A5" s="1"/>
      <c r="B5" s="14"/>
      <c r="C5" s="14" t="s">
        <v>7</v>
      </c>
      <c r="D5" s="15" t="s">
        <v>8</v>
      </c>
      <c r="E5" s="16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3"/>
    </row>
    <row r="6" spans="1:25" ht="13.5" customHeight="1">
      <c r="A6" s="1"/>
      <c r="B6" s="17">
        <v>3</v>
      </c>
      <c r="C6" s="166" t="s">
        <v>771</v>
      </c>
      <c r="D6" s="18" t="s">
        <v>15</v>
      </c>
      <c r="E6" s="1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3"/>
    </row>
    <row r="7" spans="1:25" ht="13.5" customHeight="1">
      <c r="A7" s="1"/>
      <c r="B7" s="20">
        <v>4</v>
      </c>
      <c r="C7" s="21" t="s">
        <v>16</v>
      </c>
      <c r="D7" s="18" t="s">
        <v>772</v>
      </c>
      <c r="E7" s="2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3"/>
    </row>
    <row r="8" spans="1:25" ht="13.5" customHeight="1" thickBot="1">
      <c r="A8" s="1"/>
      <c r="B8" s="23">
        <v>5</v>
      </c>
      <c r="C8" s="24" t="s">
        <v>17</v>
      </c>
      <c r="D8" s="25" t="s">
        <v>18</v>
      </c>
      <c r="E8" s="26" t="s">
        <v>773</v>
      </c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3"/>
    </row>
    <row r="9" spans="1:25" ht="13.5" customHeight="1">
      <c r="A9" s="1"/>
      <c r="B9" s="1"/>
      <c r="C9" s="1"/>
      <c r="D9" s="10"/>
      <c r="E9" s="10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3"/>
    </row>
    <row r="10" spans="1:25" ht="13.5" customHeight="1">
      <c r="A10" s="1"/>
      <c r="B10" s="1"/>
      <c r="C10" s="1"/>
      <c r="D10" s="10"/>
      <c r="E10" s="10"/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3"/>
    </row>
    <row r="11" spans="1:25" ht="13.5" customHeight="1">
      <c r="A11" s="1"/>
      <c r="B11" s="1"/>
      <c r="C11" s="1"/>
      <c r="D11" s="10"/>
      <c r="E11" s="10"/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3"/>
    </row>
    <row r="12" spans="1:25" ht="13.5" customHeight="1">
      <c r="A12" s="1"/>
      <c r="B12" s="1"/>
      <c r="C12" s="1"/>
      <c r="D12" s="10"/>
      <c r="E12" s="10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3"/>
    </row>
    <row r="13" spans="1:25" ht="13.5" customHeight="1">
      <c r="A13" s="1"/>
      <c r="B13" s="1"/>
      <c r="C13" s="1"/>
      <c r="D13" s="10"/>
      <c r="E13" s="10"/>
      <c r="F13" s="10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3"/>
    </row>
    <row r="14" spans="1:25" ht="13.5" customHeight="1">
      <c r="A14" s="1"/>
      <c r="B14" s="1"/>
      <c r="C14" s="1"/>
      <c r="D14" s="10"/>
      <c r="E14" s="10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3"/>
    </row>
    <row r="15" spans="1:25" ht="13.5" customHeight="1">
      <c r="A15" s="1"/>
      <c r="B15" s="1"/>
      <c r="C15" s="1"/>
      <c r="D15" s="10"/>
      <c r="E15" s="10"/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3"/>
    </row>
    <row r="16" spans="1:25" ht="13.5" customHeight="1">
      <c r="A16" s="1"/>
      <c r="B16" s="1"/>
      <c r="C16" s="1"/>
      <c r="D16" s="10"/>
      <c r="E16" s="10"/>
      <c r="F16" s="1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3"/>
    </row>
    <row r="17" spans="1:25" ht="13.5" customHeight="1">
      <c r="A17" s="1"/>
      <c r="B17" s="1"/>
      <c r="C17" s="1"/>
      <c r="D17" s="10"/>
      <c r="E17" s="10"/>
      <c r="F17" s="1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3"/>
    </row>
    <row r="18" spans="1:25" ht="13.5" customHeight="1">
      <c r="A18" s="1"/>
      <c r="B18" s="1"/>
      <c r="C18" s="1"/>
      <c r="D18" s="10"/>
      <c r="E18" s="10"/>
      <c r="F18" s="10"/>
      <c r="G18" s="1"/>
      <c r="H18" s="1"/>
      <c r="I18" s="1"/>
      <c r="J18" s="1"/>
      <c r="K18" s="1"/>
      <c r="L18" s="1"/>
      <c r="M18" s="1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5" customHeight="1">
      <c r="A19" s="1"/>
      <c r="B19" s="1"/>
      <c r="C19" s="1"/>
      <c r="D19" s="10"/>
      <c r="E19" s="10"/>
      <c r="F19" s="10"/>
      <c r="G19" s="1"/>
      <c r="H19" s="1"/>
      <c r="I19" s="1"/>
      <c r="J19" s="1"/>
      <c r="K19" s="1"/>
      <c r="L19" s="1"/>
      <c r="M19" s="1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3.5" customHeight="1">
      <c r="A20" s="1"/>
      <c r="B20" s="1"/>
      <c r="C20" s="1"/>
      <c r="D20" s="10"/>
      <c r="E20" s="10"/>
      <c r="F20" s="10"/>
      <c r="G20" s="1"/>
      <c r="H20" s="1"/>
      <c r="I20" s="1"/>
      <c r="J20" s="1"/>
      <c r="K20" s="1"/>
      <c r="L20" s="1"/>
      <c r="M20" s="1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5" customHeight="1">
      <c r="A21" s="1"/>
      <c r="B21" s="1"/>
      <c r="C21" s="1"/>
      <c r="D21" s="10"/>
      <c r="E21" s="10"/>
      <c r="F21" s="10"/>
      <c r="G21" s="1"/>
      <c r="H21" s="1"/>
      <c r="I21" s="1"/>
      <c r="J21" s="1"/>
      <c r="K21" s="1"/>
      <c r="L21" s="1"/>
      <c r="M21" s="1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5" customHeight="1">
      <c r="A22" s="1"/>
      <c r="B22" s="1"/>
      <c r="C22" s="1"/>
      <c r="D22" s="10"/>
      <c r="E22" s="10"/>
      <c r="F22" s="10"/>
      <c r="G22" s="1"/>
      <c r="H22" s="1"/>
      <c r="I22" s="1"/>
      <c r="J22" s="1"/>
      <c r="K22" s="1"/>
      <c r="L22" s="1"/>
      <c r="M22" s="1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5" customHeight="1">
      <c r="A23" s="1"/>
      <c r="B23" s="1"/>
      <c r="C23" s="1"/>
      <c r="D23" s="10"/>
      <c r="E23" s="10"/>
      <c r="F23" s="10"/>
      <c r="G23" s="1"/>
      <c r="H23" s="1"/>
      <c r="I23" s="1"/>
      <c r="J23" s="1"/>
      <c r="K23" s="1"/>
      <c r="L23" s="1"/>
      <c r="M23" s="1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3.5" customHeight="1">
      <c r="A27" s="1"/>
      <c r="B27" s="1"/>
      <c r="C27" s="1"/>
      <c r="D27" s="10"/>
      <c r="E27" s="10"/>
      <c r="F27" s="10"/>
      <c r="G27" s="1"/>
      <c r="H27" s="1"/>
      <c r="I27" s="1"/>
      <c r="J27" s="1"/>
      <c r="K27" s="1"/>
      <c r="L27" s="1"/>
      <c r="M27" s="1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3.5" customHeight="1">
      <c r="A28" s="1"/>
      <c r="B28" s="1"/>
      <c r="C28" s="1"/>
      <c r="D28" s="10"/>
      <c r="E28" s="10"/>
      <c r="F28" s="10"/>
      <c r="G28" s="1"/>
      <c r="H28" s="1"/>
      <c r="I28" s="1"/>
      <c r="J28" s="1"/>
      <c r="K28" s="1"/>
      <c r="L28" s="1"/>
      <c r="M28" s="1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3.5" customHeight="1">
      <c r="A29" s="1"/>
      <c r="B29" s="1"/>
      <c r="C29" s="1"/>
      <c r="D29" s="10"/>
      <c r="E29" s="10"/>
      <c r="F29" s="10"/>
      <c r="G29" s="1"/>
      <c r="H29" s="1"/>
      <c r="I29" s="1"/>
      <c r="J29" s="1"/>
      <c r="K29" s="1"/>
      <c r="L29" s="1"/>
      <c r="M29" s="1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3.5" customHeight="1">
      <c r="A30" s="1"/>
      <c r="B30" s="1"/>
      <c r="C30" s="1"/>
      <c r="D30" s="10"/>
      <c r="E30" s="10"/>
      <c r="F30" s="10"/>
      <c r="G30" s="1"/>
      <c r="H30" s="1"/>
      <c r="I30" s="1"/>
      <c r="J30" s="1"/>
      <c r="K30" s="1"/>
      <c r="L30" s="1"/>
      <c r="M30" s="1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3.5" customHeight="1">
      <c r="A31" s="1"/>
      <c r="B31" s="1"/>
      <c r="C31" s="1"/>
      <c r="D31" s="10"/>
      <c r="E31" s="10"/>
      <c r="F31" s="10"/>
      <c r="G31" s="1"/>
      <c r="H31" s="1"/>
      <c r="I31" s="1"/>
      <c r="J31" s="1"/>
      <c r="K31" s="1"/>
      <c r="L31" s="1"/>
      <c r="M31" s="1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3.5" customHeight="1">
      <c r="A32" s="1"/>
      <c r="B32" s="1"/>
      <c r="C32" s="1"/>
      <c r="D32" s="10"/>
      <c r="E32" s="10"/>
      <c r="F32" s="10"/>
      <c r="G32" s="1"/>
      <c r="H32" s="1"/>
      <c r="I32" s="1"/>
      <c r="J32" s="1"/>
      <c r="K32" s="1"/>
      <c r="L32" s="1"/>
      <c r="M32" s="1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3.5" customHeight="1">
      <c r="A33" s="1"/>
      <c r="B33" s="1"/>
      <c r="C33" s="1"/>
      <c r="D33" s="10"/>
      <c r="E33" s="10"/>
      <c r="F33" s="10"/>
      <c r="G33" s="1"/>
      <c r="H33" s="1"/>
      <c r="I33" s="1"/>
      <c r="J33" s="1"/>
      <c r="K33" s="1"/>
      <c r="L33" s="1"/>
      <c r="M33" s="1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3.5" customHeight="1">
      <c r="A34" s="1"/>
      <c r="B34" s="1"/>
      <c r="C34" s="1"/>
      <c r="D34" s="10"/>
      <c r="E34" s="10"/>
      <c r="F34" s="10"/>
      <c r="G34" s="1"/>
      <c r="H34" s="1"/>
      <c r="I34" s="1"/>
      <c r="J34" s="1"/>
      <c r="K34" s="1"/>
      <c r="L34" s="1"/>
      <c r="M34" s="1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3.5" customHeight="1">
      <c r="A35" s="1"/>
      <c r="B35" s="1"/>
      <c r="C35" s="1"/>
      <c r="D35" s="10"/>
      <c r="E35" s="10"/>
      <c r="F35" s="10"/>
      <c r="G35" s="1"/>
      <c r="H35" s="1"/>
      <c r="I35" s="1"/>
      <c r="J35" s="1"/>
      <c r="K35" s="1"/>
      <c r="L35" s="1"/>
      <c r="M35" s="1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3.5" customHeight="1">
      <c r="A36" s="1"/>
      <c r="B36" s="1"/>
      <c r="C36" s="1"/>
      <c r="D36" s="10"/>
      <c r="E36" s="10"/>
      <c r="F36" s="10"/>
      <c r="G36" s="1"/>
      <c r="H36" s="1"/>
      <c r="I36" s="1"/>
      <c r="J36" s="1"/>
      <c r="K36" s="1"/>
      <c r="L36" s="1"/>
      <c r="M36" s="1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3.5" customHeight="1">
      <c r="A37" s="1"/>
      <c r="B37" s="1"/>
      <c r="C37" s="1"/>
      <c r="D37" s="10"/>
      <c r="E37" s="10"/>
      <c r="F37" s="10"/>
      <c r="G37" s="1"/>
      <c r="H37" s="1"/>
      <c r="I37" s="1"/>
      <c r="J37" s="1"/>
      <c r="K37" s="1"/>
      <c r="L37" s="1"/>
      <c r="M37" s="1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3.5" customHeight="1">
      <c r="A38" s="1"/>
      <c r="B38" s="1"/>
      <c r="C38" s="1"/>
      <c r="D38" s="10"/>
      <c r="E38" s="10"/>
      <c r="F38" s="10"/>
      <c r="G38" s="1"/>
      <c r="H38" s="1"/>
      <c r="I38" s="1"/>
      <c r="J38" s="1"/>
      <c r="K38" s="1"/>
      <c r="L38" s="1"/>
      <c r="M38" s="1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3.5" customHeight="1">
      <c r="A39" s="1"/>
      <c r="B39" s="1"/>
      <c r="C39" s="1"/>
      <c r="D39" s="10"/>
      <c r="E39" s="10"/>
      <c r="F39" s="10"/>
      <c r="G39" s="1"/>
      <c r="H39" s="1"/>
      <c r="I39" s="1"/>
      <c r="J39" s="1"/>
      <c r="K39" s="1"/>
      <c r="L39" s="1"/>
      <c r="M39" s="1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3.5" customHeight="1">
      <c r="A40" s="1"/>
      <c r="B40" s="1"/>
      <c r="C40" s="1"/>
      <c r="D40" s="10"/>
      <c r="E40" s="10"/>
      <c r="F40" s="10"/>
      <c r="G40" s="1"/>
      <c r="H40" s="1"/>
      <c r="I40" s="1"/>
      <c r="J40" s="1"/>
      <c r="K40" s="1"/>
      <c r="L40" s="1"/>
      <c r="M40" s="1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3.5" customHeight="1">
      <c r="A41" s="1"/>
      <c r="B41" s="1"/>
      <c r="C41" s="1"/>
      <c r="D41" s="10"/>
      <c r="E41" s="10"/>
      <c r="F41" s="10"/>
      <c r="G41" s="1"/>
      <c r="H41" s="1"/>
      <c r="I41" s="1"/>
      <c r="J41" s="1"/>
      <c r="K41" s="1"/>
      <c r="L41" s="1"/>
      <c r="M41" s="1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3.5" customHeight="1">
      <c r="A42" s="1"/>
      <c r="B42" s="1"/>
      <c r="C42" s="1"/>
      <c r="D42" s="10"/>
      <c r="E42" s="10"/>
      <c r="F42" s="10"/>
      <c r="G42" s="1"/>
      <c r="H42" s="1"/>
      <c r="I42" s="1"/>
      <c r="J42" s="1"/>
      <c r="K42" s="1"/>
      <c r="L42" s="1"/>
      <c r="M42" s="1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1:25" ht="13.5" customHeight="1">
      <c r="A43" s="1"/>
      <c r="B43" s="1"/>
      <c r="C43" s="1"/>
      <c r="D43" s="10"/>
      <c r="E43" s="10"/>
      <c r="F43" s="1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"/>
      <c r="C44" s="1"/>
      <c r="D44" s="10"/>
      <c r="E44" s="10"/>
      <c r="F44" s="1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"/>
      <c r="C45" s="1"/>
      <c r="D45" s="10"/>
      <c r="E45" s="10"/>
      <c r="F45" s="1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1"/>
      <c r="C46" s="1"/>
      <c r="D46" s="10"/>
      <c r="E46" s="10"/>
      <c r="F46" s="1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>
      <c r="A47" s="1"/>
      <c r="B47" s="1"/>
      <c r="C47" s="1"/>
      <c r="D47" s="10"/>
      <c r="E47" s="10"/>
      <c r="F47" s="1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1"/>
      <c r="B48" s="1"/>
      <c r="C48" s="1"/>
      <c r="D48" s="10"/>
      <c r="E48" s="10"/>
      <c r="F48" s="1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>
      <c r="A49" s="1"/>
      <c r="B49" s="1"/>
      <c r="C49" s="1"/>
      <c r="D49" s="10"/>
      <c r="E49" s="10"/>
      <c r="F49" s="1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1"/>
      <c r="B50" s="1"/>
      <c r="C50" s="1"/>
      <c r="D50" s="10"/>
      <c r="E50" s="10"/>
      <c r="F50" s="1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1"/>
      <c r="B51" s="1"/>
      <c r="C51" s="1"/>
      <c r="D51" s="10"/>
      <c r="E51" s="10"/>
      <c r="F51" s="1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1"/>
      <c r="B52" s="1"/>
      <c r="C52" s="1"/>
      <c r="D52" s="10"/>
      <c r="E52" s="10"/>
      <c r="F52" s="1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1"/>
      <c r="B53" s="1"/>
      <c r="C53" s="1"/>
      <c r="D53" s="10"/>
      <c r="E53" s="10"/>
      <c r="F53" s="1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1"/>
      <c r="B54" s="1"/>
      <c r="C54" s="1"/>
      <c r="D54" s="10"/>
      <c r="E54" s="10"/>
      <c r="F54" s="1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"/>
      <c r="C55" s="1"/>
      <c r="D55" s="10"/>
      <c r="E55" s="10"/>
      <c r="F55" s="1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"/>
      <c r="C56" s="1"/>
      <c r="D56" s="10"/>
      <c r="E56" s="10"/>
      <c r="F56" s="1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"/>
      <c r="C57" s="1"/>
      <c r="D57" s="10"/>
      <c r="E57" s="10"/>
      <c r="F57" s="1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"/>
      <c r="C58" s="1"/>
      <c r="D58" s="10"/>
      <c r="E58" s="10"/>
      <c r="F58" s="1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"/>
      <c r="C59" s="1"/>
      <c r="D59" s="10"/>
      <c r="E59" s="10"/>
      <c r="F59" s="1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1"/>
      <c r="C60" s="1"/>
      <c r="D60" s="10"/>
      <c r="E60" s="10"/>
      <c r="F60" s="1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1"/>
      <c r="C61" s="1"/>
      <c r="D61" s="10"/>
      <c r="E61" s="10"/>
      <c r="F61" s="1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>
      <c r="A62" s="1"/>
      <c r="B62" s="1"/>
      <c r="C62" s="1"/>
      <c r="D62" s="10"/>
      <c r="E62" s="10"/>
      <c r="F62" s="1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1"/>
      <c r="C63" s="1"/>
      <c r="D63" s="10"/>
      <c r="E63" s="10"/>
      <c r="F63" s="1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1"/>
      <c r="C64" s="1"/>
      <c r="D64" s="10"/>
      <c r="E64" s="10"/>
      <c r="F64" s="1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1"/>
      <c r="C65" s="1"/>
      <c r="D65" s="10"/>
      <c r="E65" s="10"/>
      <c r="F65" s="1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1"/>
      <c r="C66" s="1"/>
      <c r="D66" s="10"/>
      <c r="E66" s="10"/>
      <c r="F66" s="1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1"/>
      <c r="C67" s="1"/>
      <c r="D67" s="10"/>
      <c r="E67" s="10"/>
      <c r="F67" s="1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1"/>
      <c r="C68" s="1"/>
      <c r="D68" s="10"/>
      <c r="E68" s="10"/>
      <c r="F68" s="1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1"/>
      <c r="C69" s="1"/>
      <c r="D69" s="10"/>
      <c r="E69" s="10"/>
      <c r="F69" s="1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1"/>
      <c r="C70" s="1"/>
      <c r="D70" s="10"/>
      <c r="E70" s="10"/>
      <c r="F70" s="1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1"/>
      <c r="C71" s="1"/>
      <c r="D71" s="10"/>
      <c r="E71" s="10"/>
      <c r="F71" s="1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1"/>
      <c r="C72" s="1"/>
      <c r="D72" s="10"/>
      <c r="E72" s="10"/>
      <c r="F72" s="1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1"/>
      <c r="C73" s="1"/>
      <c r="D73" s="10"/>
      <c r="E73" s="10"/>
      <c r="F73" s="1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1"/>
      <c r="C74" s="1"/>
      <c r="D74" s="10"/>
      <c r="E74" s="10"/>
      <c r="F74" s="1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1"/>
      <c r="C75" s="1"/>
      <c r="D75" s="10"/>
      <c r="E75" s="10"/>
      <c r="F75" s="1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1"/>
      <c r="C76" s="1"/>
      <c r="D76" s="10"/>
      <c r="E76" s="10"/>
      <c r="F76" s="1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1"/>
      <c r="C77" s="1"/>
      <c r="D77" s="10"/>
      <c r="E77" s="10"/>
      <c r="F77" s="1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1"/>
      <c r="C78" s="1"/>
      <c r="D78" s="10"/>
      <c r="E78" s="10"/>
      <c r="F78" s="1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>
      <c r="A79" s="1"/>
      <c r="B79" s="1"/>
      <c r="C79" s="1"/>
      <c r="D79" s="10"/>
      <c r="E79" s="10"/>
      <c r="F79" s="1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0"/>
      <c r="E80" s="10"/>
      <c r="F80" s="1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0"/>
      <c r="E81" s="10"/>
      <c r="F81" s="1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0"/>
      <c r="E82" s="10"/>
      <c r="F82" s="1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0"/>
      <c r="E83" s="10"/>
      <c r="F83" s="1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0"/>
      <c r="E84" s="10"/>
      <c r="F84" s="1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0"/>
      <c r="E85" s="10"/>
      <c r="F85" s="1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0"/>
      <c r="E86" s="10"/>
      <c r="F86" s="1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0"/>
      <c r="E87" s="10"/>
      <c r="F87" s="1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0"/>
      <c r="E88" s="10"/>
      <c r="F88" s="1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0"/>
      <c r="E89" s="10"/>
      <c r="F89" s="1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0"/>
      <c r="E90" s="10"/>
      <c r="F90" s="1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0"/>
      <c r="E91" s="10"/>
      <c r="F91" s="1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0"/>
      <c r="E92" s="10"/>
      <c r="F92" s="1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0"/>
      <c r="E93" s="10"/>
      <c r="F93" s="1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0"/>
      <c r="E94" s="10"/>
      <c r="F94" s="1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0"/>
      <c r="E95" s="10"/>
      <c r="F95" s="1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0"/>
      <c r="E96" s="10"/>
      <c r="F96" s="1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0"/>
      <c r="E97" s="10"/>
      <c r="F97" s="1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0"/>
      <c r="E98" s="10"/>
      <c r="F98" s="1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0"/>
      <c r="E99" s="10"/>
      <c r="F99" s="1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0"/>
      <c r="E100" s="10"/>
      <c r="F100" s="1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0"/>
      <c r="E101" s="10"/>
      <c r="F101" s="1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0"/>
      <c r="E102" s="10"/>
      <c r="F102" s="1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0"/>
      <c r="E103" s="10"/>
      <c r="F103" s="1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0"/>
      <c r="E104" s="10"/>
      <c r="F104" s="1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0"/>
      <c r="E105" s="10"/>
      <c r="F105" s="1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0"/>
      <c r="E106" s="10"/>
      <c r="F106" s="1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0"/>
      <c r="E107" s="10"/>
      <c r="F107" s="1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0"/>
      <c r="E108" s="10"/>
      <c r="F108" s="1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0"/>
      <c r="E109" s="10"/>
      <c r="F109" s="1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0"/>
      <c r="E110" s="10"/>
      <c r="F110" s="1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0"/>
      <c r="E111" s="10"/>
      <c r="F111" s="1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0"/>
      <c r="E112" s="10"/>
      <c r="F112" s="1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0"/>
      <c r="E113" s="10"/>
      <c r="F113" s="1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0"/>
      <c r="E114" s="10"/>
      <c r="F114" s="1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0"/>
      <c r="E115" s="10"/>
      <c r="F115" s="1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0"/>
      <c r="E116" s="10"/>
      <c r="F116" s="1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0"/>
      <c r="E117" s="10"/>
      <c r="F117" s="1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0"/>
      <c r="E118" s="10"/>
      <c r="F118" s="1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0"/>
      <c r="E119" s="10"/>
      <c r="F119" s="1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0"/>
      <c r="E120" s="10"/>
      <c r="F120" s="1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0"/>
      <c r="E121" s="10"/>
      <c r="F121" s="1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0"/>
      <c r="E122" s="10"/>
      <c r="F122" s="10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0"/>
      <c r="E123" s="10"/>
      <c r="F123" s="10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0"/>
      <c r="E124" s="10"/>
      <c r="F124" s="1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0"/>
      <c r="E125" s="10"/>
      <c r="F125" s="1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0"/>
      <c r="E126" s="10"/>
      <c r="F126" s="1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0"/>
      <c r="E127" s="10"/>
      <c r="F127" s="1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0"/>
      <c r="E128" s="10"/>
      <c r="F128" s="1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0"/>
      <c r="E129" s="10"/>
      <c r="F129" s="1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0"/>
      <c r="E130" s="10"/>
      <c r="F130" s="1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0"/>
      <c r="E131" s="10"/>
      <c r="F131" s="1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0"/>
      <c r="E132" s="10"/>
      <c r="F132" s="1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0"/>
      <c r="E133" s="10"/>
      <c r="F133" s="1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0"/>
      <c r="E134" s="10"/>
      <c r="F134" s="1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0"/>
      <c r="E135" s="10"/>
      <c r="F135" s="10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0"/>
      <c r="E136" s="10"/>
      <c r="F136" s="10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0"/>
      <c r="E137" s="10"/>
      <c r="F137" s="1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0"/>
      <c r="E138" s="10"/>
      <c r="F138" s="10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0"/>
      <c r="E139" s="10"/>
      <c r="F139" s="10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0"/>
      <c r="E140" s="10"/>
      <c r="F140" s="10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0"/>
      <c r="E141" s="10"/>
      <c r="F141" s="10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0"/>
      <c r="E142" s="10"/>
      <c r="F142" s="10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0"/>
      <c r="E143" s="10"/>
      <c r="F143" s="10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0"/>
      <c r="E144" s="10"/>
      <c r="F144" s="10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0"/>
      <c r="E145" s="10"/>
      <c r="F145" s="10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0"/>
      <c r="E146" s="10"/>
      <c r="F146" s="10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0"/>
      <c r="E147" s="10"/>
      <c r="F147" s="1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0"/>
      <c r="E148" s="10"/>
      <c r="F148" s="1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0"/>
      <c r="E149" s="10"/>
      <c r="F149" s="1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0"/>
      <c r="E150" s="10"/>
      <c r="F150" s="1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0"/>
      <c r="E151" s="10"/>
      <c r="F151" s="10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0"/>
      <c r="E152" s="10"/>
      <c r="F152" s="10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0"/>
      <c r="E153" s="10"/>
      <c r="F153" s="10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0"/>
      <c r="E154" s="10"/>
      <c r="F154" s="10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0"/>
      <c r="E155" s="10"/>
      <c r="F155" s="10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0"/>
      <c r="E156" s="10"/>
      <c r="F156" s="10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0"/>
      <c r="E157" s="10"/>
      <c r="F157" s="1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0"/>
      <c r="E158" s="10"/>
      <c r="F158" s="1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0"/>
      <c r="E159" s="10"/>
      <c r="F159" s="1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0"/>
      <c r="E160" s="10"/>
      <c r="F160" s="10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0"/>
      <c r="E161" s="10"/>
      <c r="F161" s="10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0"/>
      <c r="E162" s="10"/>
      <c r="F162" s="10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0"/>
      <c r="E163" s="10"/>
      <c r="F163" s="10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0"/>
      <c r="E164" s="10"/>
      <c r="F164" s="10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0"/>
      <c r="E165" s="10"/>
      <c r="F165" s="10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0"/>
      <c r="E166" s="10"/>
      <c r="F166" s="1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0"/>
      <c r="E167" s="10"/>
      <c r="F167" s="1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0"/>
      <c r="E168" s="10"/>
      <c r="F168" s="1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0"/>
      <c r="E169" s="10"/>
      <c r="F169" s="1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0"/>
      <c r="E170" s="10"/>
      <c r="F170" s="1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0"/>
      <c r="E171" s="10"/>
      <c r="F171" s="1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0"/>
      <c r="E172" s="10"/>
      <c r="F172" s="1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0"/>
      <c r="E173" s="10"/>
      <c r="F173" s="1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0"/>
      <c r="E174" s="10"/>
      <c r="F174" s="1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0"/>
      <c r="E175" s="10"/>
      <c r="F175" s="1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0"/>
      <c r="E176" s="10"/>
      <c r="F176" s="1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0"/>
      <c r="E177" s="10"/>
      <c r="F177" s="10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0"/>
      <c r="E178" s="10"/>
      <c r="F178" s="10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0"/>
      <c r="E179" s="10"/>
      <c r="F179" s="10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0"/>
      <c r="E180" s="10"/>
      <c r="F180" s="10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0"/>
      <c r="E181" s="10"/>
      <c r="F181" s="10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0"/>
      <c r="E182" s="10"/>
      <c r="F182" s="10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0"/>
      <c r="E183" s="10"/>
      <c r="F183" s="10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0"/>
      <c r="E184" s="10"/>
      <c r="F184" s="10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0"/>
      <c r="E185" s="10"/>
      <c r="F185" s="10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0"/>
      <c r="E186" s="10"/>
      <c r="F186" s="1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0"/>
      <c r="E187" s="10"/>
      <c r="F187" s="10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0"/>
      <c r="E188" s="10"/>
      <c r="F188" s="1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0"/>
      <c r="E189" s="10"/>
      <c r="F189" s="10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0"/>
      <c r="E190" s="10"/>
      <c r="F190" s="10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0"/>
      <c r="E191" s="10"/>
      <c r="F191" s="10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0"/>
      <c r="E192" s="10"/>
      <c r="F192" s="10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0"/>
      <c r="E193" s="10"/>
      <c r="F193" s="10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0"/>
      <c r="E194" s="10"/>
      <c r="F194" s="10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0"/>
      <c r="E195" s="10"/>
      <c r="F195" s="10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0"/>
      <c r="E196" s="10"/>
      <c r="F196" s="10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0"/>
      <c r="E197" s="10"/>
      <c r="F197" s="10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0"/>
      <c r="E198" s="10"/>
      <c r="F198" s="10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0"/>
      <c r="E199" s="10"/>
      <c r="F199" s="1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0"/>
      <c r="E200" s="10"/>
      <c r="F200" s="1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0"/>
      <c r="E201" s="10"/>
      <c r="F201" s="1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0"/>
      <c r="E202" s="10"/>
      <c r="F202" s="10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0"/>
      <c r="E203" s="10"/>
      <c r="F203" s="10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0"/>
      <c r="E204" s="10"/>
      <c r="F204" s="10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0"/>
      <c r="E205" s="10"/>
      <c r="F205" s="10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0"/>
      <c r="E206" s="10"/>
      <c r="F206" s="10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0"/>
      <c r="E207" s="10"/>
      <c r="F207" s="10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0"/>
      <c r="E208" s="10"/>
      <c r="F208" s="10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0"/>
      <c r="E209" s="10"/>
      <c r="F209" s="1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0"/>
      <c r="E210" s="10"/>
      <c r="F210" s="1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0"/>
      <c r="E211" s="10"/>
      <c r="F211" s="10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0"/>
      <c r="E212" s="10"/>
      <c r="F212" s="10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0"/>
      <c r="E213" s="10"/>
      <c r="F213" s="10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0"/>
      <c r="E214" s="10"/>
      <c r="F214" s="10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0"/>
      <c r="E215" s="10"/>
      <c r="F215" s="1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0"/>
      <c r="E216" s="10"/>
      <c r="F216" s="1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0"/>
      <c r="E217" s="10"/>
      <c r="F217" s="1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0"/>
      <c r="E218" s="10"/>
      <c r="F218" s="10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0"/>
      <c r="E219" s="10"/>
      <c r="F219" s="10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0"/>
      <c r="E220" s="10"/>
      <c r="F220" s="1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0"/>
      <c r="E221" s="10"/>
      <c r="F221" s="10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0"/>
      <c r="E222" s="10"/>
      <c r="F222" s="10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0"/>
      <c r="E223" s="10"/>
      <c r="F223" s="10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0"/>
      <c r="E224" s="10"/>
      <c r="F224" s="1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0"/>
      <c r="E225" s="10"/>
      <c r="F225" s="1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0"/>
      <c r="E226" s="10"/>
      <c r="F226" s="1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0"/>
      <c r="E227" s="10"/>
      <c r="F227" s="1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0"/>
      <c r="E228" s="10"/>
      <c r="F228" s="1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0"/>
      <c r="E229" s="10"/>
      <c r="F229" s="1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0"/>
      <c r="E230" s="10"/>
      <c r="F230" s="1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0"/>
      <c r="E231" s="10"/>
      <c r="F231" s="1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0"/>
      <c r="E232" s="10"/>
      <c r="F232" s="1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0"/>
      <c r="E233" s="10"/>
      <c r="F233" s="1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0"/>
      <c r="E234" s="10"/>
      <c r="F234" s="10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0"/>
      <c r="E235" s="10"/>
      <c r="F235" s="10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0"/>
      <c r="E236" s="10"/>
      <c r="F236" s="1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0"/>
      <c r="E237" s="10"/>
      <c r="F237" s="10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0"/>
      <c r="E238" s="10"/>
      <c r="F238" s="10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0"/>
      <c r="E239" s="10"/>
      <c r="F239" s="10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0"/>
      <c r="E240" s="10"/>
      <c r="F240" s="10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0"/>
      <c r="E241" s="10"/>
      <c r="F241" s="10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0"/>
      <c r="E242" s="10"/>
      <c r="F242" s="10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0"/>
      <c r="E243" s="10"/>
      <c r="F243" s="10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0"/>
      <c r="E244" s="10"/>
      <c r="F244" s="1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0"/>
      <c r="E245" s="10"/>
      <c r="F245" s="1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0"/>
      <c r="E246" s="10"/>
      <c r="F246" s="1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0"/>
      <c r="E247" s="10"/>
      <c r="F247" s="1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0"/>
      <c r="E248" s="10"/>
      <c r="F248" s="1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0"/>
      <c r="E249" s="10"/>
      <c r="F249" s="1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0"/>
      <c r="E250" s="10"/>
      <c r="F250" s="1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0"/>
      <c r="E251" s="10"/>
      <c r="F251" s="1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0"/>
      <c r="E252" s="10"/>
      <c r="F252" s="1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0"/>
      <c r="E253" s="10"/>
      <c r="F253" s="10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0"/>
      <c r="E254" s="10"/>
      <c r="F254" s="1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0"/>
      <c r="E255" s="10"/>
      <c r="F255" s="1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0"/>
      <c r="E256" s="10"/>
      <c r="F256" s="10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0"/>
      <c r="E257" s="10"/>
      <c r="F257" s="10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0"/>
      <c r="E258" s="10"/>
      <c r="F258" s="10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0"/>
      <c r="E259" s="10"/>
      <c r="F259" s="10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0"/>
      <c r="E260" s="10"/>
      <c r="F260" s="10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0"/>
      <c r="E261" s="10"/>
      <c r="F261" s="10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0"/>
      <c r="E262" s="10"/>
      <c r="F262" s="1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0"/>
      <c r="E263" s="10"/>
      <c r="F263" s="1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0"/>
      <c r="E264" s="10"/>
      <c r="F264" s="1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0"/>
      <c r="E265" s="10"/>
      <c r="F265" s="1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0"/>
      <c r="E266" s="10"/>
      <c r="F266" s="1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0"/>
      <c r="E267" s="10"/>
      <c r="F267" s="1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0"/>
      <c r="E268" s="10"/>
      <c r="F268" s="1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0"/>
      <c r="E269" s="10"/>
      <c r="F269" s="1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0"/>
      <c r="E270" s="10"/>
      <c r="F270" s="1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0"/>
      <c r="E271" s="10"/>
      <c r="F271" s="1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0"/>
      <c r="E272" s="10"/>
      <c r="F272" s="1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0"/>
      <c r="E273" s="10"/>
      <c r="F273" s="1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0"/>
      <c r="E274" s="10"/>
      <c r="F274" s="1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0"/>
      <c r="E275" s="10"/>
      <c r="F275" s="1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0"/>
      <c r="E276" s="10"/>
      <c r="F276" s="1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0"/>
      <c r="E277" s="10"/>
      <c r="F277" s="1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0"/>
      <c r="E278" s="10"/>
      <c r="F278" s="1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0"/>
      <c r="E279" s="10"/>
      <c r="F279" s="1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0"/>
      <c r="E280" s="10"/>
      <c r="F280" s="1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0"/>
      <c r="E281" s="10"/>
      <c r="F281" s="10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0"/>
      <c r="E282" s="10"/>
      <c r="F282" s="10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0"/>
      <c r="E283" s="10"/>
      <c r="F283" s="10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0"/>
      <c r="E284" s="10"/>
      <c r="F284" s="10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0"/>
      <c r="E285" s="10"/>
      <c r="F285" s="10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0"/>
      <c r="E286" s="10"/>
      <c r="F286" s="10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0"/>
      <c r="E287" s="10"/>
      <c r="F287" s="10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0"/>
      <c r="E288" s="10"/>
      <c r="F288" s="10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0"/>
      <c r="E289" s="10"/>
      <c r="F289" s="10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0"/>
      <c r="E290" s="10"/>
      <c r="F290" s="10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0"/>
      <c r="E291" s="10"/>
      <c r="F291" s="10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0"/>
      <c r="E292" s="10"/>
      <c r="F292" s="10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0"/>
      <c r="E293" s="10"/>
      <c r="F293" s="10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0"/>
      <c r="E294" s="10"/>
      <c r="F294" s="10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0"/>
      <c r="E295" s="10"/>
      <c r="F295" s="10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0"/>
      <c r="E296" s="10"/>
      <c r="F296" s="10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0"/>
      <c r="E297" s="10"/>
      <c r="F297" s="10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0"/>
      <c r="E298" s="10"/>
      <c r="F298" s="10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0"/>
      <c r="E299" s="10"/>
      <c r="F299" s="10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0"/>
      <c r="E300" s="10"/>
      <c r="F300" s="10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0"/>
      <c r="E301" s="10"/>
      <c r="F301" s="10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0"/>
      <c r="E302" s="10"/>
      <c r="F302" s="10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0"/>
      <c r="E303" s="10"/>
      <c r="F303" s="10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0"/>
      <c r="E304" s="10"/>
      <c r="F304" s="10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0"/>
      <c r="E305" s="10"/>
      <c r="F305" s="10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0"/>
      <c r="E306" s="10"/>
      <c r="F306" s="10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0"/>
      <c r="E307" s="10"/>
      <c r="F307" s="10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0"/>
      <c r="E308" s="10"/>
      <c r="F308" s="10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0"/>
      <c r="E309" s="10"/>
      <c r="F309" s="10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0"/>
      <c r="E310" s="10"/>
      <c r="F310" s="10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0"/>
      <c r="E311" s="10"/>
      <c r="F311" s="10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0"/>
      <c r="E312" s="10"/>
      <c r="F312" s="10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0"/>
      <c r="E313" s="10"/>
      <c r="F313" s="10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0"/>
      <c r="E314" s="10"/>
      <c r="F314" s="1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0"/>
      <c r="E315" s="10"/>
      <c r="F315" s="10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0"/>
      <c r="E316" s="10"/>
      <c r="F316" s="10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0"/>
      <c r="E317" s="10"/>
      <c r="F317" s="10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0"/>
      <c r="E318" s="10"/>
      <c r="F318" s="10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0"/>
      <c r="E319" s="10"/>
      <c r="F319" s="1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0"/>
      <c r="E320" s="10"/>
      <c r="F320" s="10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0"/>
      <c r="E321" s="10"/>
      <c r="F321" s="10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0"/>
      <c r="E322" s="10"/>
      <c r="F322" s="10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0"/>
      <c r="E323" s="10"/>
      <c r="F323" s="10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0"/>
      <c r="E324" s="10"/>
      <c r="F324" s="10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0"/>
      <c r="E325" s="10"/>
      <c r="F325" s="1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0"/>
      <c r="E326" s="10"/>
      <c r="F326" s="10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0"/>
      <c r="E327" s="10"/>
      <c r="F327" s="10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0"/>
      <c r="E328" s="10"/>
      <c r="F328" s="10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0"/>
      <c r="E329" s="10"/>
      <c r="F329" s="10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0"/>
      <c r="E330" s="10"/>
      <c r="F330" s="10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0"/>
      <c r="E331" s="10"/>
      <c r="F331" s="1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0"/>
      <c r="E332" s="10"/>
      <c r="F332" s="1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0"/>
      <c r="E333" s="10"/>
      <c r="F333" s="1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0"/>
      <c r="E334" s="10"/>
      <c r="F334" s="1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0"/>
      <c r="E335" s="10"/>
      <c r="F335" s="10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0"/>
      <c r="E336" s="10"/>
      <c r="F336" s="10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0"/>
      <c r="E337" s="10"/>
      <c r="F337" s="10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0"/>
      <c r="E338" s="10"/>
      <c r="F338" s="10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0"/>
      <c r="E339" s="10"/>
      <c r="F339" s="10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0"/>
      <c r="E340" s="10"/>
      <c r="F340" s="1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0"/>
      <c r="E341" s="10"/>
      <c r="F341" s="10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0"/>
      <c r="E342" s="10"/>
      <c r="F342" s="10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0"/>
      <c r="E343" s="10"/>
      <c r="F343" s="1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0"/>
      <c r="E344" s="10"/>
      <c r="F344" s="10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0"/>
      <c r="E345" s="10"/>
      <c r="F345" s="10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0"/>
      <c r="E346" s="10"/>
      <c r="F346" s="10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0"/>
      <c r="E347" s="10"/>
      <c r="F347" s="10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0"/>
      <c r="E348" s="10"/>
      <c r="F348" s="10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0"/>
      <c r="E349" s="10"/>
      <c r="F349" s="10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0"/>
      <c r="E350" s="10"/>
      <c r="F350" s="10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0"/>
      <c r="E351" s="10"/>
      <c r="F351" s="1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0"/>
      <c r="E352" s="10"/>
      <c r="F352" s="1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0"/>
      <c r="E353" s="10"/>
      <c r="F353" s="1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0"/>
      <c r="E354" s="10"/>
      <c r="F354" s="1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0"/>
      <c r="E355" s="10"/>
      <c r="F355" s="1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0"/>
      <c r="E356" s="10"/>
      <c r="F356" s="1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0"/>
      <c r="E357" s="10"/>
      <c r="F357" s="1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0"/>
      <c r="E358" s="10"/>
      <c r="F358" s="1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0"/>
      <c r="E359" s="10"/>
      <c r="F359" s="1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0"/>
      <c r="E360" s="10"/>
      <c r="F360" s="1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0"/>
      <c r="E361" s="10"/>
      <c r="F361" s="1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0"/>
      <c r="E362" s="10"/>
      <c r="F362" s="1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0"/>
      <c r="E363" s="10"/>
      <c r="F363" s="1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0"/>
      <c r="E364" s="10"/>
      <c r="F364" s="1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0"/>
      <c r="E365" s="10"/>
      <c r="F365" s="1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0"/>
      <c r="E366" s="10"/>
      <c r="F366" s="1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0"/>
      <c r="E367" s="10"/>
      <c r="F367" s="1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0"/>
      <c r="E368" s="10"/>
      <c r="F368" s="1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0"/>
      <c r="E369" s="10"/>
      <c r="F369" s="1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0"/>
      <c r="E370" s="10"/>
      <c r="F370" s="1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0"/>
      <c r="E371" s="10"/>
      <c r="F371" s="1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0"/>
      <c r="E372" s="10"/>
      <c r="F372" s="1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0"/>
      <c r="E373" s="10"/>
      <c r="F373" s="1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0"/>
      <c r="E374" s="10"/>
      <c r="F374" s="10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0"/>
      <c r="E375" s="10"/>
      <c r="F375" s="10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0"/>
      <c r="E376" s="10"/>
      <c r="F376" s="10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0"/>
      <c r="E377" s="10"/>
      <c r="F377" s="10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0"/>
      <c r="E378" s="10"/>
      <c r="F378" s="10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0"/>
      <c r="E379" s="10"/>
      <c r="F379" s="10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0"/>
      <c r="E380" s="10"/>
      <c r="F380" s="10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0"/>
      <c r="E381" s="10"/>
      <c r="F381" s="10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0"/>
      <c r="E382" s="10"/>
      <c r="F382" s="10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0"/>
      <c r="E383" s="10"/>
      <c r="F383" s="10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0"/>
      <c r="E384" s="10"/>
      <c r="F384" s="10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0"/>
      <c r="E385" s="10"/>
      <c r="F385" s="10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0"/>
      <c r="E386" s="10"/>
      <c r="F386" s="10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0"/>
      <c r="E387" s="10"/>
      <c r="F387" s="10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0"/>
      <c r="E388" s="10"/>
      <c r="F388" s="10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0"/>
      <c r="E389" s="10"/>
      <c r="F389" s="10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0"/>
      <c r="E390" s="10"/>
      <c r="F390" s="10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0"/>
      <c r="E391" s="10"/>
      <c r="F391" s="10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0"/>
      <c r="E392" s="10"/>
      <c r="F392" s="10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0"/>
      <c r="E393" s="10"/>
      <c r="F393" s="10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0"/>
      <c r="E394" s="10"/>
      <c r="F394" s="10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0"/>
      <c r="E395" s="10"/>
      <c r="F395" s="10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0"/>
      <c r="E396" s="10"/>
      <c r="F396" s="10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0"/>
      <c r="E397" s="10"/>
      <c r="F397" s="10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0"/>
      <c r="E398" s="10"/>
      <c r="F398" s="10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0"/>
      <c r="E399" s="10"/>
      <c r="F399" s="10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0"/>
      <c r="E400" s="10"/>
      <c r="F400" s="10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0"/>
      <c r="E401" s="10"/>
      <c r="F401" s="10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0"/>
      <c r="E402" s="10"/>
      <c r="F402" s="10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0"/>
      <c r="E403" s="10"/>
      <c r="F403" s="10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0"/>
      <c r="E404" s="10"/>
      <c r="F404" s="10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0"/>
      <c r="E405" s="10"/>
      <c r="F405" s="10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0"/>
      <c r="E406" s="10"/>
      <c r="F406" s="10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0"/>
      <c r="E407" s="10"/>
      <c r="F407" s="10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0"/>
      <c r="E408" s="10"/>
      <c r="F408" s="10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0"/>
      <c r="E409" s="10"/>
      <c r="F409" s="10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0"/>
      <c r="E410" s="10"/>
      <c r="F410" s="10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0"/>
      <c r="E411" s="10"/>
      <c r="F411" s="10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0"/>
      <c r="E412" s="10"/>
      <c r="F412" s="10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0"/>
      <c r="E413" s="10"/>
      <c r="F413" s="10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0"/>
      <c r="E414" s="10"/>
      <c r="F414" s="10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0"/>
      <c r="E415" s="10"/>
      <c r="F415" s="10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0"/>
      <c r="E416" s="10"/>
      <c r="F416" s="10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0"/>
      <c r="E417" s="10"/>
      <c r="F417" s="10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0"/>
      <c r="E418" s="10"/>
      <c r="F418" s="10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0"/>
      <c r="E419" s="10"/>
      <c r="F419" s="10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0"/>
      <c r="E420" s="10"/>
      <c r="F420" s="10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0"/>
      <c r="E421" s="10"/>
      <c r="F421" s="10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0"/>
      <c r="E422" s="10"/>
      <c r="F422" s="10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0"/>
      <c r="E423" s="10"/>
      <c r="F423" s="10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0"/>
      <c r="E424" s="10"/>
      <c r="F424" s="10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0"/>
      <c r="E425" s="10"/>
      <c r="F425" s="10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0"/>
      <c r="E426" s="10"/>
      <c r="F426" s="10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0"/>
      <c r="E427" s="10"/>
      <c r="F427" s="10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0"/>
      <c r="E428" s="10"/>
      <c r="F428" s="10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0"/>
      <c r="E429" s="10"/>
      <c r="F429" s="10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0"/>
      <c r="E430" s="10"/>
      <c r="F430" s="10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0"/>
      <c r="E431" s="10"/>
      <c r="F431" s="10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0"/>
      <c r="E432" s="10"/>
      <c r="F432" s="10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0"/>
      <c r="E433" s="10"/>
      <c r="F433" s="10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0"/>
      <c r="E434" s="10"/>
      <c r="F434" s="10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0"/>
      <c r="E435" s="10"/>
      <c r="F435" s="10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0"/>
      <c r="E436" s="10"/>
      <c r="F436" s="10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0"/>
      <c r="E437" s="10"/>
      <c r="F437" s="10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0"/>
      <c r="E438" s="10"/>
      <c r="F438" s="10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0"/>
      <c r="E439" s="10"/>
      <c r="F439" s="10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0"/>
      <c r="E440" s="10"/>
      <c r="F440" s="10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0"/>
      <c r="E441" s="10"/>
      <c r="F441" s="10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0"/>
      <c r="E442" s="10"/>
      <c r="F442" s="10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0"/>
      <c r="E443" s="10"/>
      <c r="F443" s="10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0"/>
      <c r="E444" s="10"/>
      <c r="F444" s="10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0"/>
      <c r="E445" s="10"/>
      <c r="F445" s="10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0"/>
      <c r="E446" s="10"/>
      <c r="F446" s="10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0"/>
      <c r="E447" s="10"/>
      <c r="F447" s="10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0"/>
      <c r="E448" s="10"/>
      <c r="F448" s="10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0"/>
      <c r="E449" s="10"/>
      <c r="F449" s="10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0"/>
      <c r="E450" s="10"/>
      <c r="F450" s="10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0"/>
      <c r="E451" s="10"/>
      <c r="F451" s="10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0"/>
      <c r="E452" s="10"/>
      <c r="F452" s="10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0"/>
      <c r="E453" s="10"/>
      <c r="F453" s="10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0"/>
      <c r="E454" s="10"/>
      <c r="F454" s="10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0"/>
      <c r="E455" s="10"/>
      <c r="F455" s="10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0"/>
      <c r="E456" s="10"/>
      <c r="F456" s="10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0"/>
      <c r="E457" s="10"/>
      <c r="F457" s="10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0"/>
      <c r="E458" s="10"/>
      <c r="F458" s="10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0"/>
      <c r="E459" s="10"/>
      <c r="F459" s="10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0"/>
      <c r="E460" s="10"/>
      <c r="F460" s="10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0"/>
      <c r="E461" s="10"/>
      <c r="F461" s="10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0"/>
      <c r="E462" s="10"/>
      <c r="F462" s="10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0"/>
      <c r="E463" s="10"/>
      <c r="F463" s="10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0"/>
      <c r="E464" s="10"/>
      <c r="F464" s="10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0"/>
      <c r="E465" s="10"/>
      <c r="F465" s="10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0"/>
      <c r="E466" s="10"/>
      <c r="F466" s="10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0"/>
      <c r="E467" s="10"/>
      <c r="F467" s="10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0"/>
      <c r="E468" s="10"/>
      <c r="F468" s="10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0"/>
      <c r="E469" s="10"/>
      <c r="F469" s="10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0"/>
      <c r="E470" s="10"/>
      <c r="F470" s="10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0"/>
      <c r="E471" s="10"/>
      <c r="F471" s="10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0"/>
      <c r="E472" s="10"/>
      <c r="F472" s="10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0"/>
      <c r="E473" s="10"/>
      <c r="F473" s="10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0"/>
      <c r="E474" s="10"/>
      <c r="F474" s="10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0"/>
      <c r="E475" s="10"/>
      <c r="F475" s="10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0"/>
      <c r="E476" s="10"/>
      <c r="F476" s="10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0"/>
      <c r="E477" s="10"/>
      <c r="F477" s="10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0"/>
      <c r="E478" s="10"/>
      <c r="F478" s="10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0"/>
      <c r="E479" s="10"/>
      <c r="F479" s="10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0"/>
      <c r="E480" s="10"/>
      <c r="F480" s="10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0"/>
      <c r="E481" s="10"/>
      <c r="F481" s="10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0"/>
      <c r="E482" s="10"/>
      <c r="F482" s="10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0"/>
      <c r="E483" s="10"/>
      <c r="F483" s="10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0"/>
      <c r="E484" s="10"/>
      <c r="F484" s="10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0"/>
      <c r="E485" s="10"/>
      <c r="F485" s="10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0"/>
      <c r="E486" s="10"/>
      <c r="F486" s="10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0"/>
      <c r="E487" s="10"/>
      <c r="F487" s="10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0"/>
      <c r="E488" s="10"/>
      <c r="F488" s="10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0"/>
      <c r="E489" s="10"/>
      <c r="F489" s="10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0"/>
      <c r="E490" s="10"/>
      <c r="F490" s="10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0"/>
      <c r="E491" s="10"/>
      <c r="F491" s="10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0"/>
      <c r="E492" s="10"/>
      <c r="F492" s="10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0"/>
      <c r="E493" s="10"/>
      <c r="F493" s="10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0"/>
      <c r="E494" s="10"/>
      <c r="F494" s="10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0"/>
      <c r="E495" s="10"/>
      <c r="F495" s="10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0"/>
      <c r="E496" s="10"/>
      <c r="F496" s="10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0"/>
      <c r="E497" s="10"/>
      <c r="F497" s="10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0"/>
      <c r="E498" s="10"/>
      <c r="F498" s="10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0"/>
      <c r="E499" s="10"/>
      <c r="F499" s="10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0"/>
      <c r="E500" s="10"/>
      <c r="F500" s="10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0"/>
      <c r="E501" s="10"/>
      <c r="F501" s="10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0"/>
      <c r="E502" s="10"/>
      <c r="F502" s="10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0"/>
      <c r="E503" s="10"/>
      <c r="F503" s="10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0"/>
      <c r="E504" s="10"/>
      <c r="F504" s="10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0"/>
      <c r="E505" s="10"/>
      <c r="F505" s="10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0"/>
      <c r="E506" s="10"/>
      <c r="F506" s="10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0"/>
      <c r="E507" s="10"/>
      <c r="F507" s="10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0"/>
      <c r="E508" s="10"/>
      <c r="F508" s="10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0"/>
      <c r="E509" s="10"/>
      <c r="F509" s="10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0"/>
      <c r="E510" s="10"/>
      <c r="F510" s="10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0"/>
      <c r="E511" s="10"/>
      <c r="F511" s="10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0"/>
      <c r="E512" s="10"/>
      <c r="F512" s="10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0"/>
      <c r="E513" s="10"/>
      <c r="F513" s="10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0"/>
      <c r="E514" s="10"/>
      <c r="F514" s="10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0"/>
      <c r="E515" s="10"/>
      <c r="F515" s="10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0"/>
      <c r="E516" s="10"/>
      <c r="F516" s="10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0"/>
      <c r="E517" s="10"/>
      <c r="F517" s="10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0"/>
      <c r="E518" s="10"/>
      <c r="F518" s="10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0"/>
      <c r="E519" s="10"/>
      <c r="F519" s="10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0"/>
      <c r="E520" s="10"/>
      <c r="F520" s="10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0"/>
      <c r="E521" s="10"/>
      <c r="F521" s="10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0"/>
      <c r="E522" s="10"/>
      <c r="F522" s="10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0"/>
      <c r="E523" s="10"/>
      <c r="F523" s="10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0"/>
      <c r="E524" s="10"/>
      <c r="F524" s="10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0"/>
      <c r="E525" s="10"/>
      <c r="F525" s="10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0"/>
      <c r="E526" s="10"/>
      <c r="F526" s="10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0"/>
      <c r="E527" s="10"/>
      <c r="F527" s="10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0"/>
      <c r="E528" s="10"/>
      <c r="F528" s="10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0"/>
      <c r="E529" s="10"/>
      <c r="F529" s="10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0"/>
      <c r="E530" s="10"/>
      <c r="F530" s="10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0"/>
      <c r="E531" s="10"/>
      <c r="F531" s="10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0"/>
      <c r="E532" s="10"/>
      <c r="F532" s="10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0"/>
      <c r="E533" s="10"/>
      <c r="F533" s="10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0"/>
      <c r="E534" s="10"/>
      <c r="F534" s="10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0"/>
      <c r="E535" s="10"/>
      <c r="F535" s="10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0"/>
      <c r="E536" s="10"/>
      <c r="F536" s="10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0"/>
      <c r="E537" s="10"/>
      <c r="F537" s="10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0"/>
      <c r="E538" s="10"/>
      <c r="F538" s="10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0"/>
      <c r="E539" s="10"/>
      <c r="F539" s="10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0"/>
      <c r="E540" s="10"/>
      <c r="F540" s="10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0"/>
      <c r="E541" s="10"/>
      <c r="F541" s="10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0"/>
      <c r="E542" s="10"/>
      <c r="F542" s="10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0"/>
      <c r="E543" s="10"/>
      <c r="F543" s="10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0"/>
      <c r="E544" s="10"/>
      <c r="F544" s="10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0"/>
      <c r="E545" s="10"/>
      <c r="F545" s="10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0"/>
      <c r="E546" s="10"/>
      <c r="F546" s="10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0"/>
      <c r="E547" s="10"/>
      <c r="F547" s="10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0"/>
      <c r="E548" s="10"/>
      <c r="F548" s="10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0"/>
      <c r="E549" s="10"/>
      <c r="F549" s="10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0"/>
      <c r="E550" s="10"/>
      <c r="F550" s="10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0"/>
      <c r="E551" s="10"/>
      <c r="F551" s="10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0"/>
      <c r="E552" s="10"/>
      <c r="F552" s="10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0"/>
      <c r="E553" s="10"/>
      <c r="F553" s="10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0"/>
      <c r="E554" s="10"/>
      <c r="F554" s="10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0"/>
      <c r="E555" s="10"/>
      <c r="F555" s="10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0"/>
      <c r="E556" s="10"/>
      <c r="F556" s="10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0"/>
      <c r="E557" s="10"/>
      <c r="F557" s="10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0"/>
      <c r="E558" s="10"/>
      <c r="F558" s="10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0"/>
      <c r="E559" s="10"/>
      <c r="F559" s="10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0"/>
      <c r="E560" s="10"/>
      <c r="F560" s="10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0"/>
      <c r="E561" s="10"/>
      <c r="F561" s="10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0"/>
      <c r="E562" s="10"/>
      <c r="F562" s="10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0"/>
      <c r="E563" s="10"/>
      <c r="F563" s="10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0"/>
      <c r="E564" s="10"/>
      <c r="F564" s="10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0"/>
      <c r="E565" s="10"/>
      <c r="F565" s="10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0"/>
      <c r="E566" s="10"/>
      <c r="F566" s="10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0"/>
      <c r="E567" s="10"/>
      <c r="F567" s="10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0"/>
      <c r="E568" s="10"/>
      <c r="F568" s="10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0"/>
      <c r="E569" s="10"/>
      <c r="F569" s="10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0"/>
      <c r="E570" s="10"/>
      <c r="F570" s="10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0"/>
      <c r="E571" s="10"/>
      <c r="F571" s="10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0"/>
      <c r="E572" s="10"/>
      <c r="F572" s="10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0"/>
      <c r="E573" s="10"/>
      <c r="F573" s="10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0"/>
      <c r="E574" s="10"/>
      <c r="F574" s="10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0"/>
      <c r="E575" s="10"/>
      <c r="F575" s="10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0"/>
      <c r="E576" s="10"/>
      <c r="F576" s="10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0"/>
      <c r="E577" s="10"/>
      <c r="F577" s="10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0"/>
      <c r="E578" s="10"/>
      <c r="F578" s="10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0"/>
      <c r="E579" s="10"/>
      <c r="F579" s="10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0"/>
      <c r="E580" s="10"/>
      <c r="F580" s="10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0"/>
      <c r="E581" s="10"/>
      <c r="F581" s="10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0"/>
      <c r="E582" s="10"/>
      <c r="F582" s="10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0"/>
      <c r="E583" s="10"/>
      <c r="F583" s="10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0"/>
      <c r="E584" s="10"/>
      <c r="F584" s="10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0"/>
      <c r="E585" s="10"/>
      <c r="F585" s="10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0"/>
      <c r="E586" s="10"/>
      <c r="F586" s="10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0"/>
      <c r="E587" s="10"/>
      <c r="F587" s="10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0"/>
      <c r="E588" s="10"/>
      <c r="F588" s="10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0"/>
      <c r="E589" s="10"/>
      <c r="F589" s="10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0"/>
      <c r="E590" s="10"/>
      <c r="F590" s="10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0"/>
      <c r="E591" s="10"/>
      <c r="F591" s="10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0"/>
      <c r="E592" s="10"/>
      <c r="F592" s="10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0"/>
      <c r="E593" s="10"/>
      <c r="F593" s="10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0"/>
      <c r="E594" s="10"/>
      <c r="F594" s="10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0"/>
      <c r="E595" s="10"/>
      <c r="F595" s="10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0"/>
      <c r="E596" s="10"/>
      <c r="F596" s="10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0"/>
      <c r="E597" s="10"/>
      <c r="F597" s="10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0"/>
      <c r="E598" s="10"/>
      <c r="F598" s="10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0"/>
      <c r="E599" s="10"/>
      <c r="F599" s="10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0"/>
      <c r="E600" s="10"/>
      <c r="F600" s="10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0"/>
      <c r="E601" s="10"/>
      <c r="F601" s="10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0"/>
      <c r="E602" s="10"/>
      <c r="F602" s="10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0"/>
      <c r="E603" s="10"/>
      <c r="F603" s="10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0"/>
      <c r="E604" s="10"/>
      <c r="F604" s="10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0"/>
      <c r="E605" s="10"/>
      <c r="F605" s="10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0"/>
      <c r="E606" s="10"/>
      <c r="F606" s="10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0"/>
      <c r="E607" s="10"/>
      <c r="F607" s="10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0"/>
      <c r="E608" s="10"/>
      <c r="F608" s="10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0"/>
      <c r="E609" s="10"/>
      <c r="F609" s="10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0"/>
      <c r="E610" s="10"/>
      <c r="F610" s="10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0"/>
      <c r="E611" s="10"/>
      <c r="F611" s="10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0"/>
      <c r="E612" s="10"/>
      <c r="F612" s="10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0"/>
      <c r="E613" s="10"/>
      <c r="F613" s="10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0"/>
      <c r="E614" s="10"/>
      <c r="F614" s="10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0"/>
      <c r="E615" s="10"/>
      <c r="F615" s="10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0"/>
      <c r="E616" s="10"/>
      <c r="F616" s="10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0"/>
      <c r="E617" s="10"/>
      <c r="F617" s="10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0"/>
      <c r="E618" s="10"/>
      <c r="F618" s="10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0"/>
      <c r="E619" s="10"/>
      <c r="F619" s="10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0"/>
      <c r="E620" s="10"/>
      <c r="F620" s="10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0"/>
      <c r="E621" s="10"/>
      <c r="F621" s="10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0"/>
      <c r="E622" s="10"/>
      <c r="F622" s="10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0"/>
      <c r="E623" s="10"/>
      <c r="F623" s="10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0"/>
      <c r="E624" s="10"/>
      <c r="F624" s="10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0"/>
      <c r="E625" s="10"/>
      <c r="F625" s="10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0"/>
      <c r="E626" s="10"/>
      <c r="F626" s="10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0"/>
      <c r="E627" s="10"/>
      <c r="F627" s="10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0"/>
      <c r="E628" s="10"/>
      <c r="F628" s="10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0"/>
      <c r="E629" s="10"/>
      <c r="F629" s="10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0"/>
      <c r="E630" s="10"/>
      <c r="F630" s="10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0"/>
      <c r="E631" s="10"/>
      <c r="F631" s="10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0"/>
      <c r="E632" s="10"/>
      <c r="F632" s="10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0"/>
      <c r="E633" s="10"/>
      <c r="F633" s="10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0"/>
      <c r="E634" s="10"/>
      <c r="F634" s="10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0"/>
      <c r="E635" s="10"/>
      <c r="F635" s="10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0"/>
      <c r="E636" s="10"/>
      <c r="F636" s="10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0"/>
      <c r="E637" s="10"/>
      <c r="F637" s="10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0"/>
      <c r="E638" s="10"/>
      <c r="F638" s="10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0"/>
      <c r="E639" s="10"/>
      <c r="F639" s="10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0"/>
      <c r="E640" s="10"/>
      <c r="F640" s="10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0"/>
      <c r="E641" s="10"/>
      <c r="F641" s="10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0"/>
      <c r="E642" s="10"/>
      <c r="F642" s="10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0"/>
      <c r="E643" s="10"/>
      <c r="F643" s="10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0"/>
      <c r="E644" s="10"/>
      <c r="F644" s="10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0"/>
      <c r="E645" s="10"/>
      <c r="F645" s="10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0"/>
      <c r="E646" s="10"/>
      <c r="F646" s="10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0"/>
      <c r="E647" s="10"/>
      <c r="F647" s="10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0"/>
      <c r="E648" s="10"/>
      <c r="F648" s="10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0"/>
      <c r="E649" s="10"/>
      <c r="F649" s="10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0"/>
      <c r="E650" s="10"/>
      <c r="F650" s="10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0"/>
      <c r="E651" s="10"/>
      <c r="F651" s="10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0"/>
      <c r="E652" s="10"/>
      <c r="F652" s="10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0"/>
      <c r="E653" s="10"/>
      <c r="F653" s="10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0"/>
      <c r="E654" s="10"/>
      <c r="F654" s="10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0"/>
      <c r="E655" s="10"/>
      <c r="F655" s="10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0"/>
      <c r="E656" s="10"/>
      <c r="F656" s="10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0"/>
      <c r="E657" s="10"/>
      <c r="F657" s="10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0"/>
      <c r="E658" s="10"/>
      <c r="F658" s="10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0"/>
      <c r="E659" s="10"/>
      <c r="F659" s="10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0"/>
      <c r="E660" s="10"/>
      <c r="F660" s="10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0"/>
      <c r="E661" s="10"/>
      <c r="F661" s="10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0"/>
      <c r="E662" s="10"/>
      <c r="F662" s="10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0"/>
      <c r="E663" s="10"/>
      <c r="F663" s="10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0"/>
      <c r="E664" s="10"/>
      <c r="F664" s="10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0"/>
      <c r="E665" s="10"/>
      <c r="F665" s="10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0"/>
      <c r="E666" s="10"/>
      <c r="F666" s="10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0"/>
      <c r="E667" s="10"/>
      <c r="F667" s="10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0"/>
      <c r="E668" s="10"/>
      <c r="F668" s="10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0"/>
      <c r="E669" s="10"/>
      <c r="F669" s="10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0"/>
      <c r="E670" s="10"/>
      <c r="F670" s="10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0"/>
      <c r="E671" s="10"/>
      <c r="F671" s="10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0"/>
      <c r="E672" s="10"/>
      <c r="F672" s="10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0"/>
      <c r="E673" s="10"/>
      <c r="F673" s="10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0"/>
      <c r="E674" s="10"/>
      <c r="F674" s="10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0"/>
      <c r="E675" s="10"/>
      <c r="F675" s="10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0"/>
      <c r="E676" s="10"/>
      <c r="F676" s="10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0"/>
      <c r="E677" s="10"/>
      <c r="F677" s="10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0"/>
      <c r="E678" s="10"/>
      <c r="F678" s="10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0"/>
      <c r="E679" s="10"/>
      <c r="F679" s="10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0"/>
      <c r="E680" s="10"/>
      <c r="F680" s="10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0"/>
      <c r="E681" s="10"/>
      <c r="F681" s="10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0"/>
      <c r="E682" s="10"/>
      <c r="F682" s="10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0"/>
      <c r="E683" s="10"/>
      <c r="F683" s="10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0"/>
      <c r="E684" s="10"/>
      <c r="F684" s="10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0"/>
      <c r="E685" s="10"/>
      <c r="F685" s="10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0"/>
      <c r="E686" s="10"/>
      <c r="F686" s="10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0"/>
      <c r="E687" s="10"/>
      <c r="F687" s="10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0"/>
      <c r="E688" s="10"/>
      <c r="F688" s="10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0"/>
      <c r="E689" s="10"/>
      <c r="F689" s="10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0"/>
      <c r="E690" s="10"/>
      <c r="F690" s="10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0"/>
      <c r="E691" s="10"/>
      <c r="F691" s="10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0"/>
      <c r="E692" s="10"/>
      <c r="F692" s="10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0"/>
      <c r="E693" s="10"/>
      <c r="F693" s="10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0"/>
      <c r="E694" s="10"/>
      <c r="F694" s="10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0"/>
      <c r="E695" s="10"/>
      <c r="F695" s="10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0"/>
      <c r="E696" s="10"/>
      <c r="F696" s="10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0"/>
      <c r="E697" s="10"/>
      <c r="F697" s="10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0"/>
      <c r="E698" s="10"/>
      <c r="F698" s="10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0"/>
      <c r="E699" s="10"/>
      <c r="F699" s="10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0"/>
      <c r="E700" s="10"/>
      <c r="F700" s="10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0"/>
      <c r="E701" s="10"/>
      <c r="F701" s="10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0"/>
      <c r="E702" s="10"/>
      <c r="F702" s="10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0"/>
      <c r="E703" s="10"/>
      <c r="F703" s="10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0"/>
      <c r="E704" s="10"/>
      <c r="F704" s="10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0"/>
      <c r="E705" s="10"/>
      <c r="F705" s="10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0"/>
      <c r="E706" s="10"/>
      <c r="F706" s="10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0"/>
      <c r="E707" s="10"/>
      <c r="F707" s="10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0"/>
      <c r="E708" s="10"/>
      <c r="F708" s="10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0"/>
      <c r="E709" s="10"/>
      <c r="F709" s="10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0"/>
      <c r="E710" s="10"/>
      <c r="F710" s="10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0"/>
      <c r="E711" s="10"/>
      <c r="F711" s="10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0"/>
      <c r="E712" s="10"/>
      <c r="F712" s="10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0"/>
      <c r="E713" s="10"/>
      <c r="F713" s="10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0"/>
      <c r="E714" s="10"/>
      <c r="F714" s="10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0"/>
      <c r="E715" s="10"/>
      <c r="F715" s="10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0"/>
      <c r="E716" s="10"/>
      <c r="F716" s="10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0"/>
      <c r="E717" s="10"/>
      <c r="F717" s="10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0"/>
      <c r="E718" s="10"/>
      <c r="F718" s="10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0"/>
      <c r="E719" s="10"/>
      <c r="F719" s="10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0"/>
      <c r="E720" s="10"/>
      <c r="F720" s="10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0"/>
      <c r="E721" s="10"/>
      <c r="F721" s="10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0"/>
      <c r="E722" s="10"/>
      <c r="F722" s="10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0"/>
      <c r="E723" s="10"/>
      <c r="F723" s="10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0"/>
      <c r="E724" s="10"/>
      <c r="F724" s="10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0"/>
      <c r="E725" s="10"/>
      <c r="F725" s="10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0"/>
      <c r="E726" s="10"/>
      <c r="F726" s="10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0"/>
      <c r="E727" s="10"/>
      <c r="F727" s="10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0"/>
      <c r="E728" s="10"/>
      <c r="F728" s="10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0"/>
      <c r="E729" s="10"/>
      <c r="F729" s="10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0"/>
      <c r="E730" s="10"/>
      <c r="F730" s="10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0"/>
      <c r="E731" s="10"/>
      <c r="F731" s="10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0"/>
      <c r="E732" s="10"/>
      <c r="F732" s="10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0"/>
      <c r="E733" s="10"/>
      <c r="F733" s="10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0"/>
      <c r="E734" s="10"/>
      <c r="F734" s="10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0"/>
      <c r="E735" s="10"/>
      <c r="F735" s="10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0"/>
      <c r="E736" s="10"/>
      <c r="F736" s="10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0"/>
      <c r="E737" s="10"/>
      <c r="F737" s="10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0"/>
      <c r="E738" s="10"/>
      <c r="F738" s="10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0"/>
      <c r="E739" s="10"/>
      <c r="F739" s="10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0"/>
      <c r="E740" s="10"/>
      <c r="F740" s="10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0"/>
      <c r="E741" s="10"/>
      <c r="F741" s="10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0"/>
      <c r="E742" s="10"/>
      <c r="F742" s="10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0"/>
      <c r="E743" s="10"/>
      <c r="F743" s="10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0"/>
      <c r="E744" s="10"/>
      <c r="F744" s="10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0"/>
      <c r="E745" s="10"/>
      <c r="F745" s="10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0"/>
      <c r="E746" s="10"/>
      <c r="F746" s="10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0"/>
      <c r="E747" s="10"/>
      <c r="F747" s="10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0"/>
      <c r="E748" s="10"/>
      <c r="F748" s="10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0"/>
      <c r="E749" s="10"/>
      <c r="F749" s="10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0"/>
      <c r="E750" s="10"/>
      <c r="F750" s="10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0"/>
      <c r="E751" s="10"/>
      <c r="F751" s="10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0"/>
      <c r="E752" s="10"/>
      <c r="F752" s="10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0"/>
      <c r="E753" s="10"/>
      <c r="F753" s="10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0"/>
      <c r="E754" s="10"/>
      <c r="F754" s="10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0"/>
      <c r="E755" s="10"/>
      <c r="F755" s="10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0"/>
      <c r="E756" s="10"/>
      <c r="F756" s="10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0"/>
      <c r="E757" s="10"/>
      <c r="F757" s="10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0"/>
      <c r="E758" s="10"/>
      <c r="F758" s="10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0"/>
      <c r="E759" s="10"/>
      <c r="F759" s="10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0"/>
      <c r="E760" s="10"/>
      <c r="F760" s="10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0"/>
      <c r="E761" s="10"/>
      <c r="F761" s="10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0"/>
      <c r="E762" s="10"/>
      <c r="F762" s="10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0"/>
      <c r="E763" s="10"/>
      <c r="F763" s="10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0"/>
      <c r="E764" s="10"/>
      <c r="F764" s="10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0"/>
      <c r="E765" s="10"/>
      <c r="F765" s="10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0"/>
      <c r="E766" s="10"/>
      <c r="F766" s="10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0"/>
      <c r="E767" s="10"/>
      <c r="F767" s="10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0"/>
      <c r="E768" s="10"/>
      <c r="F768" s="10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0"/>
      <c r="E769" s="10"/>
      <c r="F769" s="10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0"/>
      <c r="E770" s="10"/>
      <c r="F770" s="10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0"/>
      <c r="E771" s="10"/>
      <c r="F771" s="10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0"/>
      <c r="E772" s="10"/>
      <c r="F772" s="10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0"/>
      <c r="E773" s="10"/>
      <c r="F773" s="10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0"/>
      <c r="E774" s="10"/>
      <c r="F774" s="10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0"/>
      <c r="E775" s="10"/>
      <c r="F775" s="10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0"/>
      <c r="E776" s="10"/>
      <c r="F776" s="10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0"/>
      <c r="E777" s="10"/>
      <c r="F777" s="10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0"/>
      <c r="E778" s="10"/>
      <c r="F778" s="10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0"/>
      <c r="E779" s="10"/>
      <c r="F779" s="10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0"/>
      <c r="E780" s="10"/>
      <c r="F780" s="10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0"/>
      <c r="E781" s="10"/>
      <c r="F781" s="10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0"/>
      <c r="E782" s="10"/>
      <c r="F782" s="10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0"/>
      <c r="E783" s="10"/>
      <c r="F783" s="10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0"/>
      <c r="E784" s="10"/>
      <c r="F784" s="10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0"/>
      <c r="E785" s="10"/>
      <c r="F785" s="10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0"/>
      <c r="E786" s="10"/>
      <c r="F786" s="10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0"/>
      <c r="E787" s="10"/>
      <c r="F787" s="10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0"/>
      <c r="E788" s="10"/>
      <c r="F788" s="10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0"/>
      <c r="E789" s="10"/>
      <c r="F789" s="10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0"/>
      <c r="E790" s="10"/>
      <c r="F790" s="10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0"/>
      <c r="E791" s="10"/>
      <c r="F791" s="10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0"/>
      <c r="E792" s="10"/>
      <c r="F792" s="10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0"/>
      <c r="E793" s="10"/>
      <c r="F793" s="10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0"/>
      <c r="E794" s="10"/>
      <c r="F794" s="10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0"/>
      <c r="E795" s="10"/>
      <c r="F795" s="10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0"/>
      <c r="E796" s="10"/>
      <c r="F796" s="10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0"/>
      <c r="E797" s="10"/>
      <c r="F797" s="10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0"/>
      <c r="E798" s="10"/>
      <c r="F798" s="10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0"/>
      <c r="E799" s="10"/>
      <c r="F799" s="10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0"/>
      <c r="E800" s="10"/>
      <c r="F800" s="10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0"/>
      <c r="E801" s="10"/>
      <c r="F801" s="10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0"/>
      <c r="E802" s="10"/>
      <c r="F802" s="10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0"/>
      <c r="E803" s="10"/>
      <c r="F803" s="10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0"/>
      <c r="E804" s="10"/>
      <c r="F804" s="10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0"/>
      <c r="E805" s="10"/>
      <c r="F805" s="10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0"/>
      <c r="E806" s="10"/>
      <c r="F806" s="10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0"/>
      <c r="E807" s="10"/>
      <c r="F807" s="10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0"/>
      <c r="E808" s="10"/>
      <c r="F808" s="10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0"/>
      <c r="E809" s="10"/>
      <c r="F809" s="10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0"/>
      <c r="E810" s="10"/>
      <c r="F810" s="10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0"/>
      <c r="E811" s="10"/>
      <c r="F811" s="10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0"/>
      <c r="E812" s="10"/>
      <c r="F812" s="10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0"/>
      <c r="E813" s="10"/>
      <c r="F813" s="10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0"/>
      <c r="E814" s="10"/>
      <c r="F814" s="10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0"/>
      <c r="E815" s="10"/>
      <c r="F815" s="10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0"/>
      <c r="E816" s="10"/>
      <c r="F816" s="10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0"/>
      <c r="E817" s="10"/>
      <c r="F817" s="10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0"/>
      <c r="E818" s="10"/>
      <c r="F818" s="10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0"/>
      <c r="E819" s="10"/>
      <c r="F819" s="10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0"/>
      <c r="E820" s="10"/>
      <c r="F820" s="10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0"/>
      <c r="E821" s="10"/>
      <c r="F821" s="10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0"/>
      <c r="E822" s="10"/>
      <c r="F822" s="10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0"/>
      <c r="E823" s="10"/>
      <c r="F823" s="10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0"/>
      <c r="E824" s="10"/>
      <c r="F824" s="10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0"/>
      <c r="E825" s="10"/>
      <c r="F825" s="10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0"/>
      <c r="E826" s="10"/>
      <c r="F826" s="10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0"/>
      <c r="E827" s="10"/>
      <c r="F827" s="10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0"/>
      <c r="E828" s="10"/>
      <c r="F828" s="10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0"/>
      <c r="E829" s="10"/>
      <c r="F829" s="10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0"/>
      <c r="E830" s="10"/>
      <c r="F830" s="10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0"/>
      <c r="E831" s="10"/>
      <c r="F831" s="10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0"/>
      <c r="E832" s="10"/>
      <c r="F832" s="10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0"/>
      <c r="E833" s="10"/>
      <c r="F833" s="10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0"/>
      <c r="E834" s="10"/>
      <c r="F834" s="10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0"/>
      <c r="E835" s="10"/>
      <c r="F835" s="10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0"/>
      <c r="E836" s="10"/>
      <c r="F836" s="10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0"/>
      <c r="E837" s="10"/>
      <c r="F837" s="10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0"/>
      <c r="E838" s="10"/>
      <c r="F838" s="10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0"/>
      <c r="E839" s="10"/>
      <c r="F839" s="10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0"/>
      <c r="E840" s="10"/>
      <c r="F840" s="10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0"/>
      <c r="E841" s="10"/>
      <c r="F841" s="10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0"/>
      <c r="E842" s="10"/>
      <c r="F842" s="10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0"/>
      <c r="E843" s="10"/>
      <c r="F843" s="10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0"/>
      <c r="E844" s="10"/>
      <c r="F844" s="10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0"/>
      <c r="E845" s="10"/>
      <c r="F845" s="10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0"/>
      <c r="E846" s="10"/>
      <c r="F846" s="10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0"/>
      <c r="E847" s="10"/>
      <c r="F847" s="10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0"/>
      <c r="E848" s="10"/>
      <c r="F848" s="10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0"/>
      <c r="E849" s="10"/>
      <c r="F849" s="10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0"/>
      <c r="E850" s="10"/>
      <c r="F850" s="10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0"/>
      <c r="E851" s="10"/>
      <c r="F851" s="10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0"/>
      <c r="E852" s="10"/>
      <c r="F852" s="10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0"/>
      <c r="E853" s="10"/>
      <c r="F853" s="10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0"/>
      <c r="E854" s="10"/>
      <c r="F854" s="10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0"/>
      <c r="E855" s="10"/>
      <c r="F855" s="10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0"/>
      <c r="E856" s="10"/>
      <c r="F856" s="10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0"/>
      <c r="E857" s="10"/>
      <c r="F857" s="10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0"/>
      <c r="E858" s="10"/>
      <c r="F858" s="10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0"/>
      <c r="E859" s="10"/>
      <c r="F859" s="10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0"/>
      <c r="E860" s="10"/>
      <c r="F860" s="10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0"/>
      <c r="E861" s="10"/>
      <c r="F861" s="10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0"/>
      <c r="E862" s="10"/>
      <c r="F862" s="10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0"/>
      <c r="E863" s="10"/>
      <c r="F863" s="10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0"/>
      <c r="E864" s="10"/>
      <c r="F864" s="10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0"/>
      <c r="E865" s="10"/>
      <c r="F865" s="10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0"/>
      <c r="E866" s="10"/>
      <c r="F866" s="10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0"/>
      <c r="E867" s="10"/>
      <c r="F867" s="10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0"/>
      <c r="E868" s="10"/>
      <c r="F868" s="10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0"/>
      <c r="E869" s="10"/>
      <c r="F869" s="10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0"/>
      <c r="E870" s="10"/>
      <c r="F870" s="10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0"/>
      <c r="E871" s="10"/>
      <c r="F871" s="10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0"/>
      <c r="E872" s="10"/>
      <c r="F872" s="10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0"/>
      <c r="E873" s="10"/>
      <c r="F873" s="10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0"/>
      <c r="E874" s="10"/>
      <c r="F874" s="10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0"/>
      <c r="E875" s="10"/>
      <c r="F875" s="10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0"/>
      <c r="E876" s="10"/>
      <c r="F876" s="10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0"/>
      <c r="E877" s="10"/>
      <c r="F877" s="10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0"/>
      <c r="E878" s="10"/>
      <c r="F878" s="10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0"/>
      <c r="E879" s="10"/>
      <c r="F879" s="10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0"/>
      <c r="E880" s="10"/>
      <c r="F880" s="10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0"/>
      <c r="E881" s="10"/>
      <c r="F881" s="10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0"/>
      <c r="E882" s="10"/>
      <c r="F882" s="10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0"/>
      <c r="E883" s="10"/>
      <c r="F883" s="10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0"/>
      <c r="E884" s="10"/>
      <c r="F884" s="10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0"/>
      <c r="E885" s="10"/>
      <c r="F885" s="10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0"/>
      <c r="E886" s="10"/>
      <c r="F886" s="10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0"/>
      <c r="E887" s="10"/>
      <c r="F887" s="10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0"/>
      <c r="E888" s="10"/>
      <c r="F888" s="10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0"/>
      <c r="E889" s="10"/>
      <c r="F889" s="10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0"/>
      <c r="E890" s="10"/>
      <c r="F890" s="10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0"/>
      <c r="E891" s="10"/>
      <c r="F891" s="10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0"/>
      <c r="E892" s="10"/>
      <c r="F892" s="10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0"/>
      <c r="E893" s="10"/>
      <c r="F893" s="10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0"/>
      <c r="E894" s="10"/>
      <c r="F894" s="10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0"/>
      <c r="E895" s="10"/>
      <c r="F895" s="10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0"/>
      <c r="E896" s="10"/>
      <c r="F896" s="10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0"/>
      <c r="E897" s="10"/>
      <c r="F897" s="10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0"/>
      <c r="E898" s="10"/>
      <c r="F898" s="10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0"/>
      <c r="E899" s="10"/>
      <c r="F899" s="10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0"/>
      <c r="E900" s="10"/>
      <c r="F900" s="10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0"/>
      <c r="E901" s="10"/>
      <c r="F901" s="10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0"/>
      <c r="E902" s="10"/>
      <c r="F902" s="10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0"/>
      <c r="E903" s="10"/>
      <c r="F903" s="10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0"/>
      <c r="E904" s="10"/>
      <c r="F904" s="10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0"/>
      <c r="E905" s="10"/>
      <c r="F905" s="10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0"/>
      <c r="E906" s="10"/>
      <c r="F906" s="10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0"/>
      <c r="E907" s="10"/>
      <c r="F907" s="10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0"/>
      <c r="E908" s="10"/>
      <c r="F908" s="10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0"/>
      <c r="E909" s="10"/>
      <c r="F909" s="10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0"/>
      <c r="E910" s="10"/>
      <c r="F910" s="10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0"/>
      <c r="E911" s="10"/>
      <c r="F911" s="10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0"/>
      <c r="E912" s="10"/>
      <c r="F912" s="10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0"/>
      <c r="E913" s="10"/>
      <c r="F913" s="10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0"/>
      <c r="E914" s="10"/>
      <c r="F914" s="10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0"/>
      <c r="E915" s="10"/>
      <c r="F915" s="10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0"/>
      <c r="E916" s="10"/>
      <c r="F916" s="10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0"/>
      <c r="E917" s="10"/>
      <c r="F917" s="10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0"/>
      <c r="E918" s="10"/>
      <c r="F918" s="10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0"/>
      <c r="E919" s="10"/>
      <c r="F919" s="10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0"/>
      <c r="E920" s="10"/>
      <c r="F920" s="10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0"/>
      <c r="E921" s="10"/>
      <c r="F921" s="10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0"/>
      <c r="E922" s="10"/>
      <c r="F922" s="10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0"/>
      <c r="E923" s="10"/>
      <c r="F923" s="10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0"/>
      <c r="E924" s="10"/>
      <c r="F924" s="10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0"/>
      <c r="E925" s="10"/>
      <c r="F925" s="10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0"/>
      <c r="E926" s="10"/>
      <c r="F926" s="10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0"/>
      <c r="E927" s="10"/>
      <c r="F927" s="10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0"/>
      <c r="E928" s="10"/>
      <c r="F928" s="10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0"/>
      <c r="E929" s="10"/>
      <c r="F929" s="10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0"/>
      <c r="E930" s="10"/>
      <c r="F930" s="10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0"/>
      <c r="E931" s="10"/>
      <c r="F931" s="10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0"/>
      <c r="E932" s="10"/>
      <c r="F932" s="10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0"/>
      <c r="E933" s="10"/>
      <c r="F933" s="10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0"/>
      <c r="E934" s="10"/>
      <c r="F934" s="10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0"/>
      <c r="E935" s="10"/>
      <c r="F935" s="10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0"/>
      <c r="E936" s="10"/>
      <c r="F936" s="10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0"/>
      <c r="E937" s="10"/>
      <c r="F937" s="10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0"/>
      <c r="E938" s="10"/>
      <c r="F938" s="10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0"/>
      <c r="E939" s="10"/>
      <c r="F939" s="10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0"/>
      <c r="E940" s="10"/>
      <c r="F940" s="10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0"/>
      <c r="E941" s="10"/>
      <c r="F941" s="10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0"/>
      <c r="E942" s="10"/>
      <c r="F942" s="10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0"/>
      <c r="E943" s="10"/>
      <c r="F943" s="10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0"/>
      <c r="E944" s="10"/>
      <c r="F944" s="10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0"/>
      <c r="E945" s="10"/>
      <c r="F945" s="10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0"/>
      <c r="E946" s="10"/>
      <c r="F946" s="10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0"/>
      <c r="E947" s="10"/>
      <c r="F947" s="10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0"/>
      <c r="E948" s="10"/>
      <c r="F948" s="10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0"/>
      <c r="E949" s="10"/>
      <c r="F949" s="10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0"/>
      <c r="E950" s="10"/>
      <c r="F950" s="10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0"/>
      <c r="E951" s="10"/>
      <c r="F951" s="10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0"/>
      <c r="E952" s="10"/>
      <c r="F952" s="10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0"/>
      <c r="E953" s="10"/>
      <c r="F953" s="10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0"/>
      <c r="E954" s="10"/>
      <c r="F954" s="10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0"/>
      <c r="E955" s="10"/>
      <c r="F955" s="10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0"/>
      <c r="E956" s="10"/>
      <c r="F956" s="10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0"/>
      <c r="E957" s="10"/>
      <c r="F957" s="10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0"/>
      <c r="E958" s="10"/>
      <c r="F958" s="10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0"/>
      <c r="E959" s="10"/>
      <c r="F959" s="10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0"/>
      <c r="E960" s="10"/>
      <c r="F960" s="10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0"/>
      <c r="E961" s="10"/>
      <c r="F961" s="10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0"/>
      <c r="E962" s="10"/>
      <c r="F962" s="10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0"/>
      <c r="E963" s="10"/>
      <c r="F963" s="10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0"/>
      <c r="E964" s="10"/>
      <c r="F964" s="10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0"/>
      <c r="E965" s="10"/>
      <c r="F965" s="10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0"/>
      <c r="E966" s="10"/>
      <c r="F966" s="10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0"/>
      <c r="E967" s="10"/>
      <c r="F967" s="10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0"/>
      <c r="E968" s="10"/>
      <c r="F968" s="10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0"/>
      <c r="E969" s="10"/>
      <c r="F969" s="10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0"/>
      <c r="E970" s="10"/>
      <c r="F970" s="10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0"/>
      <c r="E971" s="10"/>
      <c r="F971" s="10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0"/>
      <c r="E972" s="10"/>
      <c r="F972" s="10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0"/>
      <c r="E973" s="10"/>
      <c r="F973" s="10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0"/>
      <c r="E974" s="10"/>
      <c r="F974" s="10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0"/>
      <c r="E975" s="10"/>
      <c r="F975" s="10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0"/>
      <c r="E976" s="10"/>
      <c r="F976" s="10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0"/>
      <c r="E977" s="10"/>
      <c r="F977" s="10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0"/>
      <c r="E978" s="10"/>
      <c r="F978" s="10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0"/>
      <c r="E979" s="10"/>
      <c r="F979" s="10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0"/>
      <c r="E980" s="10"/>
      <c r="F980" s="10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0"/>
      <c r="E981" s="10"/>
      <c r="F981" s="10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0"/>
      <c r="E982" s="10"/>
      <c r="F982" s="10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0"/>
      <c r="E983" s="10"/>
      <c r="F983" s="10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0"/>
      <c r="E984" s="10"/>
      <c r="F984" s="10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0"/>
      <c r="E985" s="10"/>
      <c r="F985" s="10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0"/>
      <c r="E986" s="10"/>
      <c r="F986" s="10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0"/>
      <c r="E987" s="10"/>
      <c r="F987" s="10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0"/>
      <c r="E988" s="10"/>
      <c r="F988" s="10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0"/>
      <c r="E989" s="10"/>
      <c r="F989" s="10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0"/>
      <c r="E990" s="10"/>
      <c r="F990" s="10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0"/>
      <c r="E991" s="10"/>
      <c r="F991" s="10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0"/>
      <c r="E992" s="10"/>
      <c r="F992" s="10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0"/>
      <c r="E993" s="10"/>
      <c r="F993" s="10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0"/>
      <c r="E994" s="10"/>
      <c r="F994" s="10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</sheetData>
  <mergeCells count="3">
    <mergeCell ref="N3:Y3"/>
    <mergeCell ref="B4:C4"/>
    <mergeCell ref="D4:E4"/>
  </mergeCells>
  <phoneticPr fontId="21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E1000"/>
  <sheetViews>
    <sheetView topLeftCell="A28" workbookViewId="0">
      <selection activeCell="D8" sqref="D8"/>
    </sheetView>
  </sheetViews>
  <sheetFormatPr defaultColWidth="14.3984375" defaultRowHeight="15" customHeight="1"/>
  <cols>
    <col min="1" max="2" width="8.73046875" customWidth="1"/>
    <col min="3" max="3" width="10" customWidth="1"/>
    <col min="4" max="4" width="11.3984375" customWidth="1"/>
    <col min="5" max="5" width="10" customWidth="1"/>
    <col min="6" max="26" width="8.73046875" customWidth="1"/>
  </cols>
  <sheetData>
    <row r="1" spans="3:5" ht="13.5" customHeight="1">
      <c r="C1" s="28"/>
      <c r="D1" s="29"/>
      <c r="E1" s="28"/>
    </row>
    <row r="2" spans="3:5" ht="13.5" customHeight="1">
      <c r="C2" s="30"/>
      <c r="D2" s="29"/>
      <c r="E2" s="31"/>
    </row>
    <row r="3" spans="3:5" ht="13.5" customHeight="1">
      <c r="C3" s="21"/>
      <c r="D3" s="202" t="s">
        <v>20</v>
      </c>
      <c r="E3" s="203"/>
    </row>
    <row r="4" spans="3:5" ht="13.5" customHeight="1">
      <c r="C4" s="21"/>
      <c r="D4" s="32" t="s">
        <v>8</v>
      </c>
      <c r="E4" s="32" t="s">
        <v>9</v>
      </c>
    </row>
    <row r="5" spans="3:5" ht="13.5" customHeight="1">
      <c r="C5" s="28"/>
      <c r="D5" s="33" t="s">
        <v>783</v>
      </c>
      <c r="E5" s="33" t="s">
        <v>1204</v>
      </c>
    </row>
    <row r="6" spans="3:5" ht="13.5" customHeight="1">
      <c r="C6" s="28"/>
      <c r="D6" s="33" t="s">
        <v>1181</v>
      </c>
      <c r="E6" s="33" t="s">
        <v>1104</v>
      </c>
    </row>
    <row r="7" spans="3:5" ht="13.5" customHeight="1">
      <c r="C7" s="28"/>
      <c r="D7" s="33" t="s">
        <v>1092</v>
      </c>
      <c r="E7" s="33" t="s">
        <v>1098</v>
      </c>
    </row>
    <row r="8" spans="3:5" ht="13.5" customHeight="1">
      <c r="C8" s="28"/>
      <c r="D8" s="33" t="s">
        <v>1091</v>
      </c>
      <c r="E8" s="33" t="s">
        <v>1132</v>
      </c>
    </row>
    <row r="9" spans="3:5" ht="13.5" customHeight="1">
      <c r="C9" s="28"/>
      <c r="D9" s="33" t="s">
        <v>1182</v>
      </c>
      <c r="E9" s="33" t="s">
        <v>1098</v>
      </c>
    </row>
    <row r="10" spans="3:5" ht="13.5" customHeight="1">
      <c r="C10" s="28"/>
      <c r="D10" s="33" t="s">
        <v>1183</v>
      </c>
      <c r="E10" s="33" t="s">
        <v>1153</v>
      </c>
    </row>
    <row r="11" spans="3:5" ht="13.5" customHeight="1">
      <c r="C11" s="28"/>
      <c r="D11" s="33" t="s">
        <v>1184</v>
      </c>
      <c r="E11" s="33" t="s">
        <v>1204</v>
      </c>
    </row>
    <row r="12" spans="3:5" ht="13.5" customHeight="1">
      <c r="C12" s="28"/>
      <c r="D12" s="33" t="s">
        <v>782</v>
      </c>
      <c r="E12" s="33" t="s">
        <v>1124</v>
      </c>
    </row>
    <row r="13" spans="3:5" ht="13.5" customHeight="1">
      <c r="C13" s="28"/>
      <c r="D13" s="33" t="s">
        <v>784</v>
      </c>
      <c r="E13" s="33" t="s">
        <v>1097</v>
      </c>
    </row>
    <row r="14" spans="3:5" ht="13.5" customHeight="1">
      <c r="C14" s="28"/>
      <c r="D14" s="33" t="s">
        <v>1089</v>
      </c>
      <c r="E14" s="33" t="s">
        <v>1095</v>
      </c>
    </row>
    <row r="15" spans="3:5" ht="13.5" customHeight="1">
      <c r="C15" s="28"/>
      <c r="D15" s="33" t="s">
        <v>1185</v>
      </c>
      <c r="E15" s="33" t="s">
        <v>1096</v>
      </c>
    </row>
    <row r="16" spans="3:5" ht="13.5" customHeight="1">
      <c r="C16" s="28"/>
      <c r="D16" s="33" t="s">
        <v>1186</v>
      </c>
      <c r="E16" s="33" t="s">
        <v>1096</v>
      </c>
    </row>
    <row r="17" spans="3:5" ht="13.5" customHeight="1">
      <c r="C17" s="28"/>
      <c r="D17" s="33" t="s">
        <v>822</v>
      </c>
      <c r="E17" s="33" t="s">
        <v>1101</v>
      </c>
    </row>
    <row r="18" spans="3:5" ht="13.5" customHeight="1">
      <c r="C18" s="28"/>
      <c r="D18" s="33" t="s">
        <v>1069</v>
      </c>
      <c r="E18" s="33" t="s">
        <v>1108</v>
      </c>
    </row>
    <row r="19" spans="3:5" ht="13.5" customHeight="1">
      <c r="C19" s="28"/>
      <c r="D19" s="33" t="s">
        <v>790</v>
      </c>
      <c r="E19" s="33" t="s">
        <v>1205</v>
      </c>
    </row>
    <row r="20" spans="3:5" ht="13.5" customHeight="1">
      <c r="C20" s="28"/>
      <c r="D20" s="33" t="s">
        <v>1187</v>
      </c>
      <c r="E20" s="33" t="s">
        <v>1111</v>
      </c>
    </row>
    <row r="21" spans="3:5" ht="13.5" customHeight="1">
      <c r="C21" s="28"/>
      <c r="D21" s="33" t="s">
        <v>1188</v>
      </c>
      <c r="E21" s="33" t="s">
        <v>1111</v>
      </c>
    </row>
    <row r="22" spans="3:5" ht="13.5" customHeight="1">
      <c r="C22" s="28"/>
      <c r="D22" s="33" t="s">
        <v>804</v>
      </c>
      <c r="E22" s="33" t="s">
        <v>1132</v>
      </c>
    </row>
    <row r="23" spans="3:5" ht="13.5" customHeight="1">
      <c r="C23" s="28"/>
      <c r="D23" s="33" t="s">
        <v>1189</v>
      </c>
      <c r="E23" s="33" t="s">
        <v>1141</v>
      </c>
    </row>
    <row r="24" spans="3:5" ht="13.5" customHeight="1">
      <c r="C24" s="28"/>
      <c r="D24" s="33" t="s">
        <v>1190</v>
      </c>
      <c r="E24" s="33" t="s">
        <v>1206</v>
      </c>
    </row>
    <row r="25" spans="3:5" ht="13.5" customHeight="1">
      <c r="C25" s="28"/>
      <c r="D25" s="33" t="s">
        <v>1191</v>
      </c>
      <c r="E25" s="33" t="s">
        <v>1114</v>
      </c>
    </row>
    <row r="26" spans="3:5" ht="13.5" customHeight="1">
      <c r="C26" s="28"/>
      <c r="D26" s="33" t="s">
        <v>1192</v>
      </c>
      <c r="E26" s="33" t="s">
        <v>1146</v>
      </c>
    </row>
    <row r="27" spans="3:5" ht="13.5" customHeight="1">
      <c r="C27" s="28"/>
      <c r="D27" s="33" t="s">
        <v>1193</v>
      </c>
      <c r="E27" s="33" t="s">
        <v>1207</v>
      </c>
    </row>
    <row r="28" spans="3:5" ht="13.5" customHeight="1">
      <c r="C28" s="28"/>
      <c r="D28" s="33" t="s">
        <v>1194</v>
      </c>
      <c r="E28" s="33" t="s">
        <v>1152</v>
      </c>
    </row>
    <row r="29" spans="3:5" ht="13.5" customHeight="1">
      <c r="C29" s="28"/>
      <c r="D29" s="33" t="s">
        <v>806</v>
      </c>
      <c r="E29" s="33" t="s">
        <v>1099</v>
      </c>
    </row>
    <row r="30" spans="3:5" ht="13.5" customHeight="1">
      <c r="C30" s="28"/>
      <c r="D30" s="33" t="s">
        <v>1195</v>
      </c>
      <c r="E30" s="33" t="s">
        <v>1099</v>
      </c>
    </row>
    <row r="31" spans="3:5" ht="13.5" customHeight="1">
      <c r="C31" s="28"/>
      <c r="D31" s="33" t="s">
        <v>1196</v>
      </c>
      <c r="E31" s="33" t="s">
        <v>1097</v>
      </c>
    </row>
    <row r="32" spans="3:5" ht="13.5" customHeight="1">
      <c r="C32" s="28"/>
      <c r="D32" s="33" t="s">
        <v>1197</v>
      </c>
      <c r="E32" s="33" t="s">
        <v>1097</v>
      </c>
    </row>
    <row r="33" spans="3:5" ht="13.5" customHeight="1">
      <c r="C33" s="28"/>
      <c r="D33" s="33" t="s">
        <v>1198</v>
      </c>
      <c r="E33" s="33" t="s">
        <v>1094</v>
      </c>
    </row>
    <row r="34" spans="3:5" ht="13.5" customHeight="1">
      <c r="C34" s="28"/>
      <c r="D34" s="33" t="s">
        <v>1199</v>
      </c>
      <c r="E34" s="33" t="s">
        <v>1120</v>
      </c>
    </row>
    <row r="35" spans="3:5" ht="13.5" customHeight="1">
      <c r="C35" s="28"/>
      <c r="D35" s="33" t="s">
        <v>811</v>
      </c>
      <c r="E35" s="33" t="s">
        <v>1106</v>
      </c>
    </row>
    <row r="36" spans="3:5" ht="13.5" customHeight="1">
      <c r="C36" s="28"/>
      <c r="D36" s="33" t="s">
        <v>1200</v>
      </c>
      <c r="E36" s="33" t="s">
        <v>1097</v>
      </c>
    </row>
    <row r="37" spans="3:5" ht="13.5" customHeight="1">
      <c r="C37" s="28"/>
      <c r="D37" s="33" t="s">
        <v>1201</v>
      </c>
      <c r="E37" s="33" t="s">
        <v>1097</v>
      </c>
    </row>
    <row r="38" spans="3:5" ht="13.5" customHeight="1">
      <c r="C38" s="28"/>
      <c r="D38" s="33" t="s">
        <v>810</v>
      </c>
      <c r="E38" s="33" t="s">
        <v>1097</v>
      </c>
    </row>
    <row r="39" spans="3:5" ht="13.5" customHeight="1">
      <c r="C39" s="28"/>
      <c r="D39" s="33" t="s">
        <v>1202</v>
      </c>
      <c r="E39" s="33" t="s">
        <v>1149</v>
      </c>
    </row>
    <row r="40" spans="3:5" ht="13.5" customHeight="1">
      <c r="C40" s="28"/>
      <c r="D40" s="33" t="s">
        <v>1203</v>
      </c>
      <c r="E40" s="33" t="s">
        <v>1113</v>
      </c>
    </row>
    <row r="41" spans="3:5" ht="13.5" customHeight="1">
      <c r="C41" s="28"/>
      <c r="D41" s="33"/>
      <c r="E41" s="33"/>
    </row>
    <row r="42" spans="3:5" ht="13.5" customHeight="1">
      <c r="C42" s="28"/>
      <c r="D42" s="33"/>
      <c r="E42" s="33"/>
    </row>
    <row r="43" spans="3:5" ht="13.5" customHeight="1">
      <c r="C43" s="28"/>
      <c r="D43" s="33"/>
      <c r="E43" s="33"/>
    </row>
    <row r="44" spans="3:5" ht="13.5" customHeight="1">
      <c r="C44" s="28"/>
      <c r="D44" s="33"/>
      <c r="E44" s="33"/>
    </row>
    <row r="45" spans="3:5" ht="13.5" customHeight="1">
      <c r="C45" s="28"/>
      <c r="D45" s="33"/>
      <c r="E45" s="33"/>
    </row>
    <row r="46" spans="3:5" ht="13.5" customHeight="1">
      <c r="C46" s="28"/>
      <c r="D46" s="33"/>
      <c r="E46" s="33"/>
    </row>
    <row r="47" spans="3:5" ht="13.5" customHeight="1">
      <c r="C47" s="28"/>
      <c r="D47" s="33"/>
      <c r="E47" s="33"/>
    </row>
    <row r="48" spans="3:5" ht="13.5" customHeight="1">
      <c r="C48" s="28"/>
      <c r="D48" s="33"/>
      <c r="E48" s="33"/>
    </row>
    <row r="49" spans="3:5" ht="13.5" customHeight="1">
      <c r="C49" s="28"/>
      <c r="D49" s="33"/>
      <c r="E49" s="33"/>
    </row>
    <row r="50" spans="3:5" ht="13.5" customHeight="1">
      <c r="C50" s="28"/>
      <c r="D50" s="33"/>
      <c r="E50" s="33"/>
    </row>
    <row r="51" spans="3:5" ht="13.5" customHeight="1">
      <c r="C51" s="28"/>
      <c r="D51" s="33"/>
      <c r="E51" s="33"/>
    </row>
    <row r="52" spans="3:5" ht="13.5" customHeight="1">
      <c r="C52" s="28"/>
      <c r="D52" s="33"/>
      <c r="E52" s="33"/>
    </row>
    <row r="53" spans="3:5" ht="13.5" customHeight="1">
      <c r="C53" s="28"/>
      <c r="D53" s="33"/>
      <c r="E53" s="33"/>
    </row>
    <row r="54" spans="3:5" ht="13.5" customHeight="1">
      <c r="C54" s="28"/>
      <c r="D54" s="33"/>
      <c r="E54" s="33"/>
    </row>
    <row r="55" spans="3:5" ht="13.5" customHeight="1">
      <c r="C55" s="28"/>
      <c r="D55" s="33"/>
      <c r="E55" s="33"/>
    </row>
    <row r="56" spans="3:5" ht="13.5" customHeight="1">
      <c r="C56" s="28"/>
      <c r="D56" s="33"/>
      <c r="E56" s="33"/>
    </row>
    <row r="57" spans="3:5" ht="13.5" customHeight="1">
      <c r="C57" s="28"/>
      <c r="D57" s="33"/>
      <c r="E57" s="33"/>
    </row>
    <row r="58" spans="3:5" ht="13.5" customHeight="1">
      <c r="C58" s="28"/>
      <c r="D58" s="33"/>
      <c r="E58" s="33"/>
    </row>
    <row r="59" spans="3:5" ht="13.5" customHeight="1">
      <c r="C59" s="28"/>
      <c r="D59" s="33"/>
      <c r="E59" s="33"/>
    </row>
    <row r="60" spans="3:5" ht="13.5" customHeight="1">
      <c r="C60" s="28"/>
      <c r="D60" s="33"/>
      <c r="E60" s="33"/>
    </row>
    <row r="61" spans="3:5" ht="13.5" customHeight="1">
      <c r="C61" s="28"/>
      <c r="D61" s="33"/>
      <c r="E61" s="33"/>
    </row>
    <row r="62" spans="3:5" ht="13.5" customHeight="1">
      <c r="C62" s="28"/>
      <c r="D62" s="33"/>
      <c r="E62" s="33"/>
    </row>
    <row r="63" spans="3:5" ht="13.5" customHeight="1">
      <c r="C63" s="28"/>
      <c r="D63" s="33"/>
      <c r="E63" s="33"/>
    </row>
    <row r="64" spans="3:5" ht="13.5" customHeight="1">
      <c r="C64" s="28"/>
      <c r="D64" s="33"/>
      <c r="E64" s="33"/>
    </row>
    <row r="65" spans="3:5" ht="13.5" customHeight="1">
      <c r="C65" s="28"/>
      <c r="D65" s="33"/>
      <c r="E65" s="33"/>
    </row>
    <row r="66" spans="3:5" ht="13.5" customHeight="1">
      <c r="C66" s="28"/>
      <c r="D66" s="33"/>
      <c r="E66" s="33"/>
    </row>
    <row r="67" spans="3:5" ht="13.5" customHeight="1">
      <c r="C67" s="28"/>
      <c r="D67" s="33"/>
      <c r="E67" s="33"/>
    </row>
    <row r="68" spans="3:5" ht="13.5" customHeight="1">
      <c r="C68" s="28"/>
      <c r="D68" s="33"/>
      <c r="E68" s="33"/>
    </row>
    <row r="69" spans="3:5" ht="13.5" customHeight="1">
      <c r="C69" s="28"/>
      <c r="D69" s="34"/>
      <c r="E69" s="28"/>
    </row>
    <row r="70" spans="3:5" ht="13.5" customHeight="1">
      <c r="C70" s="28"/>
      <c r="D70" s="34"/>
      <c r="E70" s="28"/>
    </row>
    <row r="71" spans="3:5" ht="13.5" customHeight="1">
      <c r="C71" s="28"/>
      <c r="D71" s="34"/>
      <c r="E71" s="28"/>
    </row>
    <row r="72" spans="3:5" ht="13.5" customHeight="1">
      <c r="C72" s="28"/>
      <c r="D72" s="34"/>
      <c r="E72" s="28"/>
    </row>
    <row r="73" spans="3:5" ht="13.5" customHeight="1">
      <c r="C73" s="28"/>
      <c r="D73" s="34"/>
      <c r="E73" s="28"/>
    </row>
    <row r="74" spans="3:5" ht="13.5" customHeight="1">
      <c r="C74" s="28"/>
      <c r="D74" s="34"/>
      <c r="E74" s="28"/>
    </row>
    <row r="75" spans="3:5" ht="13.5" customHeight="1">
      <c r="C75" s="28"/>
      <c r="D75" s="34"/>
      <c r="E75" s="28"/>
    </row>
    <row r="76" spans="3:5" ht="13.5" customHeight="1">
      <c r="C76" s="28"/>
      <c r="D76" s="34"/>
      <c r="E76" s="28"/>
    </row>
    <row r="77" spans="3:5" ht="13.5" customHeight="1">
      <c r="C77" s="28"/>
      <c r="D77" s="34"/>
      <c r="E77" s="28"/>
    </row>
    <row r="78" spans="3:5" ht="13.5" customHeight="1">
      <c r="C78" s="28"/>
      <c r="D78" s="34"/>
      <c r="E78" s="28"/>
    </row>
    <row r="79" spans="3:5" ht="13.5" customHeight="1">
      <c r="C79" s="28"/>
      <c r="D79" s="34"/>
      <c r="E79" s="28"/>
    </row>
    <row r="80" spans="3:5" ht="13.5" customHeight="1">
      <c r="C80" s="28"/>
      <c r="D80" s="34"/>
      <c r="E80" s="28"/>
    </row>
    <row r="81" spans="3:5" ht="13.5" customHeight="1">
      <c r="C81" s="28"/>
      <c r="D81" s="34"/>
      <c r="E81" s="28"/>
    </row>
    <row r="82" spans="3:5" ht="13.5" customHeight="1">
      <c r="C82" s="28"/>
      <c r="D82" s="34"/>
      <c r="E82" s="28"/>
    </row>
    <row r="83" spans="3:5" ht="13.5" customHeight="1">
      <c r="C83" s="28"/>
      <c r="D83" s="34"/>
      <c r="E83" s="28"/>
    </row>
    <row r="84" spans="3:5" ht="13.5" customHeight="1">
      <c r="C84" s="28"/>
      <c r="D84" s="34"/>
      <c r="E84" s="28"/>
    </row>
    <row r="85" spans="3:5" ht="13.5" customHeight="1">
      <c r="C85" s="28"/>
      <c r="D85" s="34"/>
      <c r="E85" s="28"/>
    </row>
    <row r="86" spans="3:5" ht="13.5" customHeight="1">
      <c r="C86" s="28"/>
      <c r="D86" s="34"/>
      <c r="E86" s="28"/>
    </row>
    <row r="87" spans="3:5" ht="13.5" customHeight="1">
      <c r="C87" s="28"/>
      <c r="D87" s="34"/>
      <c r="E87" s="28"/>
    </row>
    <row r="88" spans="3:5" ht="13.5" customHeight="1">
      <c r="C88" s="28"/>
      <c r="D88" s="34"/>
      <c r="E88" s="28"/>
    </row>
    <row r="89" spans="3:5" ht="13.5" customHeight="1">
      <c r="C89" s="28"/>
      <c r="D89" s="34"/>
      <c r="E89" s="28"/>
    </row>
    <row r="90" spans="3:5" ht="13.5" customHeight="1">
      <c r="C90" s="28"/>
      <c r="D90" s="34"/>
      <c r="E90" s="28"/>
    </row>
    <row r="91" spans="3:5" ht="13.5" customHeight="1">
      <c r="C91" s="28"/>
      <c r="D91" s="34"/>
      <c r="E91" s="28"/>
    </row>
    <row r="92" spans="3:5" ht="13.5" customHeight="1">
      <c r="C92" s="28"/>
      <c r="D92" s="34"/>
      <c r="E92" s="28"/>
    </row>
    <row r="93" spans="3:5" ht="13.5" customHeight="1">
      <c r="C93" s="28"/>
      <c r="D93" s="34"/>
      <c r="E93" s="28"/>
    </row>
    <row r="94" spans="3:5" ht="13.5" customHeight="1">
      <c r="C94" s="28"/>
      <c r="D94" s="34"/>
      <c r="E94" s="28"/>
    </row>
    <row r="95" spans="3:5" ht="13.5" customHeight="1">
      <c r="C95" s="28"/>
      <c r="D95" s="34"/>
      <c r="E95" s="28"/>
    </row>
    <row r="96" spans="3:5" ht="13.5" customHeight="1">
      <c r="C96" s="28"/>
      <c r="D96" s="34"/>
      <c r="E96" s="28"/>
    </row>
    <row r="97" spans="3:5" ht="13.5" customHeight="1">
      <c r="C97" s="28"/>
      <c r="D97" s="34"/>
      <c r="E97" s="28"/>
    </row>
    <row r="98" spans="3:5" ht="13.5" customHeight="1">
      <c r="C98" s="28"/>
      <c r="D98" s="34"/>
      <c r="E98" s="28"/>
    </row>
    <row r="99" spans="3:5" ht="13.5" customHeight="1">
      <c r="C99" s="28"/>
      <c r="D99" s="34"/>
      <c r="E99" s="28"/>
    </row>
    <row r="100" spans="3:5" ht="13.5" customHeight="1">
      <c r="C100" s="28"/>
      <c r="D100" s="34"/>
      <c r="E100" s="28"/>
    </row>
    <row r="101" spans="3:5" ht="13.5" customHeight="1">
      <c r="C101" s="28"/>
      <c r="D101" s="34"/>
      <c r="E101" s="28"/>
    </row>
    <row r="102" spans="3:5" ht="13.5" customHeight="1">
      <c r="C102" s="28"/>
      <c r="D102" s="34"/>
      <c r="E102" s="28"/>
    </row>
    <row r="103" spans="3:5" ht="13.5" customHeight="1">
      <c r="C103" s="28"/>
      <c r="D103" s="34"/>
      <c r="E103" s="28"/>
    </row>
    <row r="104" spans="3:5" ht="13.5" customHeight="1">
      <c r="C104" s="28"/>
      <c r="D104" s="34"/>
      <c r="E104" s="28"/>
    </row>
    <row r="105" spans="3:5" ht="13.5" customHeight="1">
      <c r="C105" s="28"/>
      <c r="D105" s="34"/>
      <c r="E105" s="28"/>
    </row>
    <row r="106" spans="3:5" ht="13.5" customHeight="1">
      <c r="C106" s="28"/>
      <c r="D106" s="34"/>
      <c r="E106" s="28"/>
    </row>
    <row r="107" spans="3:5" ht="13.5" customHeight="1">
      <c r="C107" s="28"/>
      <c r="D107" s="34"/>
      <c r="E107" s="28"/>
    </row>
    <row r="108" spans="3:5" ht="13.5" customHeight="1">
      <c r="C108" s="28"/>
      <c r="D108" s="34"/>
      <c r="E108" s="28"/>
    </row>
    <row r="109" spans="3:5" ht="13.5" customHeight="1">
      <c r="C109" s="28"/>
      <c r="D109" s="34"/>
      <c r="E109" s="28"/>
    </row>
    <row r="110" spans="3:5" ht="13.5" customHeight="1">
      <c r="C110" s="28"/>
      <c r="D110" s="34"/>
      <c r="E110" s="28"/>
    </row>
    <row r="111" spans="3:5" ht="13.5" customHeight="1">
      <c r="C111" s="28"/>
      <c r="D111" s="34"/>
      <c r="E111" s="28"/>
    </row>
    <row r="112" spans="3:5" ht="13.5" customHeight="1">
      <c r="C112" s="28"/>
      <c r="D112" s="34"/>
      <c r="E112" s="28"/>
    </row>
    <row r="113" spans="3:5" ht="13.5" customHeight="1">
      <c r="C113" s="28"/>
      <c r="D113" s="34"/>
      <c r="E113" s="28"/>
    </row>
    <row r="114" spans="3:5" ht="13.5" customHeight="1">
      <c r="C114" s="28"/>
      <c r="D114" s="34"/>
      <c r="E114" s="28"/>
    </row>
    <row r="115" spans="3:5" ht="13.5" customHeight="1">
      <c r="C115" s="28"/>
      <c r="D115" s="34"/>
      <c r="E115" s="28"/>
    </row>
    <row r="116" spans="3:5" ht="13.5" customHeight="1">
      <c r="C116" s="28"/>
      <c r="D116" s="34"/>
      <c r="E116" s="28"/>
    </row>
    <row r="117" spans="3:5" ht="13.5" customHeight="1">
      <c r="C117" s="28"/>
      <c r="D117" s="34"/>
      <c r="E117" s="28"/>
    </row>
    <row r="118" spans="3:5" ht="13.5" customHeight="1">
      <c r="C118" s="28"/>
      <c r="D118" s="34"/>
      <c r="E118" s="28"/>
    </row>
    <row r="119" spans="3:5" ht="13.5" customHeight="1">
      <c r="C119" s="28"/>
      <c r="D119" s="34"/>
      <c r="E119" s="28"/>
    </row>
    <row r="120" spans="3:5" ht="13.5" customHeight="1">
      <c r="C120" s="28"/>
      <c r="D120" s="34"/>
      <c r="E120" s="28"/>
    </row>
    <row r="121" spans="3:5" ht="13.5" customHeight="1">
      <c r="C121" s="28"/>
      <c r="D121" s="34"/>
      <c r="E121" s="28"/>
    </row>
    <row r="122" spans="3:5" ht="13.5" customHeight="1">
      <c r="C122" s="28"/>
      <c r="D122" s="34"/>
      <c r="E122" s="28"/>
    </row>
    <row r="123" spans="3:5" ht="13.5" customHeight="1">
      <c r="C123" s="28"/>
      <c r="D123" s="34"/>
      <c r="E123" s="28"/>
    </row>
    <row r="124" spans="3:5" ht="13.5" customHeight="1">
      <c r="C124" s="28"/>
      <c r="D124" s="34"/>
      <c r="E124" s="28"/>
    </row>
    <row r="125" spans="3:5" ht="13.5" customHeight="1">
      <c r="C125" s="28"/>
      <c r="D125" s="34"/>
      <c r="E125" s="28"/>
    </row>
    <row r="126" spans="3:5" ht="13.5" customHeight="1">
      <c r="C126" s="28"/>
      <c r="D126" s="34"/>
      <c r="E126" s="28"/>
    </row>
    <row r="127" spans="3:5" ht="13.5" customHeight="1">
      <c r="C127" s="28"/>
      <c r="D127" s="34"/>
      <c r="E127" s="28"/>
    </row>
    <row r="128" spans="3:5" ht="13.5" customHeight="1">
      <c r="C128" s="28"/>
      <c r="D128" s="34"/>
      <c r="E128" s="28"/>
    </row>
    <row r="129" spans="3:5" ht="13.5" customHeight="1">
      <c r="C129" s="28"/>
      <c r="D129" s="34"/>
      <c r="E129" s="28"/>
    </row>
    <row r="130" spans="3:5" ht="13.5" customHeight="1">
      <c r="C130" s="28"/>
      <c r="D130" s="34"/>
      <c r="E130" s="28"/>
    </row>
    <row r="131" spans="3:5" ht="13.5" customHeight="1">
      <c r="C131" s="28"/>
      <c r="D131" s="34"/>
      <c r="E131" s="28"/>
    </row>
    <row r="132" spans="3:5" ht="13.5" customHeight="1">
      <c r="C132" s="28"/>
      <c r="D132" s="34"/>
      <c r="E132" s="28"/>
    </row>
    <row r="133" spans="3:5" ht="13.5" customHeight="1">
      <c r="C133" s="28"/>
      <c r="D133" s="34"/>
      <c r="E133" s="28"/>
    </row>
    <row r="134" spans="3:5" ht="13.5" customHeight="1">
      <c r="C134" s="28"/>
      <c r="D134" s="34"/>
      <c r="E134" s="28"/>
    </row>
    <row r="135" spans="3:5" ht="13.5" customHeight="1">
      <c r="C135" s="28"/>
      <c r="D135" s="34"/>
      <c r="E135" s="28"/>
    </row>
    <row r="136" spans="3:5" ht="13.5" customHeight="1">
      <c r="C136" s="28"/>
      <c r="D136" s="34"/>
      <c r="E136" s="28"/>
    </row>
    <row r="137" spans="3:5" ht="13.5" customHeight="1">
      <c r="C137" s="28"/>
      <c r="D137" s="34"/>
      <c r="E137" s="28"/>
    </row>
    <row r="138" spans="3:5" ht="13.5" customHeight="1">
      <c r="C138" s="28"/>
      <c r="D138" s="34"/>
      <c r="E138" s="28"/>
    </row>
    <row r="139" spans="3:5" ht="13.5" customHeight="1">
      <c r="C139" s="28"/>
      <c r="D139" s="34"/>
      <c r="E139" s="28"/>
    </row>
    <row r="140" spans="3:5" ht="13.5" customHeight="1">
      <c r="C140" s="28"/>
      <c r="D140" s="34"/>
      <c r="E140" s="28"/>
    </row>
    <row r="141" spans="3:5" ht="13.5" customHeight="1">
      <c r="C141" s="28"/>
      <c r="D141" s="34"/>
      <c r="E141" s="28"/>
    </row>
    <row r="142" spans="3:5" ht="13.5" customHeight="1">
      <c r="C142" s="28"/>
      <c r="D142" s="34"/>
      <c r="E142" s="28"/>
    </row>
    <row r="143" spans="3:5" ht="13.5" customHeight="1">
      <c r="C143" s="28"/>
      <c r="D143" s="34"/>
      <c r="E143" s="28"/>
    </row>
    <row r="144" spans="3:5" ht="13.5" customHeight="1">
      <c r="C144" s="28"/>
      <c r="D144" s="34"/>
      <c r="E144" s="28"/>
    </row>
    <row r="145" spans="3:5" ht="13.5" customHeight="1">
      <c r="C145" s="28"/>
      <c r="D145" s="34"/>
      <c r="E145" s="28"/>
    </row>
    <row r="146" spans="3:5" ht="13.5" customHeight="1">
      <c r="C146" s="28"/>
      <c r="D146" s="34"/>
      <c r="E146" s="28"/>
    </row>
    <row r="147" spans="3:5" ht="13.5" customHeight="1">
      <c r="C147" s="28"/>
      <c r="D147" s="34"/>
      <c r="E147" s="28"/>
    </row>
    <row r="148" spans="3:5" ht="13.5" customHeight="1">
      <c r="C148" s="28"/>
      <c r="D148" s="34"/>
      <c r="E148" s="28"/>
    </row>
    <row r="149" spans="3:5" ht="13.5" customHeight="1">
      <c r="C149" s="28"/>
      <c r="D149" s="34"/>
      <c r="E149" s="28"/>
    </row>
    <row r="150" spans="3:5" ht="13.5" customHeight="1">
      <c r="C150" s="28"/>
      <c r="D150" s="34"/>
      <c r="E150" s="28"/>
    </row>
    <row r="151" spans="3:5" ht="13.5" customHeight="1">
      <c r="C151" s="28"/>
      <c r="D151" s="34"/>
      <c r="E151" s="28"/>
    </row>
    <row r="152" spans="3:5" ht="13.5" customHeight="1">
      <c r="C152" s="28"/>
      <c r="D152" s="34"/>
      <c r="E152" s="28"/>
    </row>
    <row r="153" spans="3:5" ht="13.5" customHeight="1">
      <c r="C153" s="28"/>
      <c r="D153" s="34"/>
      <c r="E153" s="28"/>
    </row>
    <row r="154" spans="3:5" ht="13.5" customHeight="1">
      <c r="C154" s="28"/>
      <c r="D154" s="34"/>
      <c r="E154" s="28"/>
    </row>
    <row r="155" spans="3:5" ht="13.5" customHeight="1">
      <c r="C155" s="28"/>
      <c r="D155" s="34"/>
      <c r="E155" s="28"/>
    </row>
    <row r="156" spans="3:5" ht="13.5" customHeight="1">
      <c r="C156" s="28"/>
      <c r="D156" s="34"/>
      <c r="E156" s="28"/>
    </row>
    <row r="157" spans="3:5" ht="13.5" customHeight="1">
      <c r="C157" s="28"/>
      <c r="D157" s="34"/>
      <c r="E157" s="28"/>
    </row>
    <row r="158" spans="3:5" ht="13.5" customHeight="1">
      <c r="C158" s="28"/>
      <c r="D158" s="34"/>
      <c r="E158" s="28"/>
    </row>
    <row r="159" spans="3:5" ht="13.5" customHeight="1">
      <c r="C159" s="28"/>
      <c r="D159" s="34"/>
      <c r="E159" s="28"/>
    </row>
    <row r="160" spans="3:5" ht="13.5" customHeight="1">
      <c r="C160" s="28"/>
      <c r="D160" s="34"/>
      <c r="E160" s="28"/>
    </row>
    <row r="161" spans="3:5" ht="13.5" customHeight="1">
      <c r="C161" s="28"/>
      <c r="D161" s="34"/>
      <c r="E161" s="28"/>
    </row>
    <row r="162" spans="3:5" ht="13.5" customHeight="1">
      <c r="C162" s="28"/>
      <c r="D162" s="34"/>
      <c r="E162" s="28"/>
    </row>
    <row r="163" spans="3:5" ht="13.5" customHeight="1">
      <c r="C163" s="28"/>
      <c r="D163" s="34"/>
      <c r="E163" s="28"/>
    </row>
    <row r="164" spans="3:5" ht="13.5" customHeight="1">
      <c r="C164" s="28"/>
      <c r="D164" s="34"/>
      <c r="E164" s="28"/>
    </row>
    <row r="165" spans="3:5" ht="13.5" customHeight="1">
      <c r="C165" s="28"/>
      <c r="D165" s="34"/>
      <c r="E165" s="28"/>
    </row>
    <row r="166" spans="3:5" ht="13.5" customHeight="1">
      <c r="C166" s="28"/>
      <c r="D166" s="34"/>
      <c r="E166" s="28"/>
    </row>
    <row r="167" spans="3:5" ht="13.5" customHeight="1">
      <c r="C167" s="28"/>
      <c r="D167" s="34"/>
      <c r="E167" s="28"/>
    </row>
    <row r="168" spans="3:5" ht="13.5" customHeight="1">
      <c r="C168" s="28"/>
      <c r="D168" s="34"/>
      <c r="E168" s="28"/>
    </row>
    <row r="169" spans="3:5" ht="13.5" customHeight="1">
      <c r="C169" s="28"/>
      <c r="D169" s="34"/>
      <c r="E169" s="28"/>
    </row>
    <row r="170" spans="3:5" ht="13.5" customHeight="1">
      <c r="C170" s="28"/>
      <c r="D170" s="34"/>
      <c r="E170" s="28"/>
    </row>
    <row r="171" spans="3:5" ht="13.5" customHeight="1">
      <c r="C171" s="28"/>
      <c r="D171" s="34"/>
      <c r="E171" s="28"/>
    </row>
    <row r="172" spans="3:5" ht="13.5" customHeight="1">
      <c r="C172" s="28"/>
      <c r="D172" s="34"/>
      <c r="E172" s="28"/>
    </row>
    <row r="173" spans="3:5" ht="13.5" customHeight="1">
      <c r="C173" s="28"/>
      <c r="D173" s="34"/>
      <c r="E173" s="28"/>
    </row>
    <row r="174" spans="3:5" ht="13.5" customHeight="1">
      <c r="C174" s="28"/>
      <c r="D174" s="34"/>
      <c r="E174" s="28"/>
    </row>
    <row r="175" spans="3:5" ht="13.5" customHeight="1">
      <c r="C175" s="28"/>
      <c r="D175" s="34"/>
      <c r="E175" s="28"/>
    </row>
    <row r="176" spans="3:5" ht="13.5" customHeight="1">
      <c r="C176" s="28"/>
      <c r="D176" s="34"/>
      <c r="E176" s="28"/>
    </row>
    <row r="177" spans="3:5" ht="13.5" customHeight="1">
      <c r="C177" s="28"/>
      <c r="D177" s="34"/>
      <c r="E177" s="28"/>
    </row>
    <row r="178" spans="3:5" ht="13.5" customHeight="1">
      <c r="C178" s="28"/>
      <c r="D178" s="34"/>
      <c r="E178" s="28"/>
    </row>
    <row r="179" spans="3:5" ht="13.5" customHeight="1">
      <c r="C179" s="28"/>
      <c r="D179" s="34"/>
      <c r="E179" s="28"/>
    </row>
    <row r="180" spans="3:5" ht="13.5" customHeight="1">
      <c r="C180" s="28"/>
      <c r="D180" s="34"/>
      <c r="E180" s="28"/>
    </row>
    <row r="181" spans="3:5" ht="13.5" customHeight="1">
      <c r="C181" s="28"/>
      <c r="D181" s="34"/>
      <c r="E181" s="28"/>
    </row>
    <row r="182" spans="3:5" ht="13.5" customHeight="1">
      <c r="C182" s="28"/>
      <c r="D182" s="34"/>
      <c r="E182" s="28"/>
    </row>
    <row r="183" spans="3:5" ht="13.5" customHeight="1">
      <c r="C183" s="28"/>
      <c r="D183" s="34"/>
      <c r="E183" s="28"/>
    </row>
    <row r="184" spans="3:5" ht="13.5" customHeight="1">
      <c r="C184" s="28"/>
      <c r="D184" s="34"/>
      <c r="E184" s="28"/>
    </row>
    <row r="185" spans="3:5" ht="13.5" customHeight="1">
      <c r="C185" s="28"/>
      <c r="D185" s="34"/>
      <c r="E185" s="28"/>
    </row>
    <row r="186" spans="3:5" ht="13.5" customHeight="1">
      <c r="C186" s="28"/>
      <c r="D186" s="34"/>
      <c r="E186" s="28"/>
    </row>
    <row r="187" spans="3:5" ht="13.5" customHeight="1">
      <c r="C187" s="28"/>
      <c r="D187" s="34"/>
      <c r="E187" s="28"/>
    </row>
    <row r="188" spans="3:5" ht="13.5" customHeight="1">
      <c r="C188" s="28"/>
      <c r="D188" s="34"/>
      <c r="E188" s="28"/>
    </row>
    <row r="189" spans="3:5" ht="13.5" customHeight="1">
      <c r="C189" s="28"/>
      <c r="D189" s="34"/>
      <c r="E189" s="28"/>
    </row>
    <row r="190" spans="3:5" ht="13.5" customHeight="1">
      <c r="C190" s="28"/>
      <c r="D190" s="34"/>
      <c r="E190" s="28"/>
    </row>
    <row r="191" spans="3:5" ht="13.5" customHeight="1">
      <c r="C191" s="28"/>
      <c r="D191" s="34"/>
      <c r="E191" s="28"/>
    </row>
    <row r="192" spans="3:5" ht="13.5" customHeight="1">
      <c r="C192" s="28"/>
      <c r="D192" s="34"/>
      <c r="E192" s="28"/>
    </row>
    <row r="193" spans="3:5" ht="13.5" customHeight="1">
      <c r="C193" s="28"/>
      <c r="D193" s="34"/>
      <c r="E193" s="28"/>
    </row>
    <row r="194" spans="3:5" ht="13.5" customHeight="1">
      <c r="C194" s="28"/>
      <c r="D194" s="34"/>
      <c r="E194" s="28"/>
    </row>
    <row r="195" spans="3:5" ht="13.5" customHeight="1">
      <c r="C195" s="28"/>
      <c r="D195" s="34"/>
      <c r="E195" s="28"/>
    </row>
    <row r="196" spans="3:5" ht="13.5" customHeight="1">
      <c r="C196" s="28"/>
      <c r="D196" s="34"/>
      <c r="E196" s="28"/>
    </row>
    <row r="197" spans="3:5" ht="13.5" customHeight="1">
      <c r="C197" s="28"/>
      <c r="D197" s="34"/>
      <c r="E197" s="28"/>
    </row>
    <row r="198" spans="3:5" ht="13.5" customHeight="1">
      <c r="C198" s="28"/>
      <c r="D198" s="34"/>
      <c r="E198" s="28"/>
    </row>
    <row r="199" spans="3:5" ht="13.5" customHeight="1">
      <c r="C199" s="28"/>
      <c r="D199" s="34"/>
      <c r="E199" s="28"/>
    </row>
    <row r="200" spans="3:5" ht="13.5" customHeight="1">
      <c r="C200" s="28"/>
      <c r="D200" s="34"/>
      <c r="E200" s="28"/>
    </row>
    <row r="201" spans="3:5" ht="13.5" customHeight="1">
      <c r="C201" s="28"/>
      <c r="D201" s="34"/>
      <c r="E201" s="28"/>
    </row>
    <row r="202" spans="3:5" ht="13.5" customHeight="1">
      <c r="C202" s="28"/>
      <c r="D202" s="34"/>
      <c r="E202" s="28"/>
    </row>
    <row r="203" spans="3:5" ht="13.5" customHeight="1">
      <c r="C203" s="28"/>
      <c r="D203" s="34"/>
      <c r="E203" s="28"/>
    </row>
    <row r="204" spans="3:5" ht="13.5" customHeight="1">
      <c r="C204" s="28"/>
      <c r="D204" s="34"/>
      <c r="E204" s="28"/>
    </row>
    <row r="205" spans="3:5" ht="13.5" customHeight="1">
      <c r="C205" s="28"/>
      <c r="D205" s="34"/>
      <c r="E205" s="28"/>
    </row>
    <row r="206" spans="3:5" ht="13.5" customHeight="1">
      <c r="C206" s="28"/>
      <c r="D206" s="34"/>
      <c r="E206" s="28"/>
    </row>
    <row r="207" spans="3:5" ht="13.5" customHeight="1">
      <c r="C207" s="28"/>
      <c r="D207" s="34"/>
      <c r="E207" s="28"/>
    </row>
    <row r="208" spans="3:5" ht="13.5" customHeight="1">
      <c r="C208" s="28"/>
      <c r="D208" s="34"/>
      <c r="E208" s="28"/>
    </row>
    <row r="209" spans="3:5" ht="13.5" customHeight="1">
      <c r="C209" s="28"/>
      <c r="D209" s="34"/>
      <c r="E209" s="28"/>
    </row>
    <row r="210" spans="3:5" ht="13.5" customHeight="1">
      <c r="C210" s="28"/>
      <c r="D210" s="34"/>
      <c r="E210" s="28"/>
    </row>
    <row r="211" spans="3:5" ht="13.5" customHeight="1">
      <c r="C211" s="28"/>
      <c r="D211" s="34"/>
      <c r="E211" s="28"/>
    </row>
    <row r="212" spans="3:5" ht="13.5" customHeight="1">
      <c r="C212" s="28"/>
      <c r="D212" s="34"/>
      <c r="E212" s="28"/>
    </row>
    <row r="213" spans="3:5" ht="13.5" customHeight="1">
      <c r="C213" s="28"/>
      <c r="D213" s="34"/>
      <c r="E213" s="28"/>
    </row>
    <row r="214" spans="3:5" ht="13.5" customHeight="1">
      <c r="C214" s="28"/>
      <c r="D214" s="34"/>
      <c r="E214" s="28"/>
    </row>
    <row r="215" spans="3:5" ht="13.5" customHeight="1">
      <c r="C215" s="28"/>
      <c r="D215" s="34"/>
      <c r="E215" s="28"/>
    </row>
    <row r="216" spans="3:5" ht="13.5" customHeight="1">
      <c r="C216" s="28"/>
      <c r="D216" s="34"/>
      <c r="E216" s="28"/>
    </row>
    <row r="217" spans="3:5" ht="13.5" customHeight="1">
      <c r="C217" s="28"/>
      <c r="D217" s="34"/>
      <c r="E217" s="28"/>
    </row>
    <row r="218" spans="3:5" ht="13.5" customHeight="1">
      <c r="C218" s="28"/>
      <c r="D218" s="34"/>
      <c r="E218" s="28"/>
    </row>
    <row r="219" spans="3:5" ht="13.5" customHeight="1">
      <c r="C219" s="28"/>
      <c r="D219" s="34"/>
      <c r="E219" s="28"/>
    </row>
    <row r="220" spans="3:5" ht="13.5" customHeight="1">
      <c r="C220" s="28"/>
      <c r="D220" s="34"/>
      <c r="E220" s="28"/>
    </row>
    <row r="221" spans="3:5" ht="13.5" customHeight="1">
      <c r="C221" s="28"/>
      <c r="D221" s="34"/>
      <c r="E221" s="28"/>
    </row>
    <row r="222" spans="3:5" ht="13.5" customHeight="1">
      <c r="C222" s="28"/>
      <c r="D222" s="34"/>
      <c r="E222" s="28"/>
    </row>
    <row r="223" spans="3:5" ht="13.5" customHeight="1">
      <c r="C223" s="28"/>
      <c r="D223" s="34"/>
      <c r="E223" s="28"/>
    </row>
    <row r="224" spans="3:5" ht="13.5" customHeight="1">
      <c r="C224" s="28"/>
      <c r="D224" s="34"/>
      <c r="E224" s="28"/>
    </row>
    <row r="225" spans="3:5" ht="13.5" customHeight="1">
      <c r="C225" s="28"/>
      <c r="D225" s="34"/>
      <c r="E225" s="28"/>
    </row>
    <row r="226" spans="3:5" ht="13.5" customHeight="1">
      <c r="C226" s="28"/>
      <c r="D226" s="34"/>
      <c r="E226" s="28"/>
    </row>
    <row r="227" spans="3:5" ht="13.5" customHeight="1">
      <c r="C227" s="28"/>
      <c r="D227" s="34"/>
      <c r="E227" s="28"/>
    </row>
    <row r="228" spans="3:5" ht="13.5" customHeight="1">
      <c r="C228" s="28"/>
      <c r="D228" s="34"/>
      <c r="E228" s="28"/>
    </row>
    <row r="229" spans="3:5" ht="13.5" customHeight="1">
      <c r="C229" s="28"/>
      <c r="D229" s="34"/>
      <c r="E229" s="28"/>
    </row>
    <row r="230" spans="3:5" ht="13.5" customHeight="1">
      <c r="C230" s="28"/>
      <c r="D230" s="34"/>
      <c r="E230" s="28"/>
    </row>
    <row r="231" spans="3:5" ht="13.5" customHeight="1">
      <c r="C231" s="28"/>
      <c r="D231" s="34"/>
      <c r="E231" s="28"/>
    </row>
    <row r="232" spans="3:5" ht="13.5" customHeight="1">
      <c r="C232" s="28"/>
      <c r="D232" s="34"/>
      <c r="E232" s="28"/>
    </row>
    <row r="233" spans="3:5" ht="13.5" customHeight="1">
      <c r="C233" s="28"/>
      <c r="D233" s="34"/>
      <c r="E233" s="28"/>
    </row>
    <row r="234" spans="3:5" ht="13.5" customHeight="1">
      <c r="C234" s="28"/>
      <c r="D234" s="34"/>
      <c r="E234" s="28"/>
    </row>
    <row r="235" spans="3:5" ht="13.5" customHeight="1">
      <c r="C235" s="28"/>
      <c r="D235" s="34"/>
      <c r="E235" s="28"/>
    </row>
    <row r="236" spans="3:5" ht="13.5" customHeight="1">
      <c r="C236" s="28"/>
      <c r="D236" s="34"/>
      <c r="E236" s="28"/>
    </row>
    <row r="237" spans="3:5" ht="13.5" customHeight="1">
      <c r="C237" s="28"/>
      <c r="D237" s="34"/>
      <c r="E237" s="28"/>
    </row>
    <row r="238" spans="3:5" ht="13.5" customHeight="1">
      <c r="C238" s="28"/>
      <c r="D238" s="34"/>
      <c r="E238" s="28"/>
    </row>
    <row r="239" spans="3:5" ht="13.5" customHeight="1">
      <c r="C239" s="28"/>
      <c r="D239" s="34"/>
      <c r="E239" s="28"/>
    </row>
    <row r="240" spans="3:5" ht="13.5" customHeight="1">
      <c r="C240" s="28"/>
      <c r="D240" s="34"/>
      <c r="E240" s="28"/>
    </row>
    <row r="241" spans="3:5" ht="13.5" customHeight="1">
      <c r="C241" s="28"/>
      <c r="D241" s="34"/>
      <c r="E241" s="28"/>
    </row>
    <row r="242" spans="3:5" ht="13.5" customHeight="1">
      <c r="C242" s="28"/>
      <c r="D242" s="34"/>
      <c r="E242" s="28"/>
    </row>
    <row r="243" spans="3:5" ht="13.5" customHeight="1">
      <c r="C243" s="28"/>
      <c r="D243" s="34"/>
      <c r="E243" s="28"/>
    </row>
    <row r="244" spans="3:5" ht="13.5" customHeight="1">
      <c r="C244" s="28"/>
      <c r="D244" s="34"/>
      <c r="E244" s="28"/>
    </row>
    <row r="245" spans="3:5" ht="13.5" customHeight="1">
      <c r="C245" s="28"/>
      <c r="D245" s="34"/>
      <c r="E245" s="28"/>
    </row>
    <row r="246" spans="3:5" ht="13.5" customHeight="1">
      <c r="C246" s="28"/>
      <c r="D246" s="34"/>
      <c r="E246" s="28"/>
    </row>
    <row r="247" spans="3:5" ht="13.5" customHeight="1">
      <c r="C247" s="28"/>
      <c r="D247" s="34"/>
      <c r="E247" s="28"/>
    </row>
    <row r="248" spans="3:5" ht="13.5" customHeight="1">
      <c r="C248" s="28"/>
      <c r="D248" s="34"/>
      <c r="E248" s="28"/>
    </row>
    <row r="249" spans="3:5" ht="13.5" customHeight="1">
      <c r="C249" s="28"/>
      <c r="D249" s="34"/>
      <c r="E249" s="28"/>
    </row>
    <row r="250" spans="3:5" ht="13.5" customHeight="1">
      <c r="C250" s="28"/>
      <c r="D250" s="34"/>
      <c r="E250" s="28"/>
    </row>
    <row r="251" spans="3:5" ht="13.5" customHeight="1">
      <c r="C251" s="28"/>
      <c r="D251" s="34"/>
      <c r="E251" s="28"/>
    </row>
    <row r="252" spans="3:5" ht="13.5" customHeight="1">
      <c r="C252" s="28"/>
      <c r="D252" s="34"/>
      <c r="E252" s="28"/>
    </row>
    <row r="253" spans="3:5" ht="13.5" customHeight="1">
      <c r="C253" s="28"/>
      <c r="D253" s="34"/>
      <c r="E253" s="28"/>
    </row>
    <row r="254" spans="3:5" ht="13.5" customHeight="1">
      <c r="C254" s="28"/>
      <c r="D254" s="34"/>
      <c r="E254" s="28"/>
    </row>
    <row r="255" spans="3:5" ht="13.5" customHeight="1">
      <c r="C255" s="28"/>
      <c r="D255" s="34"/>
      <c r="E255" s="28"/>
    </row>
    <row r="256" spans="3:5" ht="13.5" customHeight="1">
      <c r="C256" s="28"/>
      <c r="D256" s="34"/>
      <c r="E256" s="28"/>
    </row>
    <row r="257" spans="3:5" ht="13.5" customHeight="1">
      <c r="C257" s="28"/>
      <c r="D257" s="34"/>
      <c r="E257" s="28"/>
    </row>
    <row r="258" spans="3:5" ht="13.5" customHeight="1">
      <c r="C258" s="28"/>
      <c r="D258" s="34"/>
      <c r="E258" s="28"/>
    </row>
    <row r="259" spans="3:5" ht="13.5" customHeight="1">
      <c r="C259" s="28"/>
      <c r="D259" s="34"/>
      <c r="E259" s="28"/>
    </row>
    <row r="260" spans="3:5" ht="13.5" customHeight="1">
      <c r="C260" s="28"/>
      <c r="D260" s="34"/>
      <c r="E260" s="28"/>
    </row>
    <row r="261" spans="3:5" ht="13.5" customHeight="1">
      <c r="C261" s="28"/>
      <c r="D261" s="34"/>
      <c r="E261" s="28"/>
    </row>
    <row r="262" spans="3:5" ht="13.5" customHeight="1">
      <c r="C262" s="28"/>
      <c r="D262" s="34"/>
      <c r="E262" s="28"/>
    </row>
    <row r="263" spans="3:5" ht="13.5" customHeight="1">
      <c r="C263" s="28"/>
      <c r="D263" s="34"/>
      <c r="E263" s="28"/>
    </row>
    <row r="264" spans="3:5" ht="13.5" customHeight="1">
      <c r="C264" s="28"/>
      <c r="D264" s="34"/>
      <c r="E264" s="28"/>
    </row>
    <row r="265" spans="3:5" ht="13.5" customHeight="1">
      <c r="C265" s="28"/>
      <c r="D265" s="34"/>
      <c r="E265" s="28"/>
    </row>
    <row r="266" spans="3:5" ht="13.5" customHeight="1">
      <c r="C266" s="28"/>
      <c r="D266" s="34"/>
      <c r="E266" s="28"/>
    </row>
    <row r="267" spans="3:5" ht="13.5" customHeight="1">
      <c r="C267" s="28"/>
      <c r="D267" s="34"/>
      <c r="E267" s="28"/>
    </row>
    <row r="268" spans="3:5" ht="13.5" customHeight="1">
      <c r="C268" s="28"/>
      <c r="D268" s="34"/>
      <c r="E268" s="28"/>
    </row>
    <row r="269" spans="3:5" ht="13.5" customHeight="1">
      <c r="C269" s="28"/>
      <c r="D269" s="34"/>
      <c r="E269" s="28"/>
    </row>
    <row r="270" spans="3:5" ht="13.5" customHeight="1">
      <c r="C270" s="28"/>
      <c r="D270" s="34"/>
      <c r="E270" s="28"/>
    </row>
    <row r="271" spans="3:5" ht="13.5" customHeight="1">
      <c r="C271" s="28"/>
      <c r="D271" s="34"/>
      <c r="E271" s="28"/>
    </row>
    <row r="272" spans="3:5" ht="13.5" customHeight="1">
      <c r="C272" s="28"/>
      <c r="D272" s="34"/>
      <c r="E272" s="28"/>
    </row>
    <row r="273" spans="3:5" ht="13.5" customHeight="1">
      <c r="C273" s="28"/>
      <c r="D273" s="34"/>
      <c r="E273" s="28"/>
    </row>
    <row r="274" spans="3:5" ht="13.5" customHeight="1">
      <c r="C274" s="28"/>
      <c r="D274" s="34"/>
      <c r="E274" s="28"/>
    </row>
    <row r="275" spans="3:5" ht="13.5" customHeight="1">
      <c r="C275" s="28"/>
      <c r="D275" s="34"/>
      <c r="E275" s="28"/>
    </row>
    <row r="276" spans="3:5" ht="13.5" customHeight="1">
      <c r="C276" s="28"/>
      <c r="D276" s="34"/>
      <c r="E276" s="28"/>
    </row>
    <row r="277" spans="3:5" ht="13.5" customHeight="1">
      <c r="C277" s="28"/>
      <c r="D277" s="34"/>
      <c r="E277" s="28"/>
    </row>
    <row r="278" spans="3:5" ht="13.5" customHeight="1">
      <c r="C278" s="28"/>
      <c r="D278" s="34"/>
      <c r="E278" s="28"/>
    </row>
    <row r="279" spans="3:5" ht="13.5" customHeight="1">
      <c r="C279" s="28"/>
      <c r="D279" s="34"/>
      <c r="E279" s="28"/>
    </row>
    <row r="280" spans="3:5" ht="13.5" customHeight="1">
      <c r="C280" s="28"/>
      <c r="D280" s="34"/>
      <c r="E280" s="28"/>
    </row>
    <row r="281" spans="3:5" ht="13.5" customHeight="1">
      <c r="C281" s="28"/>
      <c r="D281" s="34"/>
      <c r="E281" s="28"/>
    </row>
    <row r="282" spans="3:5" ht="13.5" customHeight="1">
      <c r="C282" s="28"/>
      <c r="D282" s="34"/>
      <c r="E282" s="28"/>
    </row>
    <row r="283" spans="3:5" ht="13.5" customHeight="1">
      <c r="C283" s="28"/>
      <c r="D283" s="34"/>
      <c r="E283" s="28"/>
    </row>
    <row r="284" spans="3:5" ht="13.5" customHeight="1">
      <c r="C284" s="28"/>
      <c r="D284" s="34"/>
      <c r="E284" s="28"/>
    </row>
    <row r="285" spans="3:5" ht="13.5" customHeight="1">
      <c r="C285" s="28"/>
      <c r="D285" s="34"/>
      <c r="E285" s="28"/>
    </row>
    <row r="286" spans="3:5" ht="13.5" customHeight="1">
      <c r="C286" s="28"/>
      <c r="D286" s="34"/>
      <c r="E286" s="28"/>
    </row>
    <row r="287" spans="3:5" ht="13.5" customHeight="1">
      <c r="C287" s="28"/>
      <c r="D287" s="34"/>
      <c r="E287" s="28"/>
    </row>
    <row r="288" spans="3:5" ht="13.5" customHeight="1">
      <c r="C288" s="28"/>
      <c r="D288" s="34"/>
      <c r="E288" s="28"/>
    </row>
    <row r="289" spans="3:5" ht="13.5" customHeight="1">
      <c r="C289" s="28"/>
      <c r="D289" s="34"/>
      <c r="E289" s="28"/>
    </row>
    <row r="290" spans="3:5" ht="13.5" customHeight="1">
      <c r="C290" s="28"/>
      <c r="D290" s="34"/>
      <c r="E290" s="28"/>
    </row>
    <row r="291" spans="3:5" ht="13.5" customHeight="1">
      <c r="C291" s="28"/>
      <c r="D291" s="34"/>
      <c r="E291" s="28"/>
    </row>
    <row r="292" spans="3:5" ht="13.5" customHeight="1">
      <c r="C292" s="28"/>
      <c r="D292" s="34"/>
      <c r="E292" s="28"/>
    </row>
    <row r="293" spans="3:5" ht="13.5" customHeight="1">
      <c r="C293" s="28"/>
      <c r="D293" s="34"/>
      <c r="E293" s="28"/>
    </row>
    <row r="294" spans="3:5" ht="13.5" customHeight="1">
      <c r="C294" s="28"/>
      <c r="D294" s="34"/>
      <c r="E294" s="28"/>
    </row>
    <row r="295" spans="3:5" ht="13.5" customHeight="1">
      <c r="C295" s="28"/>
      <c r="D295" s="34"/>
      <c r="E295" s="28"/>
    </row>
    <row r="296" spans="3:5" ht="13.5" customHeight="1">
      <c r="C296" s="28"/>
      <c r="D296" s="34"/>
      <c r="E296" s="28"/>
    </row>
    <row r="297" spans="3:5" ht="13.5" customHeight="1">
      <c r="C297" s="28"/>
      <c r="D297" s="34"/>
      <c r="E297" s="28"/>
    </row>
    <row r="298" spans="3:5" ht="13.5" customHeight="1">
      <c r="C298" s="28"/>
      <c r="D298" s="34"/>
      <c r="E298" s="28"/>
    </row>
    <row r="299" spans="3:5" ht="13.5" customHeight="1">
      <c r="C299" s="28"/>
      <c r="D299" s="34"/>
      <c r="E299" s="28"/>
    </row>
    <row r="300" spans="3:5" ht="13.5" customHeight="1">
      <c r="C300" s="28"/>
      <c r="D300" s="34"/>
      <c r="E300" s="28"/>
    </row>
    <row r="301" spans="3:5" ht="13.5" customHeight="1">
      <c r="C301" s="28"/>
      <c r="D301" s="34"/>
      <c r="E301" s="28"/>
    </row>
    <row r="302" spans="3:5" ht="13.5" customHeight="1">
      <c r="C302" s="28"/>
      <c r="D302" s="34"/>
      <c r="E302" s="28"/>
    </row>
    <row r="303" spans="3:5" ht="13.5" customHeight="1">
      <c r="C303" s="28"/>
      <c r="D303" s="34"/>
      <c r="E303" s="28"/>
    </row>
    <row r="304" spans="3:5" ht="13.5" customHeight="1">
      <c r="C304" s="28"/>
      <c r="D304" s="34"/>
      <c r="E304" s="28"/>
    </row>
    <row r="305" spans="3:5" ht="13.5" customHeight="1">
      <c r="C305" s="28"/>
      <c r="D305" s="34"/>
      <c r="E305" s="28"/>
    </row>
    <row r="306" spans="3:5" ht="13.5" customHeight="1">
      <c r="C306" s="28"/>
      <c r="D306" s="34"/>
      <c r="E306" s="28"/>
    </row>
    <row r="307" spans="3:5" ht="13.5" customHeight="1">
      <c r="C307" s="28"/>
      <c r="D307" s="34"/>
      <c r="E307" s="28"/>
    </row>
    <row r="308" spans="3:5" ht="13.5" customHeight="1">
      <c r="C308" s="28"/>
      <c r="D308" s="34"/>
      <c r="E308" s="28"/>
    </row>
    <row r="309" spans="3:5" ht="13.5" customHeight="1">
      <c r="C309" s="28"/>
      <c r="D309" s="34"/>
      <c r="E309" s="28"/>
    </row>
    <row r="310" spans="3:5" ht="13.5" customHeight="1">
      <c r="C310" s="28"/>
      <c r="D310" s="34"/>
      <c r="E310" s="28"/>
    </row>
    <row r="311" spans="3:5" ht="13.5" customHeight="1">
      <c r="C311" s="28"/>
      <c r="D311" s="34"/>
      <c r="E311" s="28"/>
    </row>
    <row r="312" spans="3:5" ht="13.5" customHeight="1">
      <c r="C312" s="28"/>
      <c r="D312" s="34"/>
      <c r="E312" s="28"/>
    </row>
    <row r="313" spans="3:5" ht="13.5" customHeight="1">
      <c r="C313" s="28"/>
      <c r="D313" s="34"/>
      <c r="E313" s="28"/>
    </row>
    <row r="314" spans="3:5" ht="13.5" customHeight="1">
      <c r="C314" s="28"/>
      <c r="D314" s="34"/>
      <c r="E314" s="28"/>
    </row>
    <row r="315" spans="3:5" ht="13.5" customHeight="1">
      <c r="C315" s="28"/>
      <c r="D315" s="34"/>
      <c r="E315" s="28"/>
    </row>
    <row r="316" spans="3:5" ht="13.5" customHeight="1">
      <c r="C316" s="28"/>
      <c r="D316" s="34"/>
      <c r="E316" s="28"/>
    </row>
    <row r="317" spans="3:5" ht="13.5" customHeight="1">
      <c r="C317" s="28"/>
      <c r="D317" s="34"/>
      <c r="E317" s="28"/>
    </row>
    <row r="318" spans="3:5" ht="13.5" customHeight="1">
      <c r="C318" s="28"/>
      <c r="D318" s="34"/>
      <c r="E318" s="28"/>
    </row>
    <row r="319" spans="3:5" ht="13.5" customHeight="1">
      <c r="C319" s="28"/>
      <c r="D319" s="34"/>
      <c r="E319" s="28"/>
    </row>
    <row r="320" spans="3:5" ht="13.5" customHeight="1">
      <c r="C320" s="28"/>
      <c r="D320" s="34"/>
      <c r="E320" s="28"/>
    </row>
    <row r="321" spans="3:5" ht="13.5" customHeight="1">
      <c r="C321" s="28"/>
      <c r="D321" s="34"/>
      <c r="E321" s="28"/>
    </row>
    <row r="322" spans="3:5" ht="13.5" customHeight="1">
      <c r="C322" s="28"/>
      <c r="D322" s="34"/>
      <c r="E322" s="28"/>
    </row>
    <row r="323" spans="3:5" ht="13.5" customHeight="1">
      <c r="C323" s="28"/>
      <c r="D323" s="34"/>
      <c r="E323" s="28"/>
    </row>
    <row r="324" spans="3:5" ht="13.5" customHeight="1">
      <c r="C324" s="28"/>
      <c r="D324" s="34"/>
      <c r="E324" s="28"/>
    </row>
    <row r="325" spans="3:5" ht="13.5" customHeight="1">
      <c r="C325" s="28"/>
      <c r="D325" s="34"/>
      <c r="E325" s="28"/>
    </row>
    <row r="326" spans="3:5" ht="13.5" customHeight="1">
      <c r="C326" s="28"/>
      <c r="D326" s="34"/>
      <c r="E326" s="28"/>
    </row>
    <row r="327" spans="3:5" ht="13.5" customHeight="1">
      <c r="C327" s="28"/>
      <c r="D327" s="34"/>
      <c r="E327" s="28"/>
    </row>
    <row r="328" spans="3:5" ht="13.5" customHeight="1">
      <c r="C328" s="28"/>
      <c r="D328" s="34"/>
      <c r="E328" s="28"/>
    </row>
    <row r="329" spans="3:5" ht="13.5" customHeight="1">
      <c r="C329" s="28"/>
      <c r="D329" s="34"/>
      <c r="E329" s="28"/>
    </row>
    <row r="330" spans="3:5" ht="13.5" customHeight="1">
      <c r="C330" s="28"/>
      <c r="D330" s="34"/>
      <c r="E330" s="28"/>
    </row>
    <row r="331" spans="3:5" ht="13.5" customHeight="1">
      <c r="C331" s="28"/>
      <c r="D331" s="34"/>
      <c r="E331" s="28"/>
    </row>
    <row r="332" spans="3:5" ht="13.5" customHeight="1">
      <c r="C332" s="28"/>
      <c r="D332" s="34"/>
      <c r="E332" s="28"/>
    </row>
    <row r="333" spans="3:5" ht="13.5" customHeight="1">
      <c r="C333" s="28"/>
      <c r="D333" s="34"/>
      <c r="E333" s="28"/>
    </row>
    <row r="334" spans="3:5" ht="13.5" customHeight="1">
      <c r="C334" s="28"/>
      <c r="D334" s="34"/>
      <c r="E334" s="28"/>
    </row>
    <row r="335" spans="3:5" ht="13.5" customHeight="1">
      <c r="C335" s="28"/>
      <c r="D335" s="34"/>
      <c r="E335" s="28"/>
    </row>
    <row r="336" spans="3:5" ht="13.5" customHeight="1">
      <c r="C336" s="28"/>
      <c r="D336" s="34"/>
      <c r="E336" s="28"/>
    </row>
    <row r="337" spans="3:5" ht="13.5" customHeight="1">
      <c r="C337" s="28"/>
      <c r="D337" s="34"/>
      <c r="E337" s="28"/>
    </row>
    <row r="338" spans="3:5" ht="13.5" customHeight="1">
      <c r="C338" s="28"/>
      <c r="D338" s="34"/>
      <c r="E338" s="28"/>
    </row>
    <row r="339" spans="3:5" ht="13.5" customHeight="1">
      <c r="C339" s="28"/>
      <c r="D339" s="34"/>
      <c r="E339" s="28"/>
    </row>
    <row r="340" spans="3:5" ht="13.5" customHeight="1">
      <c r="C340" s="28"/>
      <c r="D340" s="34"/>
      <c r="E340" s="28"/>
    </row>
    <row r="341" spans="3:5" ht="13.5" customHeight="1">
      <c r="C341" s="28"/>
      <c r="D341" s="34"/>
      <c r="E341" s="28"/>
    </row>
    <row r="342" spans="3:5" ht="13.5" customHeight="1">
      <c r="C342" s="28"/>
      <c r="D342" s="34"/>
      <c r="E342" s="28"/>
    </row>
    <row r="343" spans="3:5" ht="13.5" customHeight="1">
      <c r="C343" s="28"/>
      <c r="D343" s="34"/>
      <c r="E343" s="28"/>
    </row>
    <row r="344" spans="3:5" ht="13.5" customHeight="1">
      <c r="C344" s="28"/>
      <c r="D344" s="34"/>
      <c r="E344" s="28"/>
    </row>
    <row r="345" spans="3:5" ht="13.5" customHeight="1">
      <c r="C345" s="28"/>
      <c r="D345" s="34"/>
      <c r="E345" s="28"/>
    </row>
    <row r="346" spans="3:5" ht="13.5" customHeight="1">
      <c r="C346" s="28"/>
      <c r="D346" s="34"/>
      <c r="E346" s="28"/>
    </row>
    <row r="347" spans="3:5" ht="13.5" customHeight="1">
      <c r="C347" s="28"/>
      <c r="D347" s="34"/>
      <c r="E347" s="28"/>
    </row>
    <row r="348" spans="3:5" ht="13.5" customHeight="1">
      <c r="C348" s="28"/>
      <c r="D348" s="34"/>
      <c r="E348" s="28"/>
    </row>
    <row r="349" spans="3:5" ht="13.5" customHeight="1">
      <c r="C349" s="28"/>
      <c r="D349" s="34"/>
      <c r="E349" s="28"/>
    </row>
    <row r="350" spans="3:5" ht="13.5" customHeight="1">
      <c r="C350" s="28"/>
      <c r="D350" s="34"/>
      <c r="E350" s="28"/>
    </row>
    <row r="351" spans="3:5" ht="13.5" customHeight="1">
      <c r="C351" s="28"/>
      <c r="D351" s="34"/>
      <c r="E351" s="28"/>
    </row>
    <row r="352" spans="3:5" ht="13.5" customHeight="1">
      <c r="C352" s="28"/>
      <c r="D352" s="34"/>
      <c r="E352" s="28"/>
    </row>
    <row r="353" spans="3:5" ht="13.5" customHeight="1">
      <c r="C353" s="28"/>
      <c r="D353" s="34"/>
      <c r="E353" s="28"/>
    </row>
    <row r="354" spans="3:5" ht="13.5" customHeight="1">
      <c r="C354" s="28"/>
      <c r="D354" s="34"/>
      <c r="E354" s="28"/>
    </row>
    <row r="355" spans="3:5" ht="13.5" customHeight="1">
      <c r="C355" s="28"/>
      <c r="D355" s="34"/>
      <c r="E355" s="28"/>
    </row>
    <row r="356" spans="3:5" ht="13.5" customHeight="1">
      <c r="C356" s="28"/>
      <c r="D356" s="34"/>
      <c r="E356" s="28"/>
    </row>
    <row r="357" spans="3:5" ht="13.5" customHeight="1">
      <c r="C357" s="28"/>
      <c r="D357" s="34"/>
      <c r="E357" s="28"/>
    </row>
    <row r="358" spans="3:5" ht="13.5" customHeight="1">
      <c r="C358" s="28"/>
      <c r="D358" s="34"/>
      <c r="E358" s="28"/>
    </row>
    <row r="359" spans="3:5" ht="13.5" customHeight="1">
      <c r="C359" s="28"/>
      <c r="D359" s="34"/>
      <c r="E359" s="28"/>
    </row>
    <row r="360" spans="3:5" ht="13.5" customHeight="1">
      <c r="C360" s="28"/>
      <c r="D360" s="34"/>
      <c r="E360" s="28"/>
    </row>
    <row r="361" spans="3:5" ht="13.5" customHeight="1">
      <c r="C361" s="28"/>
      <c r="D361" s="34"/>
      <c r="E361" s="28"/>
    </row>
    <row r="362" spans="3:5" ht="13.5" customHeight="1">
      <c r="C362" s="28"/>
      <c r="D362" s="34"/>
      <c r="E362" s="28"/>
    </row>
    <row r="363" spans="3:5" ht="13.5" customHeight="1">
      <c r="C363" s="28"/>
      <c r="D363" s="34"/>
      <c r="E363" s="28"/>
    </row>
    <row r="364" spans="3:5" ht="13.5" customHeight="1">
      <c r="C364" s="28"/>
      <c r="D364" s="34"/>
      <c r="E364" s="28"/>
    </row>
    <row r="365" spans="3:5" ht="13.5" customHeight="1">
      <c r="C365" s="28"/>
      <c r="D365" s="34"/>
      <c r="E365" s="28"/>
    </row>
    <row r="366" spans="3:5" ht="13.5" customHeight="1">
      <c r="C366" s="28"/>
      <c r="D366" s="34"/>
      <c r="E366" s="28"/>
    </row>
    <row r="367" spans="3:5" ht="13.5" customHeight="1">
      <c r="C367" s="28"/>
      <c r="D367" s="34"/>
      <c r="E367" s="28"/>
    </row>
    <row r="368" spans="3:5" ht="13.5" customHeight="1">
      <c r="C368" s="28"/>
      <c r="D368" s="34"/>
      <c r="E368" s="28"/>
    </row>
    <row r="369" spans="3:5" ht="13.5" customHeight="1">
      <c r="C369" s="28"/>
      <c r="D369" s="34"/>
      <c r="E369" s="28"/>
    </row>
    <row r="370" spans="3:5" ht="13.5" customHeight="1">
      <c r="C370" s="28"/>
      <c r="D370" s="34"/>
      <c r="E370" s="28"/>
    </row>
    <row r="371" spans="3:5" ht="13.5" customHeight="1">
      <c r="C371" s="28"/>
      <c r="D371" s="34"/>
      <c r="E371" s="28"/>
    </row>
    <row r="372" spans="3:5" ht="13.5" customHeight="1">
      <c r="C372" s="28"/>
      <c r="D372" s="34"/>
      <c r="E372" s="28"/>
    </row>
    <row r="373" spans="3:5" ht="13.5" customHeight="1">
      <c r="C373" s="28"/>
      <c r="D373" s="34"/>
      <c r="E373" s="28"/>
    </row>
    <row r="374" spans="3:5" ht="13.5" customHeight="1">
      <c r="C374" s="28"/>
      <c r="D374" s="34"/>
      <c r="E374" s="28"/>
    </row>
    <row r="375" spans="3:5" ht="13.5" customHeight="1">
      <c r="C375" s="28"/>
      <c r="D375" s="34"/>
      <c r="E375" s="28"/>
    </row>
    <row r="376" spans="3:5" ht="13.5" customHeight="1">
      <c r="C376" s="28"/>
      <c r="D376" s="34"/>
      <c r="E376" s="28"/>
    </row>
    <row r="377" spans="3:5" ht="13.5" customHeight="1">
      <c r="C377" s="28"/>
      <c r="D377" s="34"/>
      <c r="E377" s="28"/>
    </row>
    <row r="378" spans="3:5" ht="13.5" customHeight="1">
      <c r="C378" s="28"/>
      <c r="D378" s="34"/>
      <c r="E378" s="28"/>
    </row>
    <row r="379" spans="3:5" ht="13.5" customHeight="1">
      <c r="C379" s="28"/>
      <c r="D379" s="34"/>
      <c r="E379" s="28"/>
    </row>
    <row r="380" spans="3:5" ht="13.5" customHeight="1">
      <c r="C380" s="28"/>
      <c r="D380" s="34"/>
      <c r="E380" s="28"/>
    </row>
    <row r="381" spans="3:5" ht="13.5" customHeight="1">
      <c r="C381" s="28"/>
      <c r="D381" s="34"/>
      <c r="E381" s="28"/>
    </row>
    <row r="382" spans="3:5" ht="13.5" customHeight="1">
      <c r="C382" s="28"/>
      <c r="D382" s="34"/>
      <c r="E382" s="28"/>
    </row>
    <row r="383" spans="3:5" ht="13.5" customHeight="1">
      <c r="C383" s="28"/>
      <c r="D383" s="34"/>
      <c r="E383" s="28"/>
    </row>
    <row r="384" spans="3:5" ht="13.5" customHeight="1">
      <c r="C384" s="28"/>
      <c r="D384" s="34"/>
      <c r="E384" s="28"/>
    </row>
    <row r="385" spans="3:5" ht="13.5" customHeight="1">
      <c r="C385" s="28"/>
      <c r="D385" s="34"/>
      <c r="E385" s="28"/>
    </row>
    <row r="386" spans="3:5" ht="13.5" customHeight="1">
      <c r="C386" s="28"/>
      <c r="D386" s="34"/>
      <c r="E386" s="28"/>
    </row>
    <row r="387" spans="3:5" ht="13.5" customHeight="1">
      <c r="C387" s="28"/>
      <c r="D387" s="34"/>
      <c r="E387" s="28"/>
    </row>
    <row r="388" spans="3:5" ht="13.5" customHeight="1">
      <c r="C388" s="28"/>
      <c r="D388" s="34"/>
      <c r="E388" s="28"/>
    </row>
    <row r="389" spans="3:5" ht="13.5" customHeight="1">
      <c r="C389" s="28"/>
      <c r="D389" s="34"/>
      <c r="E389" s="28"/>
    </row>
    <row r="390" spans="3:5" ht="13.5" customHeight="1">
      <c r="C390" s="28"/>
      <c r="D390" s="34"/>
      <c r="E390" s="28"/>
    </row>
    <row r="391" spans="3:5" ht="13.5" customHeight="1">
      <c r="C391" s="28"/>
      <c r="D391" s="34"/>
      <c r="E391" s="28"/>
    </row>
    <row r="392" spans="3:5" ht="13.5" customHeight="1">
      <c r="C392" s="28"/>
      <c r="D392" s="34"/>
      <c r="E392" s="28"/>
    </row>
    <row r="393" spans="3:5" ht="13.5" customHeight="1">
      <c r="C393" s="28"/>
      <c r="D393" s="34"/>
      <c r="E393" s="28"/>
    </row>
    <row r="394" spans="3:5" ht="13.5" customHeight="1">
      <c r="C394" s="28"/>
      <c r="D394" s="34"/>
      <c r="E394" s="28"/>
    </row>
    <row r="395" spans="3:5" ht="13.5" customHeight="1">
      <c r="C395" s="28"/>
      <c r="D395" s="34"/>
      <c r="E395" s="28"/>
    </row>
    <row r="396" spans="3:5" ht="13.5" customHeight="1">
      <c r="C396" s="28"/>
      <c r="D396" s="34"/>
      <c r="E396" s="28"/>
    </row>
    <row r="397" spans="3:5" ht="13.5" customHeight="1">
      <c r="C397" s="28"/>
      <c r="D397" s="34"/>
      <c r="E397" s="28"/>
    </row>
    <row r="398" spans="3:5" ht="13.5" customHeight="1">
      <c r="C398" s="28"/>
      <c r="D398" s="34"/>
      <c r="E398" s="28"/>
    </row>
    <row r="399" spans="3:5" ht="13.5" customHeight="1">
      <c r="C399" s="28"/>
      <c r="D399" s="34"/>
      <c r="E399" s="28"/>
    </row>
    <row r="400" spans="3:5" ht="13.5" customHeight="1">
      <c r="C400" s="28"/>
      <c r="D400" s="34"/>
      <c r="E400" s="28"/>
    </row>
    <row r="401" spans="3:5" ht="13.5" customHeight="1">
      <c r="C401" s="28"/>
      <c r="D401" s="34"/>
      <c r="E401" s="28"/>
    </row>
    <row r="402" spans="3:5" ht="13.5" customHeight="1">
      <c r="C402" s="28"/>
      <c r="D402" s="34"/>
      <c r="E402" s="28"/>
    </row>
    <row r="403" spans="3:5" ht="13.5" customHeight="1">
      <c r="C403" s="28"/>
      <c r="D403" s="34"/>
      <c r="E403" s="28"/>
    </row>
    <row r="404" spans="3:5" ht="13.5" customHeight="1">
      <c r="C404" s="28"/>
      <c r="D404" s="34"/>
      <c r="E404" s="28"/>
    </row>
    <row r="405" spans="3:5" ht="13.5" customHeight="1">
      <c r="C405" s="28"/>
      <c r="D405" s="34"/>
      <c r="E405" s="28"/>
    </row>
    <row r="406" spans="3:5" ht="13.5" customHeight="1">
      <c r="C406" s="28"/>
      <c r="D406" s="34"/>
      <c r="E406" s="28"/>
    </row>
    <row r="407" spans="3:5" ht="13.5" customHeight="1">
      <c r="C407" s="28"/>
      <c r="D407" s="34"/>
      <c r="E407" s="28"/>
    </row>
    <row r="408" spans="3:5" ht="13.5" customHeight="1">
      <c r="C408" s="28"/>
      <c r="D408" s="34"/>
      <c r="E408" s="28"/>
    </row>
    <row r="409" spans="3:5" ht="13.5" customHeight="1">
      <c r="C409" s="28"/>
      <c r="D409" s="34"/>
      <c r="E409" s="28"/>
    </row>
    <row r="410" spans="3:5" ht="13.5" customHeight="1">
      <c r="C410" s="28"/>
      <c r="D410" s="34"/>
      <c r="E410" s="28"/>
    </row>
    <row r="411" spans="3:5" ht="13.5" customHeight="1">
      <c r="C411" s="28"/>
      <c r="D411" s="34"/>
      <c r="E411" s="28"/>
    </row>
    <row r="412" spans="3:5" ht="13.5" customHeight="1">
      <c r="C412" s="28"/>
      <c r="D412" s="34"/>
      <c r="E412" s="28"/>
    </row>
    <row r="413" spans="3:5" ht="13.5" customHeight="1">
      <c r="C413" s="28"/>
      <c r="D413" s="34"/>
      <c r="E413" s="28"/>
    </row>
    <row r="414" spans="3:5" ht="13.5" customHeight="1">
      <c r="C414" s="28"/>
      <c r="D414" s="34"/>
      <c r="E414" s="28"/>
    </row>
    <row r="415" spans="3:5" ht="13.5" customHeight="1">
      <c r="C415" s="28"/>
      <c r="D415" s="34"/>
      <c r="E415" s="28"/>
    </row>
    <row r="416" spans="3:5" ht="13.5" customHeight="1">
      <c r="C416" s="28"/>
      <c r="D416" s="34"/>
      <c r="E416" s="28"/>
    </row>
    <row r="417" spans="3:5" ht="13.5" customHeight="1">
      <c r="C417" s="28"/>
      <c r="D417" s="34"/>
      <c r="E417" s="28"/>
    </row>
    <row r="418" spans="3:5" ht="13.5" customHeight="1">
      <c r="C418" s="28"/>
      <c r="D418" s="34"/>
      <c r="E418" s="28"/>
    </row>
    <row r="419" spans="3:5" ht="13.5" customHeight="1">
      <c r="C419" s="28"/>
      <c r="D419" s="34"/>
      <c r="E419" s="28"/>
    </row>
    <row r="420" spans="3:5" ht="13.5" customHeight="1">
      <c r="C420" s="28"/>
      <c r="D420" s="34"/>
      <c r="E420" s="28"/>
    </row>
    <row r="421" spans="3:5" ht="13.5" customHeight="1">
      <c r="C421" s="28"/>
      <c r="D421" s="34"/>
      <c r="E421" s="28"/>
    </row>
    <row r="422" spans="3:5" ht="13.5" customHeight="1">
      <c r="C422" s="28"/>
      <c r="D422" s="34"/>
      <c r="E422" s="28"/>
    </row>
    <row r="423" spans="3:5" ht="13.5" customHeight="1">
      <c r="C423" s="28"/>
      <c r="D423" s="34"/>
      <c r="E423" s="28"/>
    </row>
    <row r="424" spans="3:5" ht="13.5" customHeight="1">
      <c r="C424" s="28"/>
      <c r="D424" s="34"/>
      <c r="E424" s="28"/>
    </row>
    <row r="425" spans="3:5" ht="13.5" customHeight="1">
      <c r="C425" s="28"/>
      <c r="D425" s="34"/>
      <c r="E425" s="28"/>
    </row>
    <row r="426" spans="3:5" ht="13.5" customHeight="1">
      <c r="C426" s="28"/>
      <c r="D426" s="34"/>
      <c r="E426" s="28"/>
    </row>
    <row r="427" spans="3:5" ht="13.5" customHeight="1">
      <c r="C427" s="28"/>
      <c r="D427" s="34"/>
      <c r="E427" s="28"/>
    </row>
    <row r="428" spans="3:5" ht="13.5" customHeight="1">
      <c r="C428" s="28"/>
      <c r="D428" s="34"/>
      <c r="E428" s="28"/>
    </row>
    <row r="429" spans="3:5" ht="13.5" customHeight="1">
      <c r="C429" s="28"/>
      <c r="D429" s="34"/>
      <c r="E429" s="28"/>
    </row>
    <row r="430" spans="3:5" ht="13.5" customHeight="1">
      <c r="C430" s="28"/>
      <c r="D430" s="34"/>
      <c r="E430" s="28"/>
    </row>
    <row r="431" spans="3:5" ht="13.5" customHeight="1">
      <c r="C431" s="28"/>
      <c r="D431" s="34"/>
      <c r="E431" s="28"/>
    </row>
    <row r="432" spans="3:5" ht="13.5" customHeight="1">
      <c r="C432" s="28"/>
      <c r="D432" s="34"/>
      <c r="E432" s="28"/>
    </row>
    <row r="433" spans="3:5" ht="13.5" customHeight="1">
      <c r="C433" s="28"/>
      <c r="D433" s="34"/>
      <c r="E433" s="28"/>
    </row>
    <row r="434" spans="3:5" ht="13.5" customHeight="1">
      <c r="C434" s="28"/>
      <c r="D434" s="34"/>
      <c r="E434" s="28"/>
    </row>
    <row r="435" spans="3:5" ht="13.5" customHeight="1">
      <c r="C435" s="28"/>
      <c r="D435" s="34"/>
      <c r="E435" s="28"/>
    </row>
    <row r="436" spans="3:5" ht="13.5" customHeight="1">
      <c r="C436" s="28"/>
      <c r="D436" s="34"/>
      <c r="E436" s="28"/>
    </row>
    <row r="437" spans="3:5" ht="13.5" customHeight="1">
      <c r="C437" s="28"/>
      <c r="D437" s="34"/>
      <c r="E437" s="28"/>
    </row>
    <row r="438" spans="3:5" ht="13.5" customHeight="1">
      <c r="C438" s="28"/>
      <c r="D438" s="34"/>
      <c r="E438" s="28"/>
    </row>
    <row r="439" spans="3:5" ht="13.5" customHeight="1">
      <c r="C439" s="28"/>
      <c r="D439" s="34"/>
      <c r="E439" s="28"/>
    </row>
    <row r="440" spans="3:5" ht="13.5" customHeight="1">
      <c r="C440" s="28"/>
      <c r="D440" s="34"/>
      <c r="E440" s="28"/>
    </row>
    <row r="441" spans="3:5" ht="13.5" customHeight="1">
      <c r="C441" s="28"/>
      <c r="D441" s="34"/>
      <c r="E441" s="28"/>
    </row>
    <row r="442" spans="3:5" ht="13.5" customHeight="1">
      <c r="C442" s="28"/>
      <c r="D442" s="34"/>
      <c r="E442" s="28"/>
    </row>
    <row r="443" spans="3:5" ht="13.5" customHeight="1">
      <c r="C443" s="28"/>
      <c r="D443" s="34"/>
      <c r="E443" s="28"/>
    </row>
    <row r="444" spans="3:5" ht="13.5" customHeight="1">
      <c r="C444" s="28"/>
      <c r="D444" s="34"/>
      <c r="E444" s="28"/>
    </row>
    <row r="445" spans="3:5" ht="13.5" customHeight="1">
      <c r="C445" s="28"/>
      <c r="D445" s="34"/>
      <c r="E445" s="28"/>
    </row>
    <row r="446" spans="3:5" ht="13.5" customHeight="1">
      <c r="C446" s="28"/>
      <c r="D446" s="34"/>
      <c r="E446" s="28"/>
    </row>
    <row r="447" spans="3:5" ht="13.5" customHeight="1">
      <c r="C447" s="28"/>
      <c r="D447" s="34"/>
      <c r="E447" s="28"/>
    </row>
    <row r="448" spans="3:5" ht="13.5" customHeight="1">
      <c r="C448" s="28"/>
      <c r="D448" s="34"/>
      <c r="E448" s="28"/>
    </row>
    <row r="449" spans="3:5" ht="13.5" customHeight="1">
      <c r="C449" s="28"/>
      <c r="D449" s="34"/>
      <c r="E449" s="28"/>
    </row>
    <row r="450" spans="3:5" ht="13.5" customHeight="1">
      <c r="C450" s="28"/>
      <c r="D450" s="34"/>
      <c r="E450" s="28"/>
    </row>
    <row r="451" spans="3:5" ht="13.5" customHeight="1">
      <c r="C451" s="28"/>
      <c r="D451" s="34"/>
      <c r="E451" s="28"/>
    </row>
    <row r="452" spans="3:5" ht="13.5" customHeight="1">
      <c r="C452" s="28"/>
      <c r="D452" s="34"/>
      <c r="E452" s="28"/>
    </row>
    <row r="453" spans="3:5" ht="13.5" customHeight="1">
      <c r="C453" s="28"/>
      <c r="D453" s="34"/>
      <c r="E453" s="28"/>
    </row>
    <row r="454" spans="3:5" ht="13.5" customHeight="1">
      <c r="C454" s="28"/>
      <c r="D454" s="34"/>
      <c r="E454" s="28"/>
    </row>
    <row r="455" spans="3:5" ht="13.5" customHeight="1">
      <c r="C455" s="28"/>
      <c r="D455" s="34"/>
      <c r="E455" s="28"/>
    </row>
    <row r="456" spans="3:5" ht="13.5" customHeight="1">
      <c r="C456" s="28"/>
      <c r="D456" s="34"/>
      <c r="E456" s="28"/>
    </row>
    <row r="457" spans="3:5" ht="13.5" customHeight="1">
      <c r="C457" s="28"/>
      <c r="D457" s="34"/>
      <c r="E457" s="28"/>
    </row>
    <row r="458" spans="3:5" ht="13.5" customHeight="1">
      <c r="C458" s="28"/>
      <c r="D458" s="34"/>
      <c r="E458" s="28"/>
    </row>
    <row r="459" spans="3:5" ht="13.5" customHeight="1">
      <c r="C459" s="28"/>
      <c r="D459" s="34"/>
      <c r="E459" s="28"/>
    </row>
    <row r="460" spans="3:5" ht="13.5" customHeight="1">
      <c r="C460" s="28"/>
      <c r="D460" s="34"/>
      <c r="E460" s="28"/>
    </row>
    <row r="461" spans="3:5" ht="13.5" customHeight="1">
      <c r="C461" s="28"/>
      <c r="D461" s="34"/>
      <c r="E461" s="28"/>
    </row>
    <row r="462" spans="3:5" ht="13.5" customHeight="1">
      <c r="C462" s="28"/>
      <c r="D462" s="34"/>
      <c r="E462" s="28"/>
    </row>
    <row r="463" spans="3:5" ht="13.5" customHeight="1">
      <c r="C463" s="28"/>
      <c r="D463" s="34"/>
      <c r="E463" s="28"/>
    </row>
    <row r="464" spans="3:5" ht="13.5" customHeight="1">
      <c r="C464" s="28"/>
      <c r="D464" s="34"/>
      <c r="E464" s="28"/>
    </row>
    <row r="465" spans="3:5" ht="13.5" customHeight="1">
      <c r="C465" s="28"/>
      <c r="D465" s="34"/>
      <c r="E465" s="28"/>
    </row>
    <row r="466" spans="3:5" ht="13.5" customHeight="1">
      <c r="C466" s="28"/>
      <c r="D466" s="34"/>
      <c r="E466" s="28"/>
    </row>
    <row r="467" spans="3:5" ht="13.5" customHeight="1">
      <c r="C467" s="28"/>
      <c r="D467" s="34"/>
      <c r="E467" s="28"/>
    </row>
    <row r="468" spans="3:5" ht="13.5" customHeight="1">
      <c r="C468" s="28"/>
      <c r="D468" s="34"/>
      <c r="E468" s="28"/>
    </row>
    <row r="469" spans="3:5" ht="13.5" customHeight="1">
      <c r="C469" s="28"/>
      <c r="D469" s="34"/>
      <c r="E469" s="28"/>
    </row>
    <row r="470" spans="3:5" ht="13.5" customHeight="1">
      <c r="C470" s="28"/>
      <c r="D470" s="34"/>
      <c r="E470" s="28"/>
    </row>
    <row r="471" spans="3:5" ht="13.5" customHeight="1">
      <c r="C471" s="28"/>
      <c r="D471" s="34"/>
      <c r="E471" s="28"/>
    </row>
    <row r="472" spans="3:5" ht="13.5" customHeight="1">
      <c r="C472" s="28"/>
      <c r="D472" s="34"/>
      <c r="E472" s="28"/>
    </row>
    <row r="473" spans="3:5" ht="13.5" customHeight="1">
      <c r="C473" s="28"/>
      <c r="D473" s="34"/>
      <c r="E473" s="28"/>
    </row>
    <row r="474" spans="3:5" ht="13.5" customHeight="1">
      <c r="C474" s="28"/>
      <c r="D474" s="34"/>
      <c r="E474" s="28"/>
    </row>
    <row r="475" spans="3:5" ht="13.5" customHeight="1">
      <c r="C475" s="28"/>
      <c r="D475" s="34"/>
      <c r="E475" s="28"/>
    </row>
    <row r="476" spans="3:5" ht="13.5" customHeight="1">
      <c r="C476" s="28"/>
      <c r="D476" s="34"/>
      <c r="E476" s="28"/>
    </row>
    <row r="477" spans="3:5" ht="13.5" customHeight="1">
      <c r="C477" s="28"/>
      <c r="D477" s="34"/>
      <c r="E477" s="28"/>
    </row>
    <row r="478" spans="3:5" ht="13.5" customHeight="1">
      <c r="C478" s="28"/>
      <c r="D478" s="34"/>
      <c r="E478" s="28"/>
    </row>
    <row r="479" spans="3:5" ht="13.5" customHeight="1">
      <c r="C479" s="28"/>
      <c r="D479" s="34"/>
      <c r="E479" s="28"/>
    </row>
    <row r="480" spans="3:5" ht="13.5" customHeight="1">
      <c r="C480" s="28"/>
      <c r="D480" s="34"/>
      <c r="E480" s="28"/>
    </row>
    <row r="481" spans="3:5" ht="13.5" customHeight="1">
      <c r="C481" s="28"/>
      <c r="D481" s="34"/>
      <c r="E481" s="28"/>
    </row>
    <row r="482" spans="3:5" ht="13.5" customHeight="1">
      <c r="C482" s="28"/>
      <c r="D482" s="34"/>
      <c r="E482" s="28"/>
    </row>
    <row r="483" spans="3:5" ht="13.5" customHeight="1">
      <c r="C483" s="28"/>
      <c r="D483" s="34"/>
      <c r="E483" s="28"/>
    </row>
    <row r="484" spans="3:5" ht="13.5" customHeight="1">
      <c r="C484" s="28"/>
      <c r="D484" s="34"/>
      <c r="E484" s="28"/>
    </row>
    <row r="485" spans="3:5" ht="13.5" customHeight="1">
      <c r="C485" s="28"/>
      <c r="D485" s="34"/>
      <c r="E485" s="28"/>
    </row>
    <row r="486" spans="3:5" ht="13.5" customHeight="1">
      <c r="C486" s="28"/>
      <c r="D486" s="34"/>
      <c r="E486" s="28"/>
    </row>
    <row r="487" spans="3:5" ht="13.5" customHeight="1">
      <c r="C487" s="28"/>
      <c r="D487" s="34"/>
      <c r="E487" s="28"/>
    </row>
    <row r="488" spans="3:5" ht="13.5" customHeight="1">
      <c r="C488" s="28"/>
      <c r="D488" s="34"/>
      <c r="E488" s="28"/>
    </row>
    <row r="489" spans="3:5" ht="13.5" customHeight="1">
      <c r="C489" s="28"/>
      <c r="D489" s="34"/>
      <c r="E489" s="28"/>
    </row>
    <row r="490" spans="3:5" ht="13.5" customHeight="1">
      <c r="C490" s="28"/>
      <c r="D490" s="34"/>
      <c r="E490" s="28"/>
    </row>
    <row r="491" spans="3:5" ht="13.5" customHeight="1">
      <c r="C491" s="28"/>
      <c r="D491" s="34"/>
      <c r="E491" s="28"/>
    </row>
    <row r="492" spans="3:5" ht="13.5" customHeight="1">
      <c r="C492" s="28"/>
      <c r="D492" s="34"/>
      <c r="E492" s="28"/>
    </row>
    <row r="493" spans="3:5" ht="13.5" customHeight="1">
      <c r="C493" s="28"/>
      <c r="D493" s="34"/>
      <c r="E493" s="28"/>
    </row>
    <row r="494" spans="3:5" ht="13.5" customHeight="1">
      <c r="C494" s="28"/>
      <c r="D494" s="34"/>
      <c r="E494" s="28"/>
    </row>
    <row r="495" spans="3:5" ht="13.5" customHeight="1">
      <c r="C495" s="28"/>
      <c r="D495" s="34"/>
      <c r="E495" s="28"/>
    </row>
    <row r="496" spans="3:5" ht="13.5" customHeight="1">
      <c r="C496" s="28"/>
      <c r="D496" s="34"/>
      <c r="E496" s="28"/>
    </row>
    <row r="497" spans="3:5" ht="13.5" customHeight="1">
      <c r="C497" s="28"/>
      <c r="D497" s="34"/>
      <c r="E497" s="28"/>
    </row>
    <row r="498" spans="3:5" ht="13.5" customHeight="1">
      <c r="C498" s="28"/>
      <c r="D498" s="34"/>
      <c r="E498" s="28"/>
    </row>
    <row r="499" spans="3:5" ht="13.5" customHeight="1">
      <c r="C499" s="28"/>
      <c r="D499" s="34"/>
      <c r="E499" s="28"/>
    </row>
    <row r="500" spans="3:5" ht="13.5" customHeight="1">
      <c r="C500" s="28"/>
      <c r="D500" s="34"/>
      <c r="E500" s="28"/>
    </row>
    <row r="501" spans="3:5" ht="13.5" customHeight="1">
      <c r="C501" s="28"/>
      <c r="D501" s="34"/>
      <c r="E501" s="28"/>
    </row>
    <row r="502" spans="3:5" ht="13.5" customHeight="1">
      <c r="C502" s="28"/>
      <c r="D502" s="34"/>
      <c r="E502" s="28"/>
    </row>
    <row r="503" spans="3:5" ht="13.5" customHeight="1">
      <c r="C503" s="28"/>
      <c r="D503" s="34"/>
      <c r="E503" s="28"/>
    </row>
    <row r="504" spans="3:5" ht="13.5" customHeight="1">
      <c r="C504" s="28"/>
      <c r="D504" s="34"/>
      <c r="E504" s="28"/>
    </row>
    <row r="505" spans="3:5" ht="13.5" customHeight="1">
      <c r="C505" s="28"/>
      <c r="D505" s="34"/>
      <c r="E505" s="28"/>
    </row>
    <row r="506" spans="3:5" ht="13.5" customHeight="1">
      <c r="C506" s="28"/>
      <c r="D506" s="34"/>
      <c r="E506" s="28"/>
    </row>
    <row r="507" spans="3:5" ht="13.5" customHeight="1">
      <c r="C507" s="28"/>
      <c r="D507" s="34"/>
      <c r="E507" s="28"/>
    </row>
    <row r="508" spans="3:5" ht="13.5" customHeight="1">
      <c r="C508" s="28"/>
      <c r="D508" s="34"/>
      <c r="E508" s="28"/>
    </row>
    <row r="509" spans="3:5" ht="13.5" customHeight="1">
      <c r="C509" s="28"/>
      <c r="D509" s="34"/>
      <c r="E509" s="28"/>
    </row>
    <row r="510" spans="3:5" ht="13.5" customHeight="1">
      <c r="C510" s="28"/>
      <c r="D510" s="34"/>
      <c r="E510" s="28"/>
    </row>
    <row r="511" spans="3:5" ht="13.5" customHeight="1">
      <c r="C511" s="28"/>
      <c r="D511" s="34"/>
      <c r="E511" s="28"/>
    </row>
    <row r="512" spans="3:5" ht="13.5" customHeight="1">
      <c r="C512" s="28"/>
      <c r="D512" s="34"/>
      <c r="E512" s="28"/>
    </row>
    <row r="513" spans="3:5" ht="13.5" customHeight="1">
      <c r="C513" s="28"/>
      <c r="D513" s="34"/>
      <c r="E513" s="28"/>
    </row>
    <row r="514" spans="3:5" ht="13.5" customHeight="1">
      <c r="C514" s="28"/>
      <c r="D514" s="34"/>
      <c r="E514" s="28"/>
    </row>
    <row r="515" spans="3:5" ht="13.5" customHeight="1">
      <c r="C515" s="28"/>
      <c r="D515" s="34"/>
      <c r="E515" s="28"/>
    </row>
    <row r="516" spans="3:5" ht="13.5" customHeight="1">
      <c r="C516" s="28"/>
      <c r="D516" s="34"/>
      <c r="E516" s="28"/>
    </row>
    <row r="517" spans="3:5" ht="13.5" customHeight="1">
      <c r="C517" s="28"/>
      <c r="D517" s="34"/>
      <c r="E517" s="28"/>
    </row>
    <row r="518" spans="3:5" ht="13.5" customHeight="1">
      <c r="C518" s="28"/>
      <c r="D518" s="34"/>
      <c r="E518" s="28"/>
    </row>
    <row r="519" spans="3:5" ht="13.5" customHeight="1">
      <c r="C519" s="28"/>
      <c r="D519" s="34"/>
      <c r="E519" s="28"/>
    </row>
    <row r="520" spans="3:5" ht="13.5" customHeight="1">
      <c r="C520" s="28"/>
      <c r="D520" s="34"/>
      <c r="E520" s="28"/>
    </row>
    <row r="521" spans="3:5" ht="13.5" customHeight="1">
      <c r="C521" s="28"/>
      <c r="D521" s="34"/>
      <c r="E521" s="28"/>
    </row>
    <row r="522" spans="3:5" ht="13.5" customHeight="1">
      <c r="C522" s="28"/>
      <c r="D522" s="34"/>
      <c r="E522" s="28"/>
    </row>
    <row r="523" spans="3:5" ht="13.5" customHeight="1">
      <c r="C523" s="28"/>
      <c r="D523" s="34"/>
      <c r="E523" s="28"/>
    </row>
    <row r="524" spans="3:5" ht="13.5" customHeight="1">
      <c r="C524" s="28"/>
      <c r="D524" s="34"/>
      <c r="E524" s="28"/>
    </row>
    <row r="525" spans="3:5" ht="13.5" customHeight="1">
      <c r="C525" s="28"/>
      <c r="D525" s="34"/>
      <c r="E525" s="28"/>
    </row>
    <row r="526" spans="3:5" ht="13.5" customHeight="1">
      <c r="C526" s="28"/>
      <c r="D526" s="34"/>
      <c r="E526" s="28"/>
    </row>
    <row r="527" spans="3:5" ht="13.5" customHeight="1">
      <c r="C527" s="28"/>
      <c r="D527" s="34"/>
      <c r="E527" s="28"/>
    </row>
    <row r="528" spans="3:5" ht="13.5" customHeight="1">
      <c r="C528" s="28"/>
      <c r="D528" s="34"/>
      <c r="E528" s="28"/>
    </row>
    <row r="529" spans="3:5" ht="13.5" customHeight="1">
      <c r="C529" s="28"/>
      <c r="D529" s="34"/>
      <c r="E529" s="28"/>
    </row>
    <row r="530" spans="3:5" ht="13.5" customHeight="1">
      <c r="C530" s="28"/>
      <c r="D530" s="34"/>
      <c r="E530" s="28"/>
    </row>
    <row r="531" spans="3:5" ht="13.5" customHeight="1">
      <c r="C531" s="28"/>
      <c r="D531" s="34"/>
      <c r="E531" s="28"/>
    </row>
    <row r="532" spans="3:5" ht="13.5" customHeight="1">
      <c r="C532" s="28"/>
      <c r="D532" s="34"/>
      <c r="E532" s="28"/>
    </row>
    <row r="533" spans="3:5" ht="13.5" customHeight="1">
      <c r="C533" s="28"/>
      <c r="D533" s="34"/>
      <c r="E533" s="28"/>
    </row>
    <row r="534" spans="3:5" ht="13.5" customHeight="1">
      <c r="C534" s="28"/>
      <c r="D534" s="34"/>
      <c r="E534" s="28"/>
    </row>
    <row r="535" spans="3:5" ht="13.5" customHeight="1">
      <c r="C535" s="28"/>
      <c r="D535" s="34"/>
      <c r="E535" s="28"/>
    </row>
    <row r="536" spans="3:5" ht="13.5" customHeight="1">
      <c r="C536" s="28"/>
      <c r="D536" s="34"/>
      <c r="E536" s="28"/>
    </row>
    <row r="537" spans="3:5" ht="13.5" customHeight="1">
      <c r="C537" s="28"/>
      <c r="D537" s="34"/>
      <c r="E537" s="28"/>
    </row>
    <row r="538" spans="3:5" ht="13.5" customHeight="1">
      <c r="C538" s="28"/>
      <c r="D538" s="34"/>
      <c r="E538" s="28"/>
    </row>
    <row r="539" spans="3:5" ht="13.5" customHeight="1">
      <c r="C539" s="28"/>
      <c r="D539" s="34"/>
      <c r="E539" s="28"/>
    </row>
    <row r="540" spans="3:5" ht="13.5" customHeight="1">
      <c r="C540" s="28"/>
      <c r="D540" s="34"/>
      <c r="E540" s="28"/>
    </row>
    <row r="541" spans="3:5" ht="13.5" customHeight="1">
      <c r="C541" s="28"/>
      <c r="D541" s="34"/>
      <c r="E541" s="28"/>
    </row>
    <row r="542" spans="3:5" ht="13.5" customHeight="1">
      <c r="C542" s="28"/>
      <c r="D542" s="34"/>
      <c r="E542" s="28"/>
    </row>
    <row r="543" spans="3:5" ht="13.5" customHeight="1">
      <c r="C543" s="28"/>
      <c r="D543" s="34"/>
      <c r="E543" s="28"/>
    </row>
    <row r="544" spans="3:5" ht="13.5" customHeight="1">
      <c r="C544" s="28"/>
      <c r="D544" s="34"/>
      <c r="E544" s="28"/>
    </row>
    <row r="545" spans="3:5" ht="13.5" customHeight="1">
      <c r="C545" s="28"/>
      <c r="D545" s="34"/>
      <c r="E545" s="28"/>
    </row>
    <row r="546" spans="3:5" ht="13.5" customHeight="1">
      <c r="C546" s="28"/>
      <c r="D546" s="34"/>
      <c r="E546" s="28"/>
    </row>
    <row r="547" spans="3:5" ht="13.5" customHeight="1">
      <c r="C547" s="28"/>
      <c r="D547" s="34"/>
      <c r="E547" s="28"/>
    </row>
    <row r="548" spans="3:5" ht="13.5" customHeight="1">
      <c r="C548" s="28"/>
      <c r="D548" s="34"/>
      <c r="E548" s="28"/>
    </row>
    <row r="549" spans="3:5" ht="13.5" customHeight="1">
      <c r="C549" s="28"/>
      <c r="D549" s="34"/>
      <c r="E549" s="28"/>
    </row>
    <row r="550" spans="3:5" ht="13.5" customHeight="1">
      <c r="C550" s="28"/>
      <c r="D550" s="34"/>
      <c r="E550" s="28"/>
    </row>
    <row r="551" spans="3:5" ht="13.5" customHeight="1">
      <c r="C551" s="28"/>
      <c r="D551" s="34"/>
      <c r="E551" s="28"/>
    </row>
    <row r="552" spans="3:5" ht="13.5" customHeight="1">
      <c r="C552" s="28"/>
      <c r="D552" s="34"/>
      <c r="E552" s="28"/>
    </row>
    <row r="553" spans="3:5" ht="13.5" customHeight="1">
      <c r="C553" s="28"/>
      <c r="D553" s="34"/>
      <c r="E553" s="28"/>
    </row>
    <row r="554" spans="3:5" ht="13.5" customHeight="1">
      <c r="C554" s="28"/>
      <c r="D554" s="34"/>
      <c r="E554" s="28"/>
    </row>
    <row r="555" spans="3:5" ht="13.5" customHeight="1">
      <c r="C555" s="28"/>
      <c r="D555" s="34"/>
      <c r="E555" s="28"/>
    </row>
    <row r="556" spans="3:5" ht="13.5" customHeight="1">
      <c r="C556" s="28"/>
      <c r="D556" s="34"/>
      <c r="E556" s="28"/>
    </row>
    <row r="557" spans="3:5" ht="13.5" customHeight="1">
      <c r="C557" s="28"/>
      <c r="D557" s="34"/>
      <c r="E557" s="28"/>
    </row>
    <row r="558" spans="3:5" ht="13.5" customHeight="1">
      <c r="C558" s="28"/>
      <c r="D558" s="34"/>
      <c r="E558" s="28"/>
    </row>
    <row r="559" spans="3:5" ht="13.5" customHeight="1">
      <c r="C559" s="28"/>
      <c r="D559" s="34"/>
      <c r="E559" s="28"/>
    </row>
    <row r="560" spans="3:5" ht="13.5" customHeight="1">
      <c r="C560" s="28"/>
      <c r="D560" s="34"/>
      <c r="E560" s="28"/>
    </row>
    <row r="561" spans="3:5" ht="13.5" customHeight="1">
      <c r="C561" s="28"/>
      <c r="D561" s="34"/>
      <c r="E561" s="28"/>
    </row>
    <row r="562" spans="3:5" ht="13.5" customHeight="1">
      <c r="C562" s="28"/>
      <c r="D562" s="34"/>
      <c r="E562" s="28"/>
    </row>
    <row r="563" spans="3:5" ht="13.5" customHeight="1">
      <c r="C563" s="28"/>
      <c r="D563" s="34"/>
      <c r="E563" s="28"/>
    </row>
    <row r="564" spans="3:5" ht="13.5" customHeight="1">
      <c r="C564" s="28"/>
      <c r="D564" s="34"/>
      <c r="E564" s="28"/>
    </row>
    <row r="565" spans="3:5" ht="13.5" customHeight="1">
      <c r="C565" s="28"/>
      <c r="D565" s="34"/>
      <c r="E565" s="28"/>
    </row>
    <row r="566" spans="3:5" ht="13.5" customHeight="1">
      <c r="C566" s="28"/>
      <c r="D566" s="34"/>
      <c r="E566" s="28"/>
    </row>
    <row r="567" spans="3:5" ht="13.5" customHeight="1">
      <c r="C567" s="28"/>
      <c r="D567" s="34"/>
      <c r="E567" s="28"/>
    </row>
    <row r="568" spans="3:5" ht="13.5" customHeight="1">
      <c r="C568" s="28"/>
      <c r="D568" s="34"/>
      <c r="E568" s="28"/>
    </row>
    <row r="569" spans="3:5" ht="13.5" customHeight="1">
      <c r="C569" s="28"/>
      <c r="D569" s="34"/>
      <c r="E569" s="28"/>
    </row>
    <row r="570" spans="3:5" ht="13.5" customHeight="1">
      <c r="C570" s="28"/>
      <c r="D570" s="34"/>
      <c r="E570" s="28"/>
    </row>
    <row r="571" spans="3:5" ht="13.5" customHeight="1">
      <c r="C571" s="28"/>
      <c r="D571" s="34"/>
      <c r="E571" s="28"/>
    </row>
    <row r="572" spans="3:5" ht="13.5" customHeight="1">
      <c r="C572" s="28"/>
      <c r="D572" s="34"/>
      <c r="E572" s="28"/>
    </row>
    <row r="573" spans="3:5" ht="13.5" customHeight="1">
      <c r="C573" s="28"/>
      <c r="D573" s="34"/>
      <c r="E573" s="28"/>
    </row>
    <row r="574" spans="3:5" ht="13.5" customHeight="1">
      <c r="C574" s="28"/>
      <c r="D574" s="34"/>
      <c r="E574" s="28"/>
    </row>
    <row r="575" spans="3:5" ht="13.5" customHeight="1">
      <c r="C575" s="28"/>
      <c r="D575" s="34"/>
      <c r="E575" s="28"/>
    </row>
    <row r="576" spans="3:5" ht="13.5" customHeight="1">
      <c r="C576" s="28"/>
      <c r="D576" s="34"/>
      <c r="E576" s="28"/>
    </row>
    <row r="577" spans="3:5" ht="13.5" customHeight="1">
      <c r="C577" s="28"/>
      <c r="D577" s="34"/>
      <c r="E577" s="28"/>
    </row>
    <row r="578" spans="3:5" ht="13.5" customHeight="1">
      <c r="C578" s="28"/>
      <c r="D578" s="34"/>
      <c r="E578" s="28"/>
    </row>
    <row r="579" spans="3:5" ht="13.5" customHeight="1">
      <c r="C579" s="28"/>
      <c r="D579" s="34"/>
      <c r="E579" s="28"/>
    </row>
    <row r="580" spans="3:5" ht="13.5" customHeight="1">
      <c r="C580" s="28"/>
      <c r="D580" s="34"/>
      <c r="E580" s="28"/>
    </row>
    <row r="581" spans="3:5" ht="13.5" customHeight="1">
      <c r="C581" s="28"/>
      <c r="D581" s="34"/>
      <c r="E581" s="28"/>
    </row>
    <row r="582" spans="3:5" ht="13.5" customHeight="1">
      <c r="C582" s="28"/>
      <c r="D582" s="34"/>
      <c r="E582" s="28"/>
    </row>
    <row r="583" spans="3:5" ht="13.5" customHeight="1">
      <c r="C583" s="28"/>
      <c r="D583" s="34"/>
      <c r="E583" s="28"/>
    </row>
    <row r="584" spans="3:5" ht="13.5" customHeight="1">
      <c r="C584" s="28"/>
      <c r="D584" s="34"/>
      <c r="E584" s="28"/>
    </row>
    <row r="585" spans="3:5" ht="13.5" customHeight="1">
      <c r="C585" s="28"/>
      <c r="D585" s="34"/>
      <c r="E585" s="28"/>
    </row>
    <row r="586" spans="3:5" ht="13.5" customHeight="1">
      <c r="C586" s="28"/>
      <c r="D586" s="34"/>
      <c r="E586" s="28"/>
    </row>
    <row r="587" spans="3:5" ht="13.5" customHeight="1">
      <c r="C587" s="28"/>
      <c r="D587" s="34"/>
      <c r="E587" s="28"/>
    </row>
    <row r="588" spans="3:5" ht="13.5" customHeight="1">
      <c r="C588" s="28"/>
      <c r="D588" s="34"/>
      <c r="E588" s="28"/>
    </row>
    <row r="589" spans="3:5" ht="13.5" customHeight="1">
      <c r="C589" s="28"/>
      <c r="D589" s="34"/>
      <c r="E589" s="28"/>
    </row>
    <row r="590" spans="3:5" ht="13.5" customHeight="1">
      <c r="C590" s="28"/>
      <c r="D590" s="34"/>
      <c r="E590" s="28"/>
    </row>
    <row r="591" spans="3:5" ht="13.5" customHeight="1">
      <c r="C591" s="28"/>
      <c r="D591" s="34"/>
      <c r="E591" s="28"/>
    </row>
    <row r="592" spans="3:5" ht="13.5" customHeight="1">
      <c r="C592" s="28"/>
      <c r="D592" s="34"/>
      <c r="E592" s="28"/>
    </row>
    <row r="593" spans="3:5" ht="13.5" customHeight="1">
      <c r="C593" s="28"/>
      <c r="D593" s="34"/>
      <c r="E593" s="28"/>
    </row>
    <row r="594" spans="3:5" ht="13.5" customHeight="1">
      <c r="C594" s="28"/>
      <c r="D594" s="34"/>
      <c r="E594" s="28"/>
    </row>
    <row r="595" spans="3:5" ht="13.5" customHeight="1">
      <c r="C595" s="28"/>
      <c r="D595" s="34"/>
      <c r="E595" s="28"/>
    </row>
    <row r="596" spans="3:5" ht="13.5" customHeight="1">
      <c r="C596" s="28"/>
      <c r="D596" s="34"/>
      <c r="E596" s="28"/>
    </row>
    <row r="597" spans="3:5" ht="13.5" customHeight="1">
      <c r="C597" s="28"/>
      <c r="D597" s="34"/>
      <c r="E597" s="28"/>
    </row>
    <row r="598" spans="3:5" ht="13.5" customHeight="1">
      <c r="C598" s="28"/>
      <c r="D598" s="34"/>
      <c r="E598" s="28"/>
    </row>
    <row r="599" spans="3:5" ht="13.5" customHeight="1">
      <c r="C599" s="28"/>
      <c r="D599" s="34"/>
      <c r="E599" s="28"/>
    </row>
    <row r="600" spans="3:5" ht="13.5" customHeight="1">
      <c r="C600" s="28"/>
      <c r="D600" s="34"/>
      <c r="E600" s="28"/>
    </row>
    <row r="601" spans="3:5" ht="13.5" customHeight="1">
      <c r="C601" s="28"/>
      <c r="D601" s="34"/>
      <c r="E601" s="28"/>
    </row>
    <row r="602" spans="3:5" ht="13.5" customHeight="1">
      <c r="C602" s="28"/>
      <c r="D602" s="34"/>
      <c r="E602" s="28"/>
    </row>
    <row r="603" spans="3:5" ht="13.5" customHeight="1">
      <c r="C603" s="28"/>
      <c r="D603" s="34"/>
      <c r="E603" s="28"/>
    </row>
    <row r="604" spans="3:5" ht="13.5" customHeight="1">
      <c r="C604" s="28"/>
      <c r="D604" s="34"/>
      <c r="E604" s="28"/>
    </row>
    <row r="605" spans="3:5" ht="13.5" customHeight="1">
      <c r="C605" s="28"/>
      <c r="D605" s="34"/>
      <c r="E605" s="28"/>
    </row>
    <row r="606" spans="3:5" ht="13.5" customHeight="1">
      <c r="C606" s="28"/>
      <c r="D606" s="34"/>
      <c r="E606" s="28"/>
    </row>
    <row r="607" spans="3:5" ht="13.5" customHeight="1">
      <c r="C607" s="28"/>
      <c r="D607" s="34"/>
      <c r="E607" s="28"/>
    </row>
    <row r="608" spans="3:5" ht="13.5" customHeight="1">
      <c r="C608" s="28"/>
      <c r="D608" s="34"/>
      <c r="E608" s="28"/>
    </row>
    <row r="609" spans="3:5" ht="13.5" customHeight="1">
      <c r="C609" s="28"/>
      <c r="D609" s="34"/>
      <c r="E609" s="28"/>
    </row>
    <row r="610" spans="3:5" ht="13.5" customHeight="1">
      <c r="C610" s="28"/>
      <c r="D610" s="34"/>
      <c r="E610" s="28"/>
    </row>
    <row r="611" spans="3:5" ht="13.5" customHeight="1">
      <c r="C611" s="28"/>
      <c r="D611" s="34"/>
      <c r="E611" s="28"/>
    </row>
    <row r="612" spans="3:5" ht="13.5" customHeight="1">
      <c r="C612" s="28"/>
      <c r="D612" s="34"/>
      <c r="E612" s="28"/>
    </row>
    <row r="613" spans="3:5" ht="13.5" customHeight="1">
      <c r="C613" s="28"/>
      <c r="D613" s="34"/>
      <c r="E613" s="28"/>
    </row>
    <row r="614" spans="3:5" ht="13.5" customHeight="1">
      <c r="C614" s="28"/>
      <c r="D614" s="34"/>
      <c r="E614" s="28"/>
    </row>
    <row r="615" spans="3:5" ht="13.5" customHeight="1">
      <c r="C615" s="28"/>
      <c r="D615" s="34"/>
      <c r="E615" s="28"/>
    </row>
    <row r="616" spans="3:5" ht="13.5" customHeight="1">
      <c r="C616" s="28"/>
      <c r="D616" s="34"/>
      <c r="E616" s="28"/>
    </row>
    <row r="617" spans="3:5" ht="13.5" customHeight="1">
      <c r="C617" s="28"/>
      <c r="D617" s="34"/>
      <c r="E617" s="28"/>
    </row>
    <row r="618" spans="3:5" ht="13.5" customHeight="1">
      <c r="C618" s="28"/>
      <c r="D618" s="34"/>
      <c r="E618" s="28"/>
    </row>
    <row r="619" spans="3:5" ht="13.5" customHeight="1">
      <c r="C619" s="28"/>
      <c r="D619" s="34"/>
      <c r="E619" s="28"/>
    </row>
    <row r="620" spans="3:5" ht="13.5" customHeight="1">
      <c r="C620" s="28"/>
      <c r="D620" s="34"/>
      <c r="E620" s="28"/>
    </row>
    <row r="621" spans="3:5" ht="13.5" customHeight="1">
      <c r="C621" s="28"/>
      <c r="D621" s="34"/>
      <c r="E621" s="28"/>
    </row>
    <row r="622" spans="3:5" ht="13.5" customHeight="1">
      <c r="C622" s="28"/>
      <c r="D622" s="34"/>
      <c r="E622" s="28"/>
    </row>
    <row r="623" spans="3:5" ht="13.5" customHeight="1">
      <c r="C623" s="28"/>
      <c r="D623" s="34"/>
      <c r="E623" s="28"/>
    </row>
    <row r="624" spans="3:5" ht="13.5" customHeight="1">
      <c r="C624" s="28"/>
      <c r="D624" s="34"/>
      <c r="E624" s="28"/>
    </row>
    <row r="625" spans="3:5" ht="13.5" customHeight="1">
      <c r="C625" s="28"/>
      <c r="D625" s="34"/>
      <c r="E625" s="28"/>
    </row>
    <row r="626" spans="3:5" ht="13.5" customHeight="1">
      <c r="C626" s="28"/>
      <c r="D626" s="34"/>
      <c r="E626" s="28"/>
    </row>
    <row r="627" spans="3:5" ht="13.5" customHeight="1">
      <c r="C627" s="28"/>
      <c r="D627" s="34"/>
      <c r="E627" s="28"/>
    </row>
    <row r="628" spans="3:5" ht="13.5" customHeight="1">
      <c r="C628" s="28"/>
      <c r="D628" s="34"/>
      <c r="E628" s="28"/>
    </row>
    <row r="629" spans="3:5" ht="13.5" customHeight="1">
      <c r="C629" s="28"/>
      <c r="D629" s="34"/>
      <c r="E629" s="28"/>
    </row>
    <row r="630" spans="3:5" ht="13.5" customHeight="1">
      <c r="C630" s="28"/>
      <c r="D630" s="34"/>
      <c r="E630" s="28"/>
    </row>
    <row r="631" spans="3:5" ht="13.5" customHeight="1">
      <c r="C631" s="28"/>
      <c r="D631" s="34"/>
      <c r="E631" s="28"/>
    </row>
    <row r="632" spans="3:5" ht="13.5" customHeight="1">
      <c r="C632" s="28"/>
      <c r="D632" s="34"/>
      <c r="E632" s="28"/>
    </row>
    <row r="633" spans="3:5" ht="13.5" customHeight="1">
      <c r="C633" s="28"/>
      <c r="D633" s="34"/>
      <c r="E633" s="28"/>
    </row>
    <row r="634" spans="3:5" ht="13.5" customHeight="1">
      <c r="C634" s="28"/>
      <c r="D634" s="34"/>
      <c r="E634" s="28"/>
    </row>
    <row r="635" spans="3:5" ht="13.5" customHeight="1">
      <c r="C635" s="28"/>
      <c r="D635" s="34"/>
      <c r="E635" s="28"/>
    </row>
    <row r="636" spans="3:5" ht="13.5" customHeight="1">
      <c r="C636" s="28"/>
      <c r="D636" s="34"/>
      <c r="E636" s="28"/>
    </row>
    <row r="637" spans="3:5" ht="13.5" customHeight="1">
      <c r="C637" s="28"/>
      <c r="D637" s="34"/>
      <c r="E637" s="28"/>
    </row>
    <row r="638" spans="3:5" ht="13.5" customHeight="1">
      <c r="C638" s="28"/>
      <c r="D638" s="34"/>
      <c r="E638" s="28"/>
    </row>
    <row r="639" spans="3:5" ht="13.5" customHeight="1">
      <c r="C639" s="28"/>
      <c r="D639" s="34"/>
      <c r="E639" s="28"/>
    </row>
    <row r="640" spans="3:5" ht="13.5" customHeight="1">
      <c r="C640" s="28"/>
      <c r="D640" s="34"/>
      <c r="E640" s="28"/>
    </row>
    <row r="641" spans="3:5" ht="13.5" customHeight="1">
      <c r="C641" s="28"/>
      <c r="D641" s="34"/>
      <c r="E641" s="28"/>
    </row>
    <row r="642" spans="3:5" ht="13.5" customHeight="1">
      <c r="C642" s="28"/>
      <c r="D642" s="34"/>
      <c r="E642" s="28"/>
    </row>
    <row r="643" spans="3:5" ht="13.5" customHeight="1">
      <c r="C643" s="28"/>
      <c r="D643" s="34"/>
      <c r="E643" s="28"/>
    </row>
    <row r="644" spans="3:5" ht="13.5" customHeight="1">
      <c r="C644" s="28"/>
      <c r="D644" s="34"/>
      <c r="E644" s="28"/>
    </row>
    <row r="645" spans="3:5" ht="13.5" customHeight="1">
      <c r="C645" s="28"/>
      <c r="D645" s="34"/>
      <c r="E645" s="28"/>
    </row>
    <row r="646" spans="3:5" ht="13.5" customHeight="1">
      <c r="C646" s="28"/>
      <c r="D646" s="34"/>
      <c r="E646" s="28"/>
    </row>
    <row r="647" spans="3:5" ht="13.5" customHeight="1">
      <c r="C647" s="28"/>
      <c r="D647" s="34"/>
      <c r="E647" s="28"/>
    </row>
    <row r="648" spans="3:5" ht="13.5" customHeight="1">
      <c r="C648" s="28"/>
      <c r="D648" s="34"/>
      <c r="E648" s="28"/>
    </row>
    <row r="649" spans="3:5" ht="13.5" customHeight="1">
      <c r="C649" s="28"/>
      <c r="D649" s="34"/>
      <c r="E649" s="28"/>
    </row>
    <row r="650" spans="3:5" ht="13.5" customHeight="1">
      <c r="C650" s="28"/>
      <c r="D650" s="34"/>
      <c r="E650" s="28"/>
    </row>
    <row r="651" spans="3:5" ht="13.5" customHeight="1">
      <c r="C651" s="28"/>
      <c r="D651" s="34"/>
      <c r="E651" s="28"/>
    </row>
    <row r="652" spans="3:5" ht="13.5" customHeight="1">
      <c r="C652" s="28"/>
      <c r="D652" s="34"/>
      <c r="E652" s="28"/>
    </row>
    <row r="653" spans="3:5" ht="13.5" customHeight="1">
      <c r="C653" s="28"/>
      <c r="D653" s="34"/>
      <c r="E653" s="28"/>
    </row>
    <row r="654" spans="3:5" ht="13.5" customHeight="1">
      <c r="C654" s="28"/>
      <c r="D654" s="34"/>
      <c r="E654" s="28"/>
    </row>
    <row r="655" spans="3:5" ht="13.5" customHeight="1">
      <c r="C655" s="28"/>
      <c r="D655" s="34"/>
      <c r="E655" s="28"/>
    </row>
    <row r="656" spans="3:5" ht="13.5" customHeight="1">
      <c r="C656" s="28"/>
      <c r="D656" s="34"/>
      <c r="E656" s="28"/>
    </row>
    <row r="657" spans="3:5" ht="13.5" customHeight="1">
      <c r="C657" s="28"/>
      <c r="D657" s="34"/>
      <c r="E657" s="28"/>
    </row>
    <row r="658" spans="3:5" ht="13.5" customHeight="1">
      <c r="C658" s="28"/>
      <c r="D658" s="34"/>
      <c r="E658" s="28"/>
    </row>
    <row r="659" spans="3:5" ht="13.5" customHeight="1">
      <c r="C659" s="28"/>
      <c r="D659" s="34"/>
      <c r="E659" s="28"/>
    </row>
    <row r="660" spans="3:5" ht="13.5" customHeight="1">
      <c r="C660" s="28"/>
      <c r="D660" s="34"/>
      <c r="E660" s="28"/>
    </row>
    <row r="661" spans="3:5" ht="13.5" customHeight="1">
      <c r="C661" s="28"/>
      <c r="D661" s="34"/>
      <c r="E661" s="28"/>
    </row>
    <row r="662" spans="3:5" ht="13.5" customHeight="1">
      <c r="C662" s="28"/>
      <c r="D662" s="34"/>
      <c r="E662" s="28"/>
    </row>
    <row r="663" spans="3:5" ht="13.5" customHeight="1">
      <c r="C663" s="28"/>
      <c r="D663" s="34"/>
      <c r="E663" s="28"/>
    </row>
    <row r="664" spans="3:5" ht="13.5" customHeight="1">
      <c r="C664" s="28"/>
      <c r="D664" s="34"/>
      <c r="E664" s="28"/>
    </row>
    <row r="665" spans="3:5" ht="13.5" customHeight="1">
      <c r="C665" s="28"/>
      <c r="D665" s="34"/>
      <c r="E665" s="28"/>
    </row>
    <row r="666" spans="3:5" ht="13.5" customHeight="1">
      <c r="C666" s="28"/>
      <c r="D666" s="34"/>
      <c r="E666" s="28"/>
    </row>
    <row r="667" spans="3:5" ht="13.5" customHeight="1">
      <c r="C667" s="28"/>
      <c r="D667" s="34"/>
      <c r="E667" s="28"/>
    </row>
    <row r="668" spans="3:5" ht="13.5" customHeight="1">
      <c r="C668" s="28"/>
      <c r="D668" s="34"/>
      <c r="E668" s="28"/>
    </row>
    <row r="669" spans="3:5" ht="13.5" customHeight="1">
      <c r="C669" s="28"/>
      <c r="D669" s="34"/>
      <c r="E669" s="28"/>
    </row>
    <row r="670" spans="3:5" ht="13.5" customHeight="1">
      <c r="C670" s="28"/>
      <c r="D670" s="34"/>
      <c r="E670" s="28"/>
    </row>
    <row r="671" spans="3:5" ht="13.5" customHeight="1">
      <c r="C671" s="28"/>
      <c r="D671" s="34"/>
      <c r="E671" s="28"/>
    </row>
    <row r="672" spans="3:5" ht="13.5" customHeight="1">
      <c r="C672" s="28"/>
      <c r="D672" s="34"/>
      <c r="E672" s="28"/>
    </row>
    <row r="673" spans="3:5" ht="13.5" customHeight="1">
      <c r="C673" s="28"/>
      <c r="D673" s="34"/>
      <c r="E673" s="28"/>
    </row>
    <row r="674" spans="3:5" ht="13.5" customHeight="1">
      <c r="C674" s="28"/>
      <c r="D674" s="34"/>
      <c r="E674" s="28"/>
    </row>
    <row r="675" spans="3:5" ht="13.5" customHeight="1">
      <c r="C675" s="28"/>
      <c r="D675" s="34"/>
      <c r="E675" s="28"/>
    </row>
    <row r="676" spans="3:5" ht="13.5" customHeight="1">
      <c r="C676" s="28"/>
      <c r="D676" s="34"/>
      <c r="E676" s="28"/>
    </row>
    <row r="677" spans="3:5" ht="13.5" customHeight="1">
      <c r="C677" s="28"/>
      <c r="D677" s="34"/>
      <c r="E677" s="28"/>
    </row>
    <row r="678" spans="3:5" ht="13.5" customHeight="1">
      <c r="C678" s="28"/>
      <c r="D678" s="34"/>
      <c r="E678" s="28"/>
    </row>
    <row r="679" spans="3:5" ht="13.5" customHeight="1">
      <c r="C679" s="28"/>
      <c r="D679" s="34"/>
      <c r="E679" s="28"/>
    </row>
    <row r="680" spans="3:5" ht="13.5" customHeight="1">
      <c r="C680" s="28"/>
      <c r="D680" s="34"/>
      <c r="E680" s="28"/>
    </row>
    <row r="681" spans="3:5" ht="13.5" customHeight="1">
      <c r="C681" s="28"/>
      <c r="D681" s="34"/>
      <c r="E681" s="28"/>
    </row>
    <row r="682" spans="3:5" ht="13.5" customHeight="1">
      <c r="C682" s="28"/>
      <c r="D682" s="34"/>
      <c r="E682" s="28"/>
    </row>
    <row r="683" spans="3:5" ht="13.5" customHeight="1">
      <c r="C683" s="28"/>
      <c r="D683" s="34"/>
      <c r="E683" s="28"/>
    </row>
    <row r="684" spans="3:5" ht="13.5" customHeight="1">
      <c r="C684" s="28"/>
      <c r="D684" s="34"/>
      <c r="E684" s="28"/>
    </row>
    <row r="685" spans="3:5" ht="13.5" customHeight="1">
      <c r="C685" s="28"/>
      <c r="D685" s="34"/>
      <c r="E685" s="28"/>
    </row>
    <row r="686" spans="3:5" ht="13.5" customHeight="1">
      <c r="C686" s="28"/>
      <c r="D686" s="34"/>
      <c r="E686" s="28"/>
    </row>
    <row r="687" spans="3:5" ht="13.5" customHeight="1">
      <c r="C687" s="28"/>
      <c r="D687" s="34"/>
      <c r="E687" s="28"/>
    </row>
    <row r="688" spans="3:5" ht="13.5" customHeight="1">
      <c r="C688" s="28"/>
      <c r="D688" s="34"/>
      <c r="E688" s="28"/>
    </row>
    <row r="689" spans="3:5" ht="13.5" customHeight="1">
      <c r="C689" s="28"/>
      <c r="D689" s="34"/>
      <c r="E689" s="28"/>
    </row>
    <row r="690" spans="3:5" ht="13.5" customHeight="1">
      <c r="C690" s="28"/>
      <c r="D690" s="34"/>
      <c r="E690" s="28"/>
    </row>
    <row r="691" spans="3:5" ht="13.5" customHeight="1">
      <c r="C691" s="28"/>
      <c r="D691" s="34"/>
      <c r="E691" s="28"/>
    </row>
    <row r="692" spans="3:5" ht="13.5" customHeight="1">
      <c r="C692" s="28"/>
      <c r="D692" s="34"/>
      <c r="E692" s="28"/>
    </row>
    <row r="693" spans="3:5" ht="13.5" customHeight="1">
      <c r="C693" s="28"/>
      <c r="D693" s="34"/>
      <c r="E693" s="28"/>
    </row>
    <row r="694" spans="3:5" ht="13.5" customHeight="1">
      <c r="C694" s="28"/>
      <c r="D694" s="34"/>
      <c r="E694" s="28"/>
    </row>
    <row r="695" spans="3:5" ht="13.5" customHeight="1">
      <c r="C695" s="28"/>
      <c r="D695" s="34"/>
      <c r="E695" s="28"/>
    </row>
    <row r="696" spans="3:5" ht="13.5" customHeight="1">
      <c r="C696" s="28"/>
      <c r="D696" s="34"/>
      <c r="E696" s="28"/>
    </row>
    <row r="697" spans="3:5" ht="13.5" customHeight="1">
      <c r="C697" s="28"/>
      <c r="D697" s="34"/>
      <c r="E697" s="28"/>
    </row>
    <row r="698" spans="3:5" ht="13.5" customHeight="1">
      <c r="C698" s="28"/>
      <c r="D698" s="34"/>
      <c r="E698" s="28"/>
    </row>
    <row r="699" spans="3:5" ht="13.5" customHeight="1">
      <c r="C699" s="28"/>
      <c r="D699" s="34"/>
      <c r="E699" s="28"/>
    </row>
    <row r="700" spans="3:5" ht="13.5" customHeight="1">
      <c r="C700" s="28"/>
      <c r="D700" s="34"/>
      <c r="E700" s="28"/>
    </row>
    <row r="701" spans="3:5" ht="13.5" customHeight="1">
      <c r="C701" s="28"/>
      <c r="D701" s="34"/>
      <c r="E701" s="28"/>
    </row>
    <row r="702" spans="3:5" ht="13.5" customHeight="1">
      <c r="C702" s="28"/>
      <c r="D702" s="34"/>
      <c r="E702" s="28"/>
    </row>
    <row r="703" spans="3:5" ht="13.5" customHeight="1">
      <c r="C703" s="28"/>
      <c r="D703" s="34"/>
      <c r="E703" s="28"/>
    </row>
    <row r="704" spans="3:5" ht="13.5" customHeight="1">
      <c r="C704" s="28"/>
      <c r="D704" s="34"/>
      <c r="E704" s="28"/>
    </row>
    <row r="705" spans="3:5" ht="13.5" customHeight="1">
      <c r="C705" s="28"/>
      <c r="D705" s="34"/>
      <c r="E705" s="28"/>
    </row>
    <row r="706" spans="3:5" ht="13.5" customHeight="1">
      <c r="C706" s="28"/>
      <c r="D706" s="34"/>
      <c r="E706" s="28"/>
    </row>
    <row r="707" spans="3:5" ht="13.5" customHeight="1">
      <c r="C707" s="28"/>
      <c r="D707" s="34"/>
      <c r="E707" s="28"/>
    </row>
    <row r="708" spans="3:5" ht="13.5" customHeight="1">
      <c r="C708" s="28"/>
      <c r="D708" s="34"/>
      <c r="E708" s="28"/>
    </row>
    <row r="709" spans="3:5" ht="13.5" customHeight="1">
      <c r="C709" s="28"/>
      <c r="D709" s="34"/>
      <c r="E709" s="28"/>
    </row>
    <row r="710" spans="3:5" ht="13.5" customHeight="1">
      <c r="C710" s="28"/>
      <c r="D710" s="34"/>
      <c r="E710" s="28"/>
    </row>
    <row r="711" spans="3:5" ht="13.5" customHeight="1">
      <c r="C711" s="28"/>
      <c r="D711" s="34"/>
      <c r="E711" s="28"/>
    </row>
    <row r="712" spans="3:5" ht="13.5" customHeight="1">
      <c r="C712" s="28"/>
      <c r="D712" s="34"/>
      <c r="E712" s="28"/>
    </row>
    <row r="713" spans="3:5" ht="13.5" customHeight="1">
      <c r="C713" s="28"/>
      <c r="D713" s="34"/>
      <c r="E713" s="28"/>
    </row>
    <row r="714" spans="3:5" ht="13.5" customHeight="1">
      <c r="C714" s="28"/>
      <c r="D714" s="34"/>
      <c r="E714" s="28"/>
    </row>
    <row r="715" spans="3:5" ht="13.5" customHeight="1">
      <c r="C715" s="28"/>
      <c r="D715" s="34"/>
      <c r="E715" s="28"/>
    </row>
    <row r="716" spans="3:5" ht="13.5" customHeight="1">
      <c r="C716" s="28"/>
      <c r="D716" s="34"/>
      <c r="E716" s="28"/>
    </row>
    <row r="717" spans="3:5" ht="13.5" customHeight="1">
      <c r="C717" s="28"/>
      <c r="D717" s="34"/>
      <c r="E717" s="28"/>
    </row>
    <row r="718" spans="3:5" ht="13.5" customHeight="1">
      <c r="C718" s="28"/>
      <c r="D718" s="34"/>
      <c r="E718" s="28"/>
    </row>
    <row r="719" spans="3:5" ht="13.5" customHeight="1">
      <c r="C719" s="28"/>
      <c r="D719" s="34"/>
      <c r="E719" s="28"/>
    </row>
    <row r="720" spans="3:5" ht="13.5" customHeight="1">
      <c r="C720" s="28"/>
      <c r="D720" s="34"/>
      <c r="E720" s="28"/>
    </row>
    <row r="721" spans="3:5" ht="13.5" customHeight="1">
      <c r="C721" s="28"/>
      <c r="D721" s="34"/>
      <c r="E721" s="28"/>
    </row>
    <row r="722" spans="3:5" ht="13.5" customHeight="1">
      <c r="C722" s="28"/>
      <c r="D722" s="34"/>
      <c r="E722" s="28"/>
    </row>
    <row r="723" spans="3:5" ht="13.5" customHeight="1">
      <c r="C723" s="28"/>
      <c r="D723" s="34"/>
      <c r="E723" s="28"/>
    </row>
    <row r="724" spans="3:5" ht="13.5" customHeight="1">
      <c r="C724" s="28"/>
      <c r="D724" s="34"/>
      <c r="E724" s="28"/>
    </row>
    <row r="725" spans="3:5" ht="13.5" customHeight="1">
      <c r="C725" s="28"/>
      <c r="D725" s="34"/>
      <c r="E725" s="28"/>
    </row>
    <row r="726" spans="3:5" ht="13.5" customHeight="1">
      <c r="C726" s="28"/>
      <c r="D726" s="34"/>
      <c r="E726" s="28"/>
    </row>
    <row r="727" spans="3:5" ht="13.5" customHeight="1">
      <c r="C727" s="28"/>
      <c r="D727" s="34"/>
      <c r="E727" s="28"/>
    </row>
    <row r="728" spans="3:5" ht="13.5" customHeight="1">
      <c r="C728" s="28"/>
      <c r="D728" s="34"/>
      <c r="E728" s="28"/>
    </row>
    <row r="729" spans="3:5" ht="13.5" customHeight="1">
      <c r="C729" s="28"/>
      <c r="D729" s="34"/>
      <c r="E729" s="28"/>
    </row>
    <row r="730" spans="3:5" ht="13.5" customHeight="1">
      <c r="C730" s="28"/>
      <c r="D730" s="34"/>
      <c r="E730" s="28"/>
    </row>
    <row r="731" spans="3:5" ht="13.5" customHeight="1">
      <c r="C731" s="28"/>
      <c r="D731" s="34"/>
      <c r="E731" s="28"/>
    </row>
    <row r="732" spans="3:5" ht="13.5" customHeight="1">
      <c r="C732" s="28"/>
      <c r="D732" s="34"/>
      <c r="E732" s="28"/>
    </row>
    <row r="733" spans="3:5" ht="13.5" customHeight="1">
      <c r="C733" s="28"/>
      <c r="D733" s="34"/>
      <c r="E733" s="28"/>
    </row>
    <row r="734" spans="3:5" ht="13.5" customHeight="1">
      <c r="C734" s="28"/>
      <c r="D734" s="34"/>
      <c r="E734" s="28"/>
    </row>
    <row r="735" spans="3:5" ht="13.5" customHeight="1">
      <c r="C735" s="28"/>
      <c r="D735" s="34"/>
      <c r="E735" s="28"/>
    </row>
    <row r="736" spans="3:5" ht="13.5" customHeight="1">
      <c r="C736" s="28"/>
      <c r="D736" s="34"/>
      <c r="E736" s="28"/>
    </row>
    <row r="737" spans="3:5" ht="13.5" customHeight="1">
      <c r="C737" s="28"/>
      <c r="D737" s="34"/>
      <c r="E737" s="28"/>
    </row>
    <row r="738" spans="3:5" ht="13.5" customHeight="1">
      <c r="C738" s="28"/>
      <c r="D738" s="34"/>
      <c r="E738" s="28"/>
    </row>
    <row r="739" spans="3:5" ht="13.5" customHeight="1">
      <c r="C739" s="28"/>
      <c r="D739" s="34"/>
      <c r="E739" s="28"/>
    </row>
    <row r="740" spans="3:5" ht="13.5" customHeight="1">
      <c r="C740" s="28"/>
      <c r="D740" s="34"/>
      <c r="E740" s="28"/>
    </row>
    <row r="741" spans="3:5" ht="13.5" customHeight="1">
      <c r="C741" s="28"/>
      <c r="D741" s="34"/>
      <c r="E741" s="28"/>
    </row>
    <row r="742" spans="3:5" ht="13.5" customHeight="1">
      <c r="C742" s="28"/>
      <c r="D742" s="34"/>
      <c r="E742" s="28"/>
    </row>
    <row r="743" spans="3:5" ht="13.5" customHeight="1">
      <c r="C743" s="28"/>
      <c r="D743" s="34"/>
      <c r="E743" s="28"/>
    </row>
    <row r="744" spans="3:5" ht="13.5" customHeight="1">
      <c r="C744" s="28"/>
      <c r="D744" s="34"/>
      <c r="E744" s="28"/>
    </row>
    <row r="745" spans="3:5" ht="13.5" customHeight="1">
      <c r="C745" s="28"/>
      <c r="D745" s="34"/>
      <c r="E745" s="28"/>
    </row>
    <row r="746" spans="3:5" ht="13.5" customHeight="1">
      <c r="C746" s="28"/>
      <c r="D746" s="34"/>
      <c r="E746" s="28"/>
    </row>
    <row r="747" spans="3:5" ht="13.5" customHeight="1">
      <c r="C747" s="28"/>
      <c r="D747" s="34"/>
      <c r="E747" s="28"/>
    </row>
    <row r="748" spans="3:5" ht="13.5" customHeight="1">
      <c r="C748" s="28"/>
      <c r="D748" s="34"/>
      <c r="E748" s="28"/>
    </row>
    <row r="749" spans="3:5" ht="13.5" customHeight="1">
      <c r="C749" s="28"/>
      <c r="D749" s="34"/>
      <c r="E749" s="28"/>
    </row>
    <row r="750" spans="3:5" ht="13.5" customHeight="1">
      <c r="C750" s="28"/>
      <c r="D750" s="34"/>
      <c r="E750" s="28"/>
    </row>
    <row r="751" spans="3:5" ht="13.5" customHeight="1">
      <c r="C751" s="28"/>
      <c r="D751" s="34"/>
      <c r="E751" s="28"/>
    </row>
    <row r="752" spans="3:5" ht="13.5" customHeight="1">
      <c r="C752" s="28"/>
      <c r="D752" s="34"/>
      <c r="E752" s="28"/>
    </row>
    <row r="753" spans="3:5" ht="13.5" customHeight="1">
      <c r="C753" s="28"/>
      <c r="D753" s="34"/>
      <c r="E753" s="28"/>
    </row>
    <row r="754" spans="3:5" ht="13.5" customHeight="1">
      <c r="C754" s="28"/>
      <c r="D754" s="34"/>
      <c r="E754" s="28"/>
    </row>
    <row r="755" spans="3:5" ht="13.5" customHeight="1">
      <c r="C755" s="28"/>
      <c r="D755" s="34"/>
      <c r="E755" s="28"/>
    </row>
    <row r="756" spans="3:5" ht="13.5" customHeight="1">
      <c r="C756" s="28"/>
      <c r="D756" s="34"/>
      <c r="E756" s="28"/>
    </row>
    <row r="757" spans="3:5" ht="13.5" customHeight="1">
      <c r="C757" s="28"/>
      <c r="D757" s="34"/>
      <c r="E757" s="28"/>
    </row>
    <row r="758" spans="3:5" ht="13.5" customHeight="1">
      <c r="C758" s="28"/>
      <c r="D758" s="34"/>
      <c r="E758" s="28"/>
    </row>
    <row r="759" spans="3:5" ht="13.5" customHeight="1">
      <c r="C759" s="28"/>
      <c r="D759" s="34"/>
      <c r="E759" s="28"/>
    </row>
    <row r="760" spans="3:5" ht="13.5" customHeight="1">
      <c r="C760" s="28"/>
      <c r="D760" s="34"/>
      <c r="E760" s="28"/>
    </row>
    <row r="761" spans="3:5" ht="13.5" customHeight="1">
      <c r="C761" s="28"/>
      <c r="D761" s="34"/>
      <c r="E761" s="28"/>
    </row>
    <row r="762" spans="3:5" ht="13.5" customHeight="1">
      <c r="C762" s="28"/>
      <c r="D762" s="34"/>
      <c r="E762" s="28"/>
    </row>
    <row r="763" spans="3:5" ht="13.5" customHeight="1">
      <c r="C763" s="28"/>
      <c r="D763" s="34"/>
      <c r="E763" s="28"/>
    </row>
    <row r="764" spans="3:5" ht="13.5" customHeight="1">
      <c r="C764" s="28"/>
      <c r="D764" s="34"/>
      <c r="E764" s="28"/>
    </row>
    <row r="765" spans="3:5" ht="13.5" customHeight="1">
      <c r="C765" s="28"/>
      <c r="D765" s="34"/>
      <c r="E765" s="28"/>
    </row>
    <row r="766" spans="3:5" ht="13.5" customHeight="1">
      <c r="C766" s="28"/>
      <c r="D766" s="34"/>
      <c r="E766" s="28"/>
    </row>
    <row r="767" spans="3:5" ht="13.5" customHeight="1">
      <c r="C767" s="28"/>
      <c r="D767" s="34"/>
      <c r="E767" s="28"/>
    </row>
    <row r="768" spans="3:5" ht="13.5" customHeight="1">
      <c r="C768" s="28"/>
      <c r="D768" s="34"/>
      <c r="E768" s="28"/>
    </row>
    <row r="769" spans="3:5" ht="13.5" customHeight="1">
      <c r="C769" s="28"/>
      <c r="D769" s="34"/>
      <c r="E769" s="28"/>
    </row>
    <row r="770" spans="3:5" ht="13.5" customHeight="1">
      <c r="C770" s="28"/>
      <c r="D770" s="34"/>
      <c r="E770" s="28"/>
    </row>
    <row r="771" spans="3:5" ht="13.5" customHeight="1">
      <c r="C771" s="28"/>
      <c r="D771" s="34"/>
      <c r="E771" s="28"/>
    </row>
    <row r="772" spans="3:5" ht="13.5" customHeight="1">
      <c r="C772" s="28"/>
      <c r="D772" s="34"/>
      <c r="E772" s="28"/>
    </row>
    <row r="773" spans="3:5" ht="13.5" customHeight="1">
      <c r="C773" s="28"/>
      <c r="D773" s="34"/>
      <c r="E773" s="28"/>
    </row>
    <row r="774" spans="3:5" ht="13.5" customHeight="1">
      <c r="C774" s="28"/>
      <c r="D774" s="34"/>
      <c r="E774" s="28"/>
    </row>
    <row r="775" spans="3:5" ht="13.5" customHeight="1">
      <c r="C775" s="28"/>
      <c r="D775" s="34"/>
      <c r="E775" s="28"/>
    </row>
    <row r="776" spans="3:5" ht="13.5" customHeight="1">
      <c r="C776" s="28"/>
      <c r="D776" s="34"/>
      <c r="E776" s="28"/>
    </row>
    <row r="777" spans="3:5" ht="13.5" customHeight="1">
      <c r="C777" s="28"/>
      <c r="D777" s="34"/>
      <c r="E777" s="28"/>
    </row>
    <row r="778" spans="3:5" ht="13.5" customHeight="1">
      <c r="C778" s="28"/>
      <c r="D778" s="34"/>
      <c r="E778" s="28"/>
    </row>
    <row r="779" spans="3:5" ht="13.5" customHeight="1">
      <c r="C779" s="28"/>
      <c r="D779" s="34"/>
      <c r="E779" s="28"/>
    </row>
    <row r="780" spans="3:5" ht="13.5" customHeight="1">
      <c r="C780" s="28"/>
      <c r="D780" s="34"/>
      <c r="E780" s="28"/>
    </row>
    <row r="781" spans="3:5" ht="13.5" customHeight="1">
      <c r="C781" s="28"/>
      <c r="D781" s="34"/>
      <c r="E781" s="28"/>
    </row>
    <row r="782" spans="3:5" ht="13.5" customHeight="1">
      <c r="C782" s="28"/>
      <c r="D782" s="34"/>
      <c r="E782" s="28"/>
    </row>
    <row r="783" spans="3:5" ht="13.5" customHeight="1">
      <c r="C783" s="28"/>
      <c r="D783" s="34"/>
      <c r="E783" s="28"/>
    </row>
    <row r="784" spans="3:5" ht="13.5" customHeight="1">
      <c r="C784" s="28"/>
      <c r="D784" s="34"/>
      <c r="E784" s="28"/>
    </row>
    <row r="785" spans="3:5" ht="13.5" customHeight="1">
      <c r="C785" s="28"/>
      <c r="D785" s="34"/>
      <c r="E785" s="28"/>
    </row>
    <row r="786" spans="3:5" ht="13.5" customHeight="1">
      <c r="C786" s="28"/>
      <c r="D786" s="34"/>
      <c r="E786" s="28"/>
    </row>
    <row r="787" spans="3:5" ht="13.5" customHeight="1">
      <c r="C787" s="28"/>
      <c r="D787" s="34"/>
      <c r="E787" s="28"/>
    </row>
    <row r="788" spans="3:5" ht="13.5" customHeight="1">
      <c r="C788" s="28"/>
      <c r="D788" s="34"/>
      <c r="E788" s="28"/>
    </row>
    <row r="789" spans="3:5" ht="13.5" customHeight="1">
      <c r="C789" s="28"/>
      <c r="D789" s="34"/>
      <c r="E789" s="28"/>
    </row>
    <row r="790" spans="3:5" ht="13.5" customHeight="1">
      <c r="C790" s="28"/>
      <c r="D790" s="34"/>
      <c r="E790" s="28"/>
    </row>
    <row r="791" spans="3:5" ht="13.5" customHeight="1">
      <c r="C791" s="28"/>
      <c r="D791" s="34"/>
      <c r="E791" s="28"/>
    </row>
    <row r="792" spans="3:5" ht="13.5" customHeight="1">
      <c r="C792" s="28"/>
      <c r="D792" s="34"/>
      <c r="E792" s="28"/>
    </row>
    <row r="793" spans="3:5" ht="13.5" customHeight="1">
      <c r="C793" s="28"/>
      <c r="D793" s="34"/>
      <c r="E793" s="28"/>
    </row>
    <row r="794" spans="3:5" ht="13.5" customHeight="1">
      <c r="C794" s="28"/>
      <c r="D794" s="34"/>
      <c r="E794" s="28"/>
    </row>
    <row r="795" spans="3:5" ht="13.5" customHeight="1">
      <c r="C795" s="28"/>
      <c r="D795" s="34"/>
      <c r="E795" s="28"/>
    </row>
    <row r="796" spans="3:5" ht="13.5" customHeight="1">
      <c r="C796" s="28"/>
      <c r="D796" s="34"/>
      <c r="E796" s="28"/>
    </row>
    <row r="797" spans="3:5" ht="13.5" customHeight="1">
      <c r="C797" s="28"/>
      <c r="D797" s="34"/>
      <c r="E797" s="28"/>
    </row>
    <row r="798" spans="3:5" ht="13.5" customHeight="1">
      <c r="C798" s="28"/>
      <c r="D798" s="34"/>
      <c r="E798" s="28"/>
    </row>
    <row r="799" spans="3:5" ht="13.5" customHeight="1">
      <c r="C799" s="28"/>
      <c r="D799" s="34"/>
      <c r="E799" s="28"/>
    </row>
    <row r="800" spans="3:5" ht="13.5" customHeight="1">
      <c r="C800" s="28"/>
      <c r="D800" s="34"/>
      <c r="E800" s="28"/>
    </row>
    <row r="801" spans="3:5" ht="13.5" customHeight="1">
      <c r="C801" s="28"/>
      <c r="D801" s="34"/>
      <c r="E801" s="28"/>
    </row>
    <row r="802" spans="3:5" ht="13.5" customHeight="1">
      <c r="C802" s="28"/>
      <c r="D802" s="34"/>
      <c r="E802" s="28"/>
    </row>
    <row r="803" spans="3:5" ht="13.5" customHeight="1">
      <c r="C803" s="28"/>
      <c r="D803" s="34"/>
      <c r="E803" s="28"/>
    </row>
    <row r="804" spans="3:5" ht="13.5" customHeight="1">
      <c r="C804" s="28"/>
      <c r="D804" s="34"/>
      <c r="E804" s="28"/>
    </row>
    <row r="805" spans="3:5" ht="13.5" customHeight="1">
      <c r="C805" s="28"/>
      <c r="D805" s="34"/>
      <c r="E805" s="28"/>
    </row>
    <row r="806" spans="3:5" ht="13.5" customHeight="1">
      <c r="C806" s="28"/>
      <c r="D806" s="34"/>
      <c r="E806" s="28"/>
    </row>
    <row r="807" spans="3:5" ht="13.5" customHeight="1">
      <c r="C807" s="28"/>
      <c r="D807" s="34"/>
      <c r="E807" s="28"/>
    </row>
    <row r="808" spans="3:5" ht="13.5" customHeight="1">
      <c r="C808" s="28"/>
      <c r="D808" s="34"/>
      <c r="E808" s="28"/>
    </row>
    <row r="809" spans="3:5" ht="13.5" customHeight="1">
      <c r="C809" s="28"/>
      <c r="D809" s="34"/>
      <c r="E809" s="28"/>
    </row>
    <row r="810" spans="3:5" ht="13.5" customHeight="1">
      <c r="C810" s="28"/>
      <c r="D810" s="34"/>
      <c r="E810" s="28"/>
    </row>
    <row r="811" spans="3:5" ht="13.5" customHeight="1">
      <c r="C811" s="28"/>
      <c r="D811" s="34"/>
      <c r="E811" s="28"/>
    </row>
    <row r="812" spans="3:5" ht="13.5" customHeight="1">
      <c r="C812" s="28"/>
      <c r="D812" s="34"/>
      <c r="E812" s="28"/>
    </row>
    <row r="813" spans="3:5" ht="13.5" customHeight="1">
      <c r="C813" s="28"/>
      <c r="D813" s="34"/>
      <c r="E813" s="28"/>
    </row>
    <row r="814" spans="3:5" ht="13.5" customHeight="1">
      <c r="C814" s="28"/>
      <c r="D814" s="34"/>
      <c r="E814" s="28"/>
    </row>
    <row r="815" spans="3:5" ht="13.5" customHeight="1">
      <c r="C815" s="28"/>
      <c r="D815" s="34"/>
      <c r="E815" s="28"/>
    </row>
    <row r="816" spans="3:5" ht="13.5" customHeight="1">
      <c r="C816" s="28"/>
      <c r="D816" s="34"/>
      <c r="E816" s="28"/>
    </row>
    <row r="817" spans="3:5" ht="13.5" customHeight="1">
      <c r="C817" s="28"/>
      <c r="D817" s="34"/>
      <c r="E817" s="28"/>
    </row>
    <row r="818" spans="3:5" ht="13.5" customHeight="1">
      <c r="C818" s="28"/>
      <c r="D818" s="34"/>
      <c r="E818" s="28"/>
    </row>
    <row r="819" spans="3:5" ht="13.5" customHeight="1">
      <c r="C819" s="28"/>
      <c r="D819" s="34"/>
      <c r="E819" s="28"/>
    </row>
    <row r="820" spans="3:5" ht="13.5" customHeight="1">
      <c r="C820" s="28"/>
      <c r="D820" s="34"/>
      <c r="E820" s="28"/>
    </row>
    <row r="821" spans="3:5" ht="13.5" customHeight="1">
      <c r="C821" s="28"/>
      <c r="D821" s="34"/>
      <c r="E821" s="28"/>
    </row>
    <row r="822" spans="3:5" ht="13.5" customHeight="1">
      <c r="C822" s="28"/>
      <c r="D822" s="34"/>
      <c r="E822" s="28"/>
    </row>
    <row r="823" spans="3:5" ht="13.5" customHeight="1">
      <c r="C823" s="28"/>
      <c r="D823" s="34"/>
      <c r="E823" s="28"/>
    </row>
    <row r="824" spans="3:5" ht="13.5" customHeight="1">
      <c r="C824" s="28"/>
      <c r="D824" s="34"/>
      <c r="E824" s="28"/>
    </row>
    <row r="825" spans="3:5" ht="13.5" customHeight="1">
      <c r="C825" s="28"/>
      <c r="D825" s="34"/>
      <c r="E825" s="28"/>
    </row>
    <row r="826" spans="3:5" ht="13.5" customHeight="1">
      <c r="C826" s="28"/>
      <c r="D826" s="34"/>
      <c r="E826" s="28"/>
    </row>
    <row r="827" spans="3:5" ht="13.5" customHeight="1">
      <c r="C827" s="28"/>
      <c r="D827" s="34"/>
      <c r="E827" s="28"/>
    </row>
    <row r="828" spans="3:5" ht="13.5" customHeight="1">
      <c r="C828" s="28"/>
      <c r="D828" s="34"/>
      <c r="E828" s="28"/>
    </row>
    <row r="829" spans="3:5" ht="13.5" customHeight="1">
      <c r="C829" s="28"/>
      <c r="D829" s="34"/>
      <c r="E829" s="28"/>
    </row>
    <row r="830" spans="3:5" ht="13.5" customHeight="1">
      <c r="C830" s="28"/>
      <c r="D830" s="34"/>
      <c r="E830" s="28"/>
    </row>
    <row r="831" spans="3:5" ht="13.5" customHeight="1">
      <c r="C831" s="28"/>
      <c r="D831" s="34"/>
      <c r="E831" s="28"/>
    </row>
    <row r="832" spans="3:5" ht="13.5" customHeight="1">
      <c r="C832" s="28"/>
      <c r="D832" s="34"/>
      <c r="E832" s="28"/>
    </row>
    <row r="833" spans="3:5" ht="13.5" customHeight="1">
      <c r="C833" s="28"/>
      <c r="D833" s="34"/>
      <c r="E833" s="28"/>
    </row>
    <row r="834" spans="3:5" ht="13.5" customHeight="1">
      <c r="C834" s="28"/>
      <c r="D834" s="34"/>
      <c r="E834" s="28"/>
    </row>
    <row r="835" spans="3:5" ht="13.5" customHeight="1">
      <c r="C835" s="28"/>
      <c r="D835" s="34"/>
      <c r="E835" s="28"/>
    </row>
    <row r="836" spans="3:5" ht="13.5" customHeight="1">
      <c r="C836" s="28"/>
      <c r="D836" s="34"/>
      <c r="E836" s="28"/>
    </row>
    <row r="837" spans="3:5" ht="13.5" customHeight="1">
      <c r="C837" s="28"/>
      <c r="D837" s="34"/>
      <c r="E837" s="28"/>
    </row>
    <row r="838" spans="3:5" ht="13.5" customHeight="1">
      <c r="C838" s="28"/>
      <c r="D838" s="34"/>
      <c r="E838" s="28"/>
    </row>
    <row r="839" spans="3:5" ht="13.5" customHeight="1">
      <c r="C839" s="28"/>
      <c r="D839" s="34"/>
      <c r="E839" s="28"/>
    </row>
    <row r="840" spans="3:5" ht="13.5" customHeight="1">
      <c r="C840" s="28"/>
      <c r="D840" s="34"/>
      <c r="E840" s="28"/>
    </row>
    <row r="841" spans="3:5" ht="13.5" customHeight="1">
      <c r="C841" s="28"/>
      <c r="D841" s="34"/>
      <c r="E841" s="28"/>
    </row>
    <row r="842" spans="3:5" ht="13.5" customHeight="1">
      <c r="C842" s="28"/>
      <c r="D842" s="34"/>
      <c r="E842" s="28"/>
    </row>
    <row r="843" spans="3:5" ht="13.5" customHeight="1">
      <c r="C843" s="28"/>
      <c r="D843" s="34"/>
      <c r="E843" s="28"/>
    </row>
    <row r="844" spans="3:5" ht="13.5" customHeight="1">
      <c r="C844" s="28"/>
      <c r="D844" s="34"/>
      <c r="E844" s="28"/>
    </row>
    <row r="845" spans="3:5" ht="13.5" customHeight="1">
      <c r="C845" s="28"/>
      <c r="D845" s="34"/>
      <c r="E845" s="28"/>
    </row>
    <row r="846" spans="3:5" ht="13.5" customHeight="1">
      <c r="C846" s="28"/>
      <c r="D846" s="34"/>
      <c r="E846" s="28"/>
    </row>
    <row r="847" spans="3:5" ht="13.5" customHeight="1">
      <c r="C847" s="28"/>
      <c r="D847" s="34"/>
      <c r="E847" s="28"/>
    </row>
    <row r="848" spans="3:5" ht="13.5" customHeight="1">
      <c r="C848" s="28"/>
      <c r="D848" s="34"/>
      <c r="E848" s="28"/>
    </row>
    <row r="849" spans="3:5" ht="13.5" customHeight="1">
      <c r="C849" s="28"/>
      <c r="D849" s="34"/>
      <c r="E849" s="28"/>
    </row>
    <row r="850" spans="3:5" ht="13.5" customHeight="1">
      <c r="C850" s="28"/>
      <c r="D850" s="34"/>
      <c r="E850" s="28"/>
    </row>
    <row r="851" spans="3:5" ht="13.5" customHeight="1">
      <c r="C851" s="28"/>
      <c r="D851" s="34"/>
      <c r="E851" s="28"/>
    </row>
    <row r="852" spans="3:5" ht="13.5" customHeight="1">
      <c r="C852" s="28"/>
      <c r="D852" s="34"/>
      <c r="E852" s="28"/>
    </row>
    <row r="853" spans="3:5" ht="13.5" customHeight="1">
      <c r="C853" s="28"/>
      <c r="D853" s="34"/>
      <c r="E853" s="28"/>
    </row>
    <row r="854" spans="3:5" ht="13.5" customHeight="1">
      <c r="C854" s="28"/>
      <c r="D854" s="34"/>
      <c r="E854" s="28"/>
    </row>
    <row r="855" spans="3:5" ht="13.5" customHeight="1">
      <c r="C855" s="28"/>
      <c r="D855" s="34"/>
      <c r="E855" s="28"/>
    </row>
    <row r="856" spans="3:5" ht="13.5" customHeight="1">
      <c r="C856" s="28"/>
      <c r="D856" s="34"/>
      <c r="E856" s="28"/>
    </row>
    <row r="857" spans="3:5" ht="13.5" customHeight="1">
      <c r="C857" s="28"/>
      <c r="D857" s="34"/>
      <c r="E857" s="28"/>
    </row>
    <row r="858" spans="3:5" ht="13.5" customHeight="1">
      <c r="C858" s="28"/>
      <c r="D858" s="34"/>
      <c r="E858" s="28"/>
    </row>
    <row r="859" spans="3:5" ht="13.5" customHeight="1">
      <c r="C859" s="28"/>
      <c r="D859" s="34"/>
      <c r="E859" s="28"/>
    </row>
    <row r="860" spans="3:5" ht="13.5" customHeight="1">
      <c r="C860" s="28"/>
      <c r="D860" s="34"/>
      <c r="E860" s="28"/>
    </row>
    <row r="861" spans="3:5" ht="13.5" customHeight="1">
      <c r="C861" s="28"/>
      <c r="D861" s="34"/>
      <c r="E861" s="28"/>
    </row>
    <row r="862" spans="3:5" ht="13.5" customHeight="1">
      <c r="C862" s="28"/>
      <c r="D862" s="34"/>
      <c r="E862" s="28"/>
    </row>
    <row r="863" spans="3:5" ht="13.5" customHeight="1">
      <c r="C863" s="28"/>
      <c r="D863" s="34"/>
      <c r="E863" s="28"/>
    </row>
    <row r="864" spans="3:5" ht="13.5" customHeight="1">
      <c r="C864" s="28"/>
      <c r="D864" s="34"/>
      <c r="E864" s="28"/>
    </row>
    <row r="865" spans="3:5" ht="13.5" customHeight="1">
      <c r="C865" s="28"/>
      <c r="D865" s="34"/>
      <c r="E865" s="28"/>
    </row>
    <row r="866" spans="3:5" ht="13.5" customHeight="1">
      <c r="C866" s="28"/>
      <c r="D866" s="34"/>
      <c r="E866" s="28"/>
    </row>
    <row r="867" spans="3:5" ht="13.5" customHeight="1">
      <c r="C867" s="28"/>
      <c r="D867" s="34"/>
      <c r="E867" s="28"/>
    </row>
    <row r="868" spans="3:5" ht="13.5" customHeight="1">
      <c r="C868" s="28"/>
      <c r="D868" s="34"/>
      <c r="E868" s="28"/>
    </row>
    <row r="869" spans="3:5" ht="13.5" customHeight="1">
      <c r="C869" s="28"/>
      <c r="D869" s="34"/>
      <c r="E869" s="28"/>
    </row>
    <row r="870" spans="3:5" ht="13.5" customHeight="1">
      <c r="C870" s="28"/>
      <c r="D870" s="34"/>
      <c r="E870" s="28"/>
    </row>
    <row r="871" spans="3:5" ht="13.5" customHeight="1">
      <c r="C871" s="28"/>
      <c r="D871" s="34"/>
      <c r="E871" s="28"/>
    </row>
    <row r="872" spans="3:5" ht="13.5" customHeight="1">
      <c r="C872" s="28"/>
      <c r="D872" s="34"/>
      <c r="E872" s="28"/>
    </row>
    <row r="873" spans="3:5" ht="13.5" customHeight="1">
      <c r="C873" s="28"/>
      <c r="D873" s="34"/>
      <c r="E873" s="28"/>
    </row>
    <row r="874" spans="3:5" ht="13.5" customHeight="1">
      <c r="C874" s="28"/>
      <c r="D874" s="34"/>
      <c r="E874" s="28"/>
    </row>
    <row r="875" spans="3:5" ht="13.5" customHeight="1">
      <c r="C875" s="28"/>
      <c r="D875" s="34"/>
      <c r="E875" s="28"/>
    </row>
    <row r="876" spans="3:5" ht="13.5" customHeight="1">
      <c r="C876" s="28"/>
      <c r="D876" s="34"/>
      <c r="E876" s="28"/>
    </row>
    <row r="877" spans="3:5" ht="13.5" customHeight="1">
      <c r="C877" s="28"/>
      <c r="D877" s="34"/>
      <c r="E877" s="28"/>
    </row>
    <row r="878" spans="3:5" ht="13.5" customHeight="1">
      <c r="C878" s="28"/>
      <c r="D878" s="34"/>
      <c r="E878" s="28"/>
    </row>
    <row r="879" spans="3:5" ht="13.5" customHeight="1">
      <c r="C879" s="28"/>
      <c r="D879" s="34"/>
      <c r="E879" s="28"/>
    </row>
    <row r="880" spans="3:5" ht="13.5" customHeight="1">
      <c r="C880" s="28"/>
      <c r="D880" s="34"/>
      <c r="E880" s="28"/>
    </row>
    <row r="881" spans="3:5" ht="13.5" customHeight="1">
      <c r="C881" s="28"/>
      <c r="D881" s="34"/>
      <c r="E881" s="28"/>
    </row>
    <row r="882" spans="3:5" ht="13.5" customHeight="1">
      <c r="C882" s="28"/>
      <c r="D882" s="34"/>
      <c r="E882" s="28"/>
    </row>
    <row r="883" spans="3:5" ht="13.5" customHeight="1">
      <c r="C883" s="28"/>
      <c r="D883" s="34"/>
      <c r="E883" s="28"/>
    </row>
    <row r="884" spans="3:5" ht="13.5" customHeight="1">
      <c r="C884" s="28"/>
      <c r="D884" s="34"/>
      <c r="E884" s="28"/>
    </row>
    <row r="885" spans="3:5" ht="13.5" customHeight="1">
      <c r="C885" s="28"/>
      <c r="D885" s="34"/>
      <c r="E885" s="28"/>
    </row>
    <row r="886" spans="3:5" ht="13.5" customHeight="1">
      <c r="C886" s="28"/>
      <c r="D886" s="34"/>
      <c r="E886" s="28"/>
    </row>
    <row r="887" spans="3:5" ht="13.5" customHeight="1">
      <c r="C887" s="28"/>
      <c r="D887" s="34"/>
      <c r="E887" s="28"/>
    </row>
    <row r="888" spans="3:5" ht="13.5" customHeight="1">
      <c r="C888" s="28"/>
      <c r="D888" s="34"/>
      <c r="E888" s="28"/>
    </row>
    <row r="889" spans="3:5" ht="13.5" customHeight="1">
      <c r="C889" s="28"/>
      <c r="D889" s="34"/>
      <c r="E889" s="28"/>
    </row>
    <row r="890" spans="3:5" ht="13.5" customHeight="1">
      <c r="C890" s="28"/>
      <c r="D890" s="34"/>
      <c r="E890" s="28"/>
    </row>
    <row r="891" spans="3:5" ht="13.5" customHeight="1">
      <c r="C891" s="28"/>
      <c r="D891" s="34"/>
      <c r="E891" s="28"/>
    </row>
    <row r="892" spans="3:5" ht="13.5" customHeight="1">
      <c r="C892" s="28"/>
      <c r="D892" s="34"/>
      <c r="E892" s="28"/>
    </row>
    <row r="893" spans="3:5" ht="13.5" customHeight="1">
      <c r="C893" s="28"/>
      <c r="D893" s="34"/>
      <c r="E893" s="28"/>
    </row>
    <row r="894" spans="3:5" ht="13.5" customHeight="1">
      <c r="C894" s="28"/>
      <c r="D894" s="34"/>
      <c r="E894" s="28"/>
    </row>
    <row r="895" spans="3:5" ht="13.5" customHeight="1">
      <c r="C895" s="28"/>
      <c r="D895" s="34"/>
      <c r="E895" s="28"/>
    </row>
    <row r="896" spans="3:5" ht="13.5" customHeight="1">
      <c r="C896" s="28"/>
      <c r="D896" s="34"/>
      <c r="E896" s="28"/>
    </row>
    <row r="897" spans="3:5" ht="13.5" customHeight="1">
      <c r="C897" s="28"/>
      <c r="D897" s="34"/>
      <c r="E897" s="28"/>
    </row>
    <row r="898" spans="3:5" ht="13.5" customHeight="1">
      <c r="C898" s="28"/>
      <c r="D898" s="34"/>
      <c r="E898" s="28"/>
    </row>
    <row r="899" spans="3:5" ht="13.5" customHeight="1">
      <c r="C899" s="28"/>
      <c r="D899" s="34"/>
      <c r="E899" s="28"/>
    </row>
    <row r="900" spans="3:5" ht="13.5" customHeight="1">
      <c r="C900" s="28"/>
      <c r="D900" s="34"/>
      <c r="E900" s="28"/>
    </row>
    <row r="901" spans="3:5" ht="13.5" customHeight="1">
      <c r="C901" s="28"/>
      <c r="D901" s="34"/>
      <c r="E901" s="28"/>
    </row>
    <row r="902" spans="3:5" ht="13.5" customHeight="1">
      <c r="C902" s="28"/>
      <c r="D902" s="34"/>
      <c r="E902" s="28"/>
    </row>
    <row r="903" spans="3:5" ht="13.5" customHeight="1">
      <c r="C903" s="28"/>
      <c r="D903" s="34"/>
      <c r="E903" s="28"/>
    </row>
    <row r="904" spans="3:5" ht="13.5" customHeight="1">
      <c r="C904" s="28"/>
      <c r="D904" s="34"/>
      <c r="E904" s="28"/>
    </row>
    <row r="905" spans="3:5" ht="13.5" customHeight="1">
      <c r="C905" s="28"/>
      <c r="D905" s="34"/>
      <c r="E905" s="28"/>
    </row>
    <row r="906" spans="3:5" ht="13.5" customHeight="1">
      <c r="C906" s="28"/>
      <c r="D906" s="34"/>
      <c r="E906" s="28"/>
    </row>
    <row r="907" spans="3:5" ht="13.5" customHeight="1">
      <c r="C907" s="28"/>
      <c r="D907" s="34"/>
      <c r="E907" s="28"/>
    </row>
    <row r="908" spans="3:5" ht="13.5" customHeight="1">
      <c r="C908" s="28"/>
      <c r="D908" s="34"/>
      <c r="E908" s="28"/>
    </row>
    <row r="909" spans="3:5" ht="13.5" customHeight="1">
      <c r="C909" s="28"/>
      <c r="D909" s="34"/>
      <c r="E909" s="28"/>
    </row>
    <row r="910" spans="3:5" ht="13.5" customHeight="1">
      <c r="C910" s="28"/>
      <c r="D910" s="34"/>
      <c r="E910" s="28"/>
    </row>
    <row r="911" spans="3:5" ht="13.5" customHeight="1">
      <c r="C911" s="28"/>
      <c r="D911" s="34"/>
      <c r="E911" s="28"/>
    </row>
    <row r="912" spans="3:5" ht="13.5" customHeight="1">
      <c r="C912" s="28"/>
      <c r="D912" s="34"/>
      <c r="E912" s="28"/>
    </row>
    <row r="913" spans="3:5" ht="13.5" customHeight="1">
      <c r="C913" s="28"/>
      <c r="D913" s="34"/>
      <c r="E913" s="28"/>
    </row>
    <row r="914" spans="3:5" ht="13.5" customHeight="1">
      <c r="C914" s="28"/>
      <c r="D914" s="34"/>
      <c r="E914" s="28"/>
    </row>
    <row r="915" spans="3:5" ht="13.5" customHeight="1">
      <c r="C915" s="28"/>
      <c r="D915" s="34"/>
      <c r="E915" s="28"/>
    </row>
    <row r="916" spans="3:5" ht="13.5" customHeight="1">
      <c r="C916" s="28"/>
      <c r="D916" s="34"/>
      <c r="E916" s="28"/>
    </row>
    <row r="917" spans="3:5" ht="13.5" customHeight="1">
      <c r="C917" s="28"/>
      <c r="D917" s="34"/>
      <c r="E917" s="28"/>
    </row>
    <row r="918" spans="3:5" ht="13.5" customHeight="1">
      <c r="C918" s="28"/>
      <c r="D918" s="34"/>
      <c r="E918" s="28"/>
    </row>
    <row r="919" spans="3:5" ht="13.5" customHeight="1">
      <c r="C919" s="28"/>
      <c r="D919" s="34"/>
      <c r="E919" s="28"/>
    </row>
    <row r="920" spans="3:5" ht="13.5" customHeight="1">
      <c r="C920" s="28"/>
      <c r="D920" s="34"/>
      <c r="E920" s="28"/>
    </row>
    <row r="921" spans="3:5" ht="13.5" customHeight="1">
      <c r="C921" s="28"/>
      <c r="D921" s="34"/>
      <c r="E921" s="28"/>
    </row>
    <row r="922" spans="3:5" ht="13.5" customHeight="1">
      <c r="C922" s="28"/>
      <c r="D922" s="34"/>
      <c r="E922" s="28"/>
    </row>
    <row r="923" spans="3:5" ht="13.5" customHeight="1">
      <c r="C923" s="28"/>
      <c r="D923" s="34"/>
      <c r="E923" s="28"/>
    </row>
    <row r="924" spans="3:5" ht="13.5" customHeight="1">
      <c r="C924" s="28"/>
      <c r="D924" s="34"/>
      <c r="E924" s="28"/>
    </row>
    <row r="925" spans="3:5" ht="13.5" customHeight="1">
      <c r="C925" s="28"/>
      <c r="D925" s="34"/>
      <c r="E925" s="28"/>
    </row>
    <row r="926" spans="3:5" ht="13.5" customHeight="1">
      <c r="C926" s="28"/>
      <c r="D926" s="34"/>
      <c r="E926" s="28"/>
    </row>
    <row r="927" spans="3:5" ht="13.5" customHeight="1">
      <c r="C927" s="28"/>
      <c r="D927" s="34"/>
      <c r="E927" s="28"/>
    </row>
    <row r="928" spans="3:5" ht="13.5" customHeight="1">
      <c r="C928" s="28"/>
      <c r="D928" s="34"/>
      <c r="E928" s="28"/>
    </row>
    <row r="929" spans="3:5" ht="13.5" customHeight="1">
      <c r="C929" s="28"/>
      <c r="D929" s="34"/>
      <c r="E929" s="28"/>
    </row>
    <row r="930" spans="3:5" ht="13.5" customHeight="1">
      <c r="C930" s="28"/>
      <c r="D930" s="34"/>
      <c r="E930" s="28"/>
    </row>
    <row r="931" spans="3:5" ht="13.5" customHeight="1">
      <c r="C931" s="28"/>
      <c r="D931" s="34"/>
      <c r="E931" s="28"/>
    </row>
    <row r="932" spans="3:5" ht="13.5" customHeight="1">
      <c r="C932" s="28"/>
      <c r="D932" s="34"/>
      <c r="E932" s="28"/>
    </row>
    <row r="933" spans="3:5" ht="13.5" customHeight="1">
      <c r="C933" s="28"/>
      <c r="D933" s="34"/>
      <c r="E933" s="28"/>
    </row>
    <row r="934" spans="3:5" ht="13.5" customHeight="1">
      <c r="C934" s="28"/>
      <c r="D934" s="34"/>
      <c r="E934" s="28"/>
    </row>
    <row r="935" spans="3:5" ht="13.5" customHeight="1">
      <c r="C935" s="28"/>
      <c r="D935" s="34"/>
      <c r="E935" s="28"/>
    </row>
    <row r="936" spans="3:5" ht="13.5" customHeight="1">
      <c r="C936" s="28"/>
      <c r="D936" s="34"/>
      <c r="E936" s="28"/>
    </row>
    <row r="937" spans="3:5" ht="13.5" customHeight="1">
      <c r="C937" s="28"/>
      <c r="D937" s="34"/>
      <c r="E937" s="28"/>
    </row>
    <row r="938" spans="3:5" ht="13.5" customHeight="1">
      <c r="C938" s="28"/>
      <c r="D938" s="34"/>
      <c r="E938" s="28"/>
    </row>
    <row r="939" spans="3:5" ht="13.5" customHeight="1">
      <c r="C939" s="28"/>
      <c r="D939" s="34"/>
      <c r="E939" s="28"/>
    </row>
    <row r="940" spans="3:5" ht="13.5" customHeight="1">
      <c r="C940" s="28"/>
      <c r="D940" s="34"/>
      <c r="E940" s="28"/>
    </row>
    <row r="941" spans="3:5" ht="13.5" customHeight="1">
      <c r="C941" s="28"/>
      <c r="D941" s="34"/>
      <c r="E941" s="28"/>
    </row>
    <row r="942" spans="3:5" ht="13.5" customHeight="1">
      <c r="C942" s="28"/>
      <c r="D942" s="34"/>
      <c r="E942" s="28"/>
    </row>
    <row r="943" spans="3:5" ht="13.5" customHeight="1">
      <c r="C943" s="28"/>
      <c r="D943" s="34"/>
      <c r="E943" s="28"/>
    </row>
    <row r="944" spans="3:5" ht="13.5" customHeight="1">
      <c r="C944" s="28"/>
      <c r="D944" s="34"/>
      <c r="E944" s="28"/>
    </row>
    <row r="945" spans="3:5" ht="13.5" customHeight="1">
      <c r="C945" s="28"/>
      <c r="D945" s="34"/>
      <c r="E945" s="28"/>
    </row>
    <row r="946" spans="3:5" ht="13.5" customHeight="1">
      <c r="C946" s="28"/>
      <c r="D946" s="34"/>
      <c r="E946" s="28"/>
    </row>
    <row r="947" spans="3:5" ht="13.5" customHeight="1">
      <c r="C947" s="28"/>
      <c r="D947" s="34"/>
      <c r="E947" s="28"/>
    </row>
    <row r="948" spans="3:5" ht="13.5" customHeight="1">
      <c r="C948" s="28"/>
      <c r="D948" s="34"/>
      <c r="E948" s="28"/>
    </row>
    <row r="949" spans="3:5" ht="13.5" customHeight="1">
      <c r="C949" s="28"/>
      <c r="D949" s="34"/>
      <c r="E949" s="28"/>
    </row>
    <row r="950" spans="3:5" ht="13.5" customHeight="1">
      <c r="C950" s="28"/>
      <c r="D950" s="34"/>
      <c r="E950" s="28"/>
    </row>
    <row r="951" spans="3:5" ht="13.5" customHeight="1">
      <c r="C951" s="28"/>
      <c r="D951" s="34"/>
      <c r="E951" s="28"/>
    </row>
    <row r="952" spans="3:5" ht="13.5" customHeight="1">
      <c r="C952" s="28"/>
      <c r="D952" s="34"/>
      <c r="E952" s="28"/>
    </row>
    <row r="953" spans="3:5" ht="13.5" customHeight="1">
      <c r="C953" s="28"/>
      <c r="D953" s="34"/>
      <c r="E953" s="28"/>
    </row>
    <row r="954" spans="3:5" ht="13.5" customHeight="1">
      <c r="C954" s="28"/>
      <c r="D954" s="34"/>
      <c r="E954" s="28"/>
    </row>
    <row r="955" spans="3:5" ht="13.5" customHeight="1">
      <c r="C955" s="28"/>
      <c r="D955" s="34"/>
      <c r="E955" s="28"/>
    </row>
    <row r="956" spans="3:5" ht="13.5" customHeight="1">
      <c r="C956" s="28"/>
      <c r="D956" s="34"/>
      <c r="E956" s="28"/>
    </row>
    <row r="957" spans="3:5" ht="13.5" customHeight="1">
      <c r="C957" s="28"/>
      <c r="D957" s="34"/>
      <c r="E957" s="28"/>
    </row>
    <row r="958" spans="3:5" ht="13.5" customHeight="1">
      <c r="C958" s="28"/>
      <c r="D958" s="34"/>
      <c r="E958" s="28"/>
    </row>
    <row r="959" spans="3:5" ht="13.5" customHeight="1">
      <c r="C959" s="28"/>
      <c r="D959" s="34"/>
      <c r="E959" s="28"/>
    </row>
    <row r="960" spans="3:5" ht="13.5" customHeight="1">
      <c r="C960" s="28"/>
      <c r="D960" s="34"/>
      <c r="E960" s="28"/>
    </row>
    <row r="961" spans="3:5" ht="13.5" customHeight="1">
      <c r="C961" s="28"/>
      <c r="D961" s="34"/>
      <c r="E961" s="28"/>
    </row>
    <row r="962" spans="3:5" ht="13.5" customHeight="1">
      <c r="C962" s="28"/>
      <c r="D962" s="34"/>
      <c r="E962" s="28"/>
    </row>
    <row r="963" spans="3:5" ht="13.5" customHeight="1">
      <c r="C963" s="28"/>
      <c r="D963" s="34"/>
      <c r="E963" s="28"/>
    </row>
    <row r="964" spans="3:5" ht="13.5" customHeight="1">
      <c r="C964" s="28"/>
      <c r="D964" s="34"/>
      <c r="E964" s="28"/>
    </row>
    <row r="965" spans="3:5" ht="13.5" customHeight="1">
      <c r="C965" s="28"/>
      <c r="D965" s="34"/>
      <c r="E965" s="28"/>
    </row>
    <row r="966" spans="3:5" ht="13.5" customHeight="1">
      <c r="C966" s="28"/>
      <c r="D966" s="34"/>
      <c r="E966" s="28"/>
    </row>
    <row r="967" spans="3:5" ht="13.5" customHeight="1">
      <c r="C967" s="28"/>
      <c r="D967" s="34"/>
      <c r="E967" s="28"/>
    </row>
    <row r="968" spans="3:5" ht="13.5" customHeight="1">
      <c r="C968" s="28"/>
      <c r="D968" s="34"/>
      <c r="E968" s="28"/>
    </row>
    <row r="969" spans="3:5" ht="13.5" customHeight="1">
      <c r="C969" s="28"/>
      <c r="D969" s="34"/>
      <c r="E969" s="28"/>
    </row>
    <row r="970" spans="3:5" ht="13.5" customHeight="1">
      <c r="C970" s="28"/>
      <c r="D970" s="34"/>
      <c r="E970" s="28"/>
    </row>
    <row r="971" spans="3:5" ht="13.5" customHeight="1">
      <c r="C971" s="28"/>
      <c r="D971" s="34"/>
      <c r="E971" s="28"/>
    </row>
    <row r="972" spans="3:5" ht="13.5" customHeight="1">
      <c r="C972" s="28"/>
      <c r="D972" s="34"/>
      <c r="E972" s="28"/>
    </row>
    <row r="973" spans="3:5" ht="13.5" customHeight="1">
      <c r="C973" s="28"/>
      <c r="D973" s="34"/>
      <c r="E973" s="28"/>
    </row>
    <row r="974" spans="3:5" ht="13.5" customHeight="1">
      <c r="C974" s="28"/>
      <c r="D974" s="34"/>
      <c r="E974" s="28"/>
    </row>
    <row r="975" spans="3:5" ht="13.5" customHeight="1">
      <c r="C975" s="28"/>
      <c r="D975" s="34"/>
      <c r="E975" s="28"/>
    </row>
    <row r="976" spans="3:5" ht="13.5" customHeight="1">
      <c r="C976" s="28"/>
      <c r="D976" s="34"/>
      <c r="E976" s="28"/>
    </row>
    <row r="977" spans="3:5" ht="13.5" customHeight="1">
      <c r="C977" s="28"/>
      <c r="D977" s="34"/>
      <c r="E977" s="28"/>
    </row>
    <row r="978" spans="3:5" ht="13.5" customHeight="1">
      <c r="C978" s="28"/>
      <c r="D978" s="34"/>
      <c r="E978" s="28"/>
    </row>
    <row r="979" spans="3:5" ht="13.5" customHeight="1">
      <c r="C979" s="28"/>
      <c r="D979" s="34"/>
      <c r="E979" s="28"/>
    </row>
    <row r="980" spans="3:5" ht="13.5" customHeight="1">
      <c r="C980" s="28"/>
      <c r="D980" s="34"/>
      <c r="E980" s="28"/>
    </row>
    <row r="981" spans="3:5" ht="13.5" customHeight="1">
      <c r="C981" s="28"/>
      <c r="D981" s="34"/>
      <c r="E981" s="28"/>
    </row>
    <row r="982" spans="3:5" ht="13.5" customHeight="1">
      <c r="C982" s="28"/>
      <c r="D982" s="34"/>
      <c r="E982" s="28"/>
    </row>
    <row r="983" spans="3:5" ht="13.5" customHeight="1">
      <c r="C983" s="28"/>
      <c r="D983" s="34"/>
      <c r="E983" s="28"/>
    </row>
    <row r="984" spans="3:5" ht="13.5" customHeight="1">
      <c r="C984" s="28"/>
      <c r="D984" s="34"/>
      <c r="E984" s="28"/>
    </row>
    <row r="985" spans="3:5" ht="13.5" customHeight="1">
      <c r="C985" s="28"/>
      <c r="D985" s="34"/>
      <c r="E985" s="28"/>
    </row>
    <row r="986" spans="3:5" ht="13.5" customHeight="1">
      <c r="C986" s="28"/>
      <c r="D986" s="34"/>
      <c r="E986" s="28"/>
    </row>
    <row r="987" spans="3:5" ht="13.5" customHeight="1">
      <c r="C987" s="28"/>
      <c r="D987" s="34"/>
      <c r="E987" s="28"/>
    </row>
    <row r="988" spans="3:5" ht="13.5" customHeight="1">
      <c r="C988" s="28"/>
      <c r="D988" s="34"/>
      <c r="E988" s="28"/>
    </row>
    <row r="989" spans="3:5" ht="13.5" customHeight="1">
      <c r="C989" s="28"/>
      <c r="D989" s="34"/>
      <c r="E989" s="28"/>
    </row>
    <row r="990" spans="3:5" ht="13.5" customHeight="1">
      <c r="C990" s="28"/>
      <c r="D990" s="34"/>
      <c r="E990" s="28"/>
    </row>
    <row r="991" spans="3:5" ht="13.5" customHeight="1">
      <c r="C991" s="28"/>
      <c r="D991" s="34"/>
      <c r="E991" s="28"/>
    </row>
    <row r="992" spans="3:5" ht="13.5" customHeight="1">
      <c r="C992" s="28"/>
      <c r="D992" s="34"/>
      <c r="E992" s="28"/>
    </row>
    <row r="993" spans="3:5" ht="13.5" customHeight="1">
      <c r="C993" s="28"/>
      <c r="D993" s="34"/>
      <c r="E993" s="28"/>
    </row>
    <row r="994" spans="3:5" ht="13.5" customHeight="1">
      <c r="C994" s="28"/>
      <c r="D994" s="34"/>
      <c r="E994" s="28"/>
    </row>
    <row r="995" spans="3:5" ht="13.5" customHeight="1">
      <c r="C995" s="28"/>
      <c r="D995" s="34"/>
      <c r="E995" s="28"/>
    </row>
    <row r="996" spans="3:5" ht="13.5" customHeight="1">
      <c r="C996" s="28"/>
      <c r="D996" s="34"/>
      <c r="E996" s="28"/>
    </row>
    <row r="997" spans="3:5" ht="13.5" customHeight="1">
      <c r="C997" s="28"/>
      <c r="D997" s="34"/>
      <c r="E997" s="28"/>
    </row>
    <row r="998" spans="3:5" ht="13.5" customHeight="1">
      <c r="C998" s="28"/>
      <c r="D998" s="34"/>
      <c r="E998" s="28"/>
    </row>
    <row r="999" spans="3:5" ht="13.5" customHeight="1">
      <c r="C999" s="28"/>
      <c r="D999" s="34"/>
      <c r="E999" s="28"/>
    </row>
    <row r="1000" spans="3:5" ht="13.5" customHeight="1">
      <c r="C1000" s="28"/>
      <c r="D1000" s="34"/>
      <c r="E1000" s="28"/>
    </row>
  </sheetData>
  <mergeCells count="1">
    <mergeCell ref="D3:E3"/>
  </mergeCells>
  <phoneticPr fontId="21" type="noConversion"/>
  <conditionalFormatting sqref="C3:C5 C627:E1000">
    <cfRule type="containsText" dxfId="7" priority="1" operator="containsText" text="FCFC">
      <formula>NOT(ISERROR(SEARCH(("FCFC"),(C3))))</formula>
    </cfRule>
    <cfRule type="containsText" dxfId="6" priority="2" operator="containsText" text="6028">
      <formula>NOT(ISERROR(SEARCH(("6028"),(C3))))</formula>
    </cfRule>
    <cfRule type="containsText" dxfId="5" priority="3" operator="containsText" text="602A">
      <formula>NOT(ISERROR(SEARCH(("602A"),(C3))))</formula>
    </cfRule>
    <cfRule type="containsText" dxfId="4" priority="4" operator="containsText" text="6F12">
      <formula>NOT(ISERROR(SEARCH(("6F12"),(C3))))</formula>
    </cfRule>
  </conditionalFormatting>
  <conditionalFormatting sqref="D3:E68">
    <cfRule type="containsText" dxfId="3" priority="5" operator="containsText" text="FCFC">
      <formula>NOT(ISERROR(SEARCH(("FCFC"),(D3))))</formula>
    </cfRule>
    <cfRule type="containsText" dxfId="2" priority="6" operator="containsText" text="6028">
      <formula>NOT(ISERROR(SEARCH(("6028"),(D3))))</formula>
    </cfRule>
    <cfRule type="containsText" dxfId="1" priority="7" operator="containsText" text="602A">
      <formula>NOT(ISERROR(SEARCH(("602A"),(D3))))</formula>
    </cfRule>
    <cfRule type="containsText" dxfId="0" priority="8" operator="containsText" text="6F12">
      <formula>NOT(ISERROR(SEARCH(("6F12"),(D3))))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999"/>
  <sheetViews>
    <sheetView workbookViewId="0">
      <selection activeCell="F4" sqref="F4"/>
    </sheetView>
  </sheetViews>
  <sheetFormatPr defaultColWidth="14.3984375" defaultRowHeight="15" customHeight="1"/>
  <cols>
    <col min="1" max="1" width="9" customWidth="1"/>
    <col min="2" max="2" width="18.73046875" customWidth="1"/>
    <col min="3" max="3" width="9" customWidth="1"/>
    <col min="4" max="4" width="18.1328125" bestFit="1" customWidth="1"/>
    <col min="5" max="5" width="11" customWidth="1"/>
    <col min="6" max="6" width="9" customWidth="1"/>
    <col min="7" max="7" width="12.86328125" customWidth="1"/>
    <col min="8" max="8" width="13.59765625" customWidth="1"/>
    <col min="9" max="9" width="9" customWidth="1"/>
    <col min="10" max="10" width="13" customWidth="1"/>
    <col min="11" max="11" width="13.59765625" customWidth="1"/>
    <col min="12" max="12" width="9" customWidth="1"/>
    <col min="13" max="13" width="13.3984375" customWidth="1"/>
    <col min="14" max="14" width="13.59765625" customWidth="1"/>
    <col min="15" max="15" width="9" customWidth="1"/>
  </cols>
  <sheetData>
    <row r="1" spans="1:17" ht="17.25" customHeight="1" thickBot="1">
      <c r="A1" s="35"/>
      <c r="B1" s="35"/>
      <c r="C1" s="36"/>
      <c r="D1" s="37"/>
      <c r="E1" s="37"/>
      <c r="F1" s="38"/>
      <c r="G1" s="39"/>
      <c r="H1" s="39"/>
      <c r="I1" s="38"/>
      <c r="J1" s="39"/>
      <c r="K1" s="39"/>
      <c r="L1" s="36"/>
      <c r="M1" s="37"/>
      <c r="N1" s="37"/>
      <c r="O1" s="35"/>
    </row>
    <row r="2" spans="1:17" ht="14.25" customHeight="1" thickBot="1">
      <c r="A2" s="35"/>
      <c r="B2" s="35"/>
      <c r="C2" s="40" t="s">
        <v>22</v>
      </c>
      <c r="D2" s="41"/>
      <c r="E2" s="42"/>
      <c r="F2" s="40" t="s">
        <v>22</v>
      </c>
      <c r="G2" s="41"/>
      <c r="H2" s="42"/>
      <c r="I2" s="40" t="s">
        <v>22</v>
      </c>
      <c r="J2" s="41"/>
      <c r="K2" s="42"/>
      <c r="L2" s="40" t="s">
        <v>22</v>
      </c>
      <c r="M2" s="41"/>
      <c r="N2" s="42"/>
      <c r="O2" s="40" t="s">
        <v>22</v>
      </c>
      <c r="P2" s="41"/>
      <c r="Q2" s="42"/>
    </row>
    <row r="3" spans="1:17" ht="14.25" customHeight="1">
      <c r="A3" s="35"/>
      <c r="B3" s="45"/>
      <c r="C3" s="46" t="s">
        <v>1168</v>
      </c>
      <c r="D3" s="47"/>
      <c r="E3" s="48"/>
      <c r="F3" s="46" t="s">
        <v>1474</v>
      </c>
      <c r="G3" s="47"/>
      <c r="H3" s="48"/>
      <c r="I3" s="46" t="s">
        <v>1474</v>
      </c>
      <c r="J3" s="47"/>
      <c r="K3" s="48"/>
      <c r="L3" s="46" t="s">
        <v>1168</v>
      </c>
      <c r="M3" s="47"/>
      <c r="N3" s="48"/>
      <c r="O3" s="46" t="s">
        <v>1456</v>
      </c>
      <c r="P3" s="47"/>
      <c r="Q3" s="48"/>
    </row>
    <row r="4" spans="1:17" ht="14.25" customHeight="1" thickBot="1">
      <c r="A4" s="35"/>
      <c r="B4" s="35"/>
      <c r="C4" s="49" t="s">
        <v>1459</v>
      </c>
      <c r="D4" s="50"/>
      <c r="E4" s="51"/>
      <c r="F4" s="49" t="s">
        <v>1482</v>
      </c>
      <c r="G4" s="50"/>
      <c r="H4" s="51"/>
      <c r="I4" s="49" t="s">
        <v>1483</v>
      </c>
      <c r="J4" s="50"/>
      <c r="K4" s="51"/>
      <c r="L4" s="49" t="s">
        <v>1458</v>
      </c>
      <c r="M4" s="50"/>
      <c r="N4" s="51"/>
      <c r="O4" s="49" t="s">
        <v>1457</v>
      </c>
      <c r="P4" s="50"/>
      <c r="Q4" s="51"/>
    </row>
    <row r="5" spans="1:17" ht="14.25" customHeight="1">
      <c r="A5" s="45"/>
      <c r="B5" s="204"/>
      <c r="C5" s="52" t="s">
        <v>23</v>
      </c>
      <c r="D5" s="53" t="s">
        <v>1171</v>
      </c>
      <c r="E5" s="54"/>
      <c r="F5" s="55" t="s">
        <v>23</v>
      </c>
      <c r="G5" s="56" t="s">
        <v>1177</v>
      </c>
      <c r="H5" s="57"/>
      <c r="I5" s="58" t="s">
        <v>23</v>
      </c>
      <c r="J5" s="59" t="s">
        <v>1178</v>
      </c>
      <c r="K5" s="60"/>
      <c r="L5" s="58" t="s">
        <v>23</v>
      </c>
      <c r="M5" s="59" t="s">
        <v>1172</v>
      </c>
      <c r="N5" s="60"/>
      <c r="O5" s="176" t="s">
        <v>23</v>
      </c>
      <c r="P5" s="177" t="s">
        <v>1443</v>
      </c>
      <c r="Q5" s="178"/>
    </row>
    <row r="6" spans="1:17" ht="16.5" customHeight="1">
      <c r="A6" s="45"/>
      <c r="B6" s="205"/>
      <c r="C6" s="61" t="s">
        <v>778</v>
      </c>
      <c r="D6" s="62" t="s">
        <v>779</v>
      </c>
      <c r="E6" s="63"/>
      <c r="F6" s="64" t="s">
        <v>24</v>
      </c>
      <c r="G6" s="65" t="s">
        <v>25</v>
      </c>
      <c r="H6" s="66"/>
      <c r="I6" s="67" t="s">
        <v>24</v>
      </c>
      <c r="J6" s="68" t="s">
        <v>25</v>
      </c>
      <c r="K6" s="69"/>
      <c r="L6" s="67" t="s">
        <v>24</v>
      </c>
      <c r="M6" s="68" t="s">
        <v>25</v>
      </c>
      <c r="N6" s="69"/>
      <c r="O6" s="179" t="s">
        <v>778</v>
      </c>
      <c r="P6" s="180" t="s">
        <v>779</v>
      </c>
      <c r="Q6" s="181"/>
    </row>
    <row r="7" spans="1:17" ht="14.25" customHeight="1">
      <c r="A7" s="45"/>
      <c r="B7" s="205"/>
      <c r="C7" s="61" t="s">
        <v>26</v>
      </c>
      <c r="D7" s="70" t="s">
        <v>27</v>
      </c>
      <c r="E7" s="71"/>
      <c r="F7" s="64" t="s">
        <v>26</v>
      </c>
      <c r="G7" s="72" t="s">
        <v>27</v>
      </c>
      <c r="H7" s="73"/>
      <c r="I7" s="67" t="s">
        <v>26</v>
      </c>
      <c r="J7" s="74" t="s">
        <v>27</v>
      </c>
      <c r="K7" s="75"/>
      <c r="L7" s="67" t="s">
        <v>26</v>
      </c>
      <c r="M7" s="74" t="s">
        <v>27</v>
      </c>
      <c r="N7" s="75"/>
      <c r="O7" s="179" t="s">
        <v>26</v>
      </c>
      <c r="P7" s="182" t="s">
        <v>27</v>
      </c>
      <c r="Q7" s="183"/>
    </row>
    <row r="8" spans="1:17" ht="14.25" customHeight="1">
      <c r="A8" s="45"/>
      <c r="B8" s="205"/>
      <c r="C8" s="61" t="s">
        <v>28</v>
      </c>
      <c r="D8" s="70" t="s">
        <v>1415</v>
      </c>
      <c r="E8" s="71"/>
      <c r="F8" s="64" t="s">
        <v>28</v>
      </c>
      <c r="G8" s="72" t="s">
        <v>1415</v>
      </c>
      <c r="H8" s="73"/>
      <c r="I8" s="67" t="s">
        <v>28</v>
      </c>
      <c r="J8" s="74" t="s">
        <v>1415</v>
      </c>
      <c r="K8" s="75"/>
      <c r="L8" s="67" t="s">
        <v>28</v>
      </c>
      <c r="M8" s="74" t="s">
        <v>1415</v>
      </c>
      <c r="N8" s="75"/>
      <c r="O8" s="179" t="s">
        <v>28</v>
      </c>
      <c r="P8" s="182" t="s">
        <v>1415</v>
      </c>
      <c r="Q8" s="183"/>
    </row>
    <row r="9" spans="1:17" ht="14.25" customHeight="1">
      <c r="A9" s="45"/>
      <c r="B9" s="205"/>
      <c r="C9" s="61" t="s">
        <v>29</v>
      </c>
      <c r="D9" s="70" t="s">
        <v>30</v>
      </c>
      <c r="E9" s="71"/>
      <c r="F9" s="64" t="s">
        <v>29</v>
      </c>
      <c r="G9" s="72" t="s">
        <v>30</v>
      </c>
      <c r="H9" s="73"/>
      <c r="I9" s="67" t="s">
        <v>29</v>
      </c>
      <c r="J9" s="74" t="s">
        <v>1166</v>
      </c>
      <c r="K9" s="75"/>
      <c r="L9" s="67" t="s">
        <v>29</v>
      </c>
      <c r="M9" s="74" t="s">
        <v>1166</v>
      </c>
      <c r="N9" s="75"/>
      <c r="O9" s="179" t="s">
        <v>29</v>
      </c>
      <c r="P9" s="182" t="s">
        <v>30</v>
      </c>
      <c r="Q9" s="183"/>
    </row>
    <row r="10" spans="1:17" ht="14.25" customHeight="1">
      <c r="A10" s="45"/>
      <c r="B10" s="205"/>
      <c r="C10" s="61" t="s">
        <v>31</v>
      </c>
      <c r="D10" s="70" t="s">
        <v>1167</v>
      </c>
      <c r="E10" s="71"/>
      <c r="F10" s="64" t="s">
        <v>31</v>
      </c>
      <c r="G10" s="72" t="s">
        <v>32</v>
      </c>
      <c r="H10" s="73"/>
      <c r="I10" s="67" t="s">
        <v>31</v>
      </c>
      <c r="J10" s="74" t="s">
        <v>32</v>
      </c>
      <c r="K10" s="75"/>
      <c r="L10" s="67" t="s">
        <v>31</v>
      </c>
      <c r="M10" s="74" t="s">
        <v>32</v>
      </c>
      <c r="N10" s="75"/>
      <c r="O10" s="179" t="s">
        <v>31</v>
      </c>
      <c r="P10" s="182" t="s">
        <v>1167</v>
      </c>
      <c r="Q10" s="183"/>
    </row>
    <row r="11" spans="1:17" ht="14.25" customHeight="1" thickBot="1">
      <c r="A11" s="35"/>
      <c r="B11" s="206"/>
      <c r="C11" s="76" t="s">
        <v>33</v>
      </c>
      <c r="D11" s="70" t="s">
        <v>1165</v>
      </c>
      <c r="E11" s="78"/>
      <c r="F11" s="79" t="s">
        <v>33</v>
      </c>
      <c r="G11" s="80" t="s">
        <v>1165</v>
      </c>
      <c r="H11" s="81"/>
      <c r="I11" s="82" t="s">
        <v>33</v>
      </c>
      <c r="J11" s="83" t="s">
        <v>1165</v>
      </c>
      <c r="K11" s="84"/>
      <c r="L11" s="82" t="s">
        <v>33</v>
      </c>
      <c r="M11" s="83" t="s">
        <v>1165</v>
      </c>
      <c r="N11" s="84"/>
      <c r="O11" s="184" t="s">
        <v>33</v>
      </c>
      <c r="P11" s="182" t="s">
        <v>1165</v>
      </c>
      <c r="Q11" s="185"/>
    </row>
    <row r="12" spans="1:17" ht="14.25" customHeight="1">
      <c r="A12" s="35"/>
      <c r="B12" s="85" t="s">
        <v>34</v>
      </c>
      <c r="C12" s="86"/>
      <c r="D12" s="87" t="s">
        <v>35</v>
      </c>
      <c r="E12" s="48" t="s">
        <v>774</v>
      </c>
      <c r="F12" s="86"/>
      <c r="G12" s="87" t="s">
        <v>35</v>
      </c>
      <c r="H12" s="48" t="s">
        <v>774</v>
      </c>
      <c r="I12" s="86"/>
      <c r="J12" s="87" t="s">
        <v>35</v>
      </c>
      <c r="K12" s="48" t="s">
        <v>774</v>
      </c>
      <c r="L12" s="86"/>
      <c r="M12" s="87" t="s">
        <v>35</v>
      </c>
      <c r="N12" s="48" t="s">
        <v>774</v>
      </c>
      <c r="O12" s="86"/>
      <c r="P12" s="87" t="s">
        <v>35</v>
      </c>
      <c r="Q12" s="48" t="s">
        <v>774</v>
      </c>
    </row>
    <row r="13" spans="1:17" ht="14.25" customHeight="1">
      <c r="A13" s="35"/>
      <c r="B13" s="88" t="s">
        <v>36</v>
      </c>
      <c r="C13" s="89"/>
      <c r="D13" s="90" t="s">
        <v>35</v>
      </c>
      <c r="E13" s="91" t="s">
        <v>1416</v>
      </c>
      <c r="F13" s="89"/>
      <c r="G13" s="90" t="s">
        <v>35</v>
      </c>
      <c r="H13" s="91" t="s">
        <v>1426</v>
      </c>
      <c r="I13" s="89"/>
      <c r="J13" s="90" t="s">
        <v>35</v>
      </c>
      <c r="K13" s="91" t="s">
        <v>1426</v>
      </c>
      <c r="L13" s="89"/>
      <c r="M13" s="90" t="s">
        <v>35</v>
      </c>
      <c r="N13" s="91" t="s">
        <v>1426</v>
      </c>
      <c r="O13" s="89"/>
      <c r="P13" s="90" t="s">
        <v>35</v>
      </c>
      <c r="Q13" s="91" t="s">
        <v>1416</v>
      </c>
    </row>
    <row r="14" spans="1:17" ht="14.25" customHeight="1">
      <c r="A14" s="35"/>
      <c r="B14" s="88" t="s">
        <v>37</v>
      </c>
      <c r="C14" s="92"/>
      <c r="D14" s="90" t="s">
        <v>38</v>
      </c>
      <c r="E14" s="91" t="s">
        <v>1417</v>
      </c>
      <c r="F14" s="92"/>
      <c r="G14" s="90" t="s">
        <v>38</v>
      </c>
      <c r="H14" s="91" t="s">
        <v>1455</v>
      </c>
      <c r="I14" s="92"/>
      <c r="J14" s="90" t="s">
        <v>38</v>
      </c>
      <c r="K14" s="91" t="s">
        <v>1455</v>
      </c>
      <c r="L14" s="92"/>
      <c r="M14" s="90" t="s">
        <v>38</v>
      </c>
      <c r="N14" s="91" t="s">
        <v>1432</v>
      </c>
      <c r="O14" s="92"/>
      <c r="P14" s="90" t="s">
        <v>38</v>
      </c>
      <c r="Q14" s="91" t="s">
        <v>1432</v>
      </c>
    </row>
    <row r="15" spans="1:17" ht="14.25" customHeight="1">
      <c r="A15" s="35"/>
      <c r="B15" s="88" t="s">
        <v>39</v>
      </c>
      <c r="C15" s="92"/>
      <c r="D15" s="90" t="s">
        <v>40</v>
      </c>
      <c r="E15" s="91" t="s">
        <v>775</v>
      </c>
      <c r="F15" s="92"/>
      <c r="G15" s="90" t="s">
        <v>40</v>
      </c>
      <c r="H15" s="91" t="s">
        <v>775</v>
      </c>
      <c r="I15" s="92"/>
      <c r="J15" s="90" t="s">
        <v>40</v>
      </c>
      <c r="K15" s="91" t="s">
        <v>775</v>
      </c>
      <c r="L15" s="92"/>
      <c r="M15" s="90" t="s">
        <v>40</v>
      </c>
      <c r="N15" s="91" t="s">
        <v>775</v>
      </c>
      <c r="O15" s="92"/>
      <c r="P15" s="90" t="s">
        <v>40</v>
      </c>
      <c r="Q15" s="91" t="s">
        <v>775</v>
      </c>
    </row>
    <row r="16" spans="1:17" ht="14.25" customHeight="1">
      <c r="A16" s="35"/>
      <c r="B16" s="88" t="s">
        <v>41</v>
      </c>
      <c r="C16" s="92"/>
      <c r="D16" s="90" t="s">
        <v>42</v>
      </c>
      <c r="E16" s="91" t="s">
        <v>776</v>
      </c>
      <c r="F16" s="92"/>
      <c r="G16" s="90" t="s">
        <v>42</v>
      </c>
      <c r="H16" s="91" t="s">
        <v>776</v>
      </c>
      <c r="I16" s="92"/>
      <c r="J16" s="90" t="s">
        <v>42</v>
      </c>
      <c r="K16" s="91" t="s">
        <v>776</v>
      </c>
      <c r="L16" s="92"/>
      <c r="M16" s="90" t="s">
        <v>42</v>
      </c>
      <c r="N16" s="91" t="s">
        <v>776</v>
      </c>
      <c r="O16" s="92"/>
      <c r="P16" s="90" t="s">
        <v>42</v>
      </c>
      <c r="Q16" s="91" t="s">
        <v>776</v>
      </c>
    </row>
    <row r="17" spans="1:17" ht="14.25" customHeight="1">
      <c r="A17" s="35"/>
      <c r="B17" s="88" t="s">
        <v>43</v>
      </c>
      <c r="C17" s="92"/>
      <c r="D17" s="90" t="s">
        <v>42</v>
      </c>
      <c r="E17" s="91" t="s">
        <v>776</v>
      </c>
      <c r="F17" s="92"/>
      <c r="G17" s="90" t="s">
        <v>42</v>
      </c>
      <c r="H17" s="91" t="s">
        <v>776</v>
      </c>
      <c r="I17" s="92"/>
      <c r="J17" s="90" t="s">
        <v>42</v>
      </c>
      <c r="K17" s="91" t="s">
        <v>776</v>
      </c>
      <c r="L17" s="92"/>
      <c r="M17" s="90" t="s">
        <v>42</v>
      </c>
      <c r="N17" s="91" t="s">
        <v>776</v>
      </c>
      <c r="O17" s="92"/>
      <c r="P17" s="90" t="s">
        <v>42</v>
      </c>
      <c r="Q17" s="91" t="s">
        <v>776</v>
      </c>
    </row>
    <row r="18" spans="1:17" ht="14.25" customHeight="1">
      <c r="A18" s="35"/>
      <c r="B18" s="88" t="s">
        <v>44</v>
      </c>
      <c r="C18" s="92"/>
      <c r="D18" s="90" t="s">
        <v>42</v>
      </c>
      <c r="E18" s="91" t="s">
        <v>1460</v>
      </c>
      <c r="F18" s="92"/>
      <c r="G18" s="90" t="s">
        <v>42</v>
      </c>
      <c r="H18" s="91" t="s">
        <v>1427</v>
      </c>
      <c r="I18" s="92"/>
      <c r="J18" s="90" t="s">
        <v>42</v>
      </c>
      <c r="K18" s="91" t="s">
        <v>1427</v>
      </c>
      <c r="L18" s="92"/>
      <c r="M18" s="90" t="s">
        <v>42</v>
      </c>
      <c r="N18" s="91" t="s">
        <v>1169</v>
      </c>
      <c r="O18" s="92"/>
      <c r="P18" s="90" t="s">
        <v>42</v>
      </c>
      <c r="Q18" s="91" t="s">
        <v>1427</v>
      </c>
    </row>
    <row r="19" spans="1:17" ht="14.25" customHeight="1">
      <c r="A19" s="35"/>
      <c r="B19" s="88" t="s">
        <v>45</v>
      </c>
      <c r="C19" s="92"/>
      <c r="D19" s="90" t="s">
        <v>42</v>
      </c>
      <c r="E19" s="91" t="s">
        <v>1418</v>
      </c>
      <c r="F19" s="92"/>
      <c r="G19" s="90" t="s">
        <v>42</v>
      </c>
      <c r="H19" s="91" t="s">
        <v>1428</v>
      </c>
      <c r="I19" s="92"/>
      <c r="J19" s="90" t="s">
        <v>42</v>
      </c>
      <c r="K19" s="91" t="s">
        <v>1431</v>
      </c>
      <c r="L19" s="92"/>
      <c r="M19" s="90" t="s">
        <v>42</v>
      </c>
      <c r="N19" s="91" t="s">
        <v>1170</v>
      </c>
      <c r="O19" s="92"/>
      <c r="P19" s="90" t="s">
        <v>42</v>
      </c>
      <c r="Q19" s="91" t="s">
        <v>1431</v>
      </c>
    </row>
    <row r="20" spans="1:17" ht="14.25" customHeight="1">
      <c r="A20" s="35"/>
      <c r="B20" s="88" t="s">
        <v>46</v>
      </c>
      <c r="C20" s="89"/>
      <c r="D20" s="90" t="s">
        <v>47</v>
      </c>
      <c r="E20" s="91" t="s">
        <v>1419</v>
      </c>
      <c r="F20" s="89"/>
      <c r="G20" s="90" t="s">
        <v>47</v>
      </c>
      <c r="H20" s="192" t="s">
        <v>1463</v>
      </c>
      <c r="I20" s="190"/>
      <c r="J20" s="191" t="s">
        <v>47</v>
      </c>
      <c r="K20" s="192" t="s">
        <v>1463</v>
      </c>
      <c r="L20" s="89"/>
      <c r="M20" s="90" t="s">
        <v>47</v>
      </c>
      <c r="N20" s="91" t="s">
        <v>1433</v>
      </c>
      <c r="O20" s="89"/>
      <c r="P20" s="90" t="s">
        <v>47</v>
      </c>
      <c r="Q20" s="91" t="s">
        <v>1445</v>
      </c>
    </row>
    <row r="21" spans="1:17" ht="14.25" customHeight="1">
      <c r="A21" s="35"/>
      <c r="B21" s="88" t="s">
        <v>48</v>
      </c>
      <c r="C21" s="92"/>
      <c r="D21" s="90"/>
      <c r="E21" s="91" t="s">
        <v>777</v>
      </c>
      <c r="F21" s="92"/>
      <c r="G21" s="90"/>
      <c r="H21" s="192" t="s">
        <v>777</v>
      </c>
      <c r="I21" s="193"/>
      <c r="J21" s="191"/>
      <c r="K21" s="192" t="s">
        <v>777</v>
      </c>
      <c r="L21" s="92"/>
      <c r="M21" s="90"/>
      <c r="N21" s="91" t="s">
        <v>777</v>
      </c>
      <c r="O21" s="92"/>
      <c r="P21" s="90"/>
      <c r="Q21" s="91" t="s">
        <v>777</v>
      </c>
    </row>
    <row r="22" spans="1:17" ht="14.25" customHeight="1">
      <c r="A22" s="35"/>
      <c r="B22" s="88" t="s">
        <v>49</v>
      </c>
      <c r="C22" s="92"/>
      <c r="D22" s="90" t="s">
        <v>42</v>
      </c>
      <c r="E22" s="91" t="s">
        <v>1420</v>
      </c>
      <c r="F22" s="92"/>
      <c r="G22" s="90" t="s">
        <v>42</v>
      </c>
      <c r="H22" s="192" t="s">
        <v>1429</v>
      </c>
      <c r="I22" s="193"/>
      <c r="J22" s="191" t="s">
        <v>42</v>
      </c>
      <c r="K22" s="192" t="s">
        <v>1429</v>
      </c>
      <c r="L22" s="92"/>
      <c r="M22" s="90" t="s">
        <v>42</v>
      </c>
      <c r="N22" s="91" t="s">
        <v>1434</v>
      </c>
      <c r="O22" s="92"/>
      <c r="P22" s="90" t="s">
        <v>42</v>
      </c>
      <c r="Q22" s="91" t="s">
        <v>1446</v>
      </c>
    </row>
    <row r="23" spans="1:17" ht="14.25" customHeight="1">
      <c r="A23" s="35"/>
      <c r="B23" s="88" t="s">
        <v>50</v>
      </c>
      <c r="C23" s="92"/>
      <c r="D23" s="90" t="s">
        <v>42</v>
      </c>
      <c r="E23" s="91" t="s">
        <v>1421</v>
      </c>
      <c r="F23" s="92"/>
      <c r="G23" s="90" t="s">
        <v>42</v>
      </c>
      <c r="H23" s="192" t="s">
        <v>1430</v>
      </c>
      <c r="I23" s="193"/>
      <c r="J23" s="191" t="s">
        <v>42</v>
      </c>
      <c r="K23" s="192" t="s">
        <v>1430</v>
      </c>
      <c r="L23" s="92"/>
      <c r="M23" s="90" t="s">
        <v>42</v>
      </c>
      <c r="N23" s="91" t="s">
        <v>1436</v>
      </c>
      <c r="O23" s="92"/>
      <c r="P23" s="90" t="s">
        <v>42</v>
      </c>
      <c r="Q23" s="91" t="s">
        <v>1447</v>
      </c>
    </row>
    <row r="24" spans="1:17" ht="14.25" customHeight="1">
      <c r="A24" s="35"/>
      <c r="B24" s="88" t="s">
        <v>51</v>
      </c>
      <c r="C24" s="92"/>
      <c r="D24" s="90" t="s">
        <v>52</v>
      </c>
      <c r="E24" s="91" t="s">
        <v>1422</v>
      </c>
      <c r="F24" s="92"/>
      <c r="G24" s="90" t="s">
        <v>52</v>
      </c>
      <c r="H24" s="192" t="s">
        <v>1464</v>
      </c>
      <c r="I24" s="193"/>
      <c r="J24" s="191" t="s">
        <v>52</v>
      </c>
      <c r="K24" s="192" t="s">
        <v>1464</v>
      </c>
      <c r="L24" s="92"/>
      <c r="M24" s="90" t="s">
        <v>52</v>
      </c>
      <c r="N24" s="91" t="s">
        <v>1435</v>
      </c>
      <c r="O24" s="92"/>
      <c r="P24" s="90" t="s">
        <v>52</v>
      </c>
      <c r="Q24" s="91" t="s">
        <v>1448</v>
      </c>
    </row>
    <row r="25" spans="1:17" ht="14.25" customHeight="1">
      <c r="A25" s="35"/>
      <c r="B25" s="88" t="s">
        <v>53</v>
      </c>
      <c r="C25" s="92"/>
      <c r="D25" s="90" t="s">
        <v>52</v>
      </c>
      <c r="E25" s="91" t="s">
        <v>1423</v>
      </c>
      <c r="F25" s="92"/>
      <c r="G25" s="90" t="s">
        <v>52</v>
      </c>
      <c r="H25" s="192" t="s">
        <v>1465</v>
      </c>
      <c r="I25" s="193"/>
      <c r="J25" s="191" t="s">
        <v>52</v>
      </c>
      <c r="K25" s="192" t="s">
        <v>1468</v>
      </c>
      <c r="L25" s="92"/>
      <c r="M25" s="90" t="s">
        <v>52</v>
      </c>
      <c r="N25" s="91" t="s">
        <v>1437</v>
      </c>
      <c r="O25" s="92"/>
      <c r="P25" s="90" t="s">
        <v>52</v>
      </c>
      <c r="Q25" s="91" t="s">
        <v>1449</v>
      </c>
    </row>
    <row r="26" spans="1:17" ht="14.25" customHeight="1">
      <c r="A26" s="35"/>
      <c r="B26" s="88" t="s">
        <v>54</v>
      </c>
      <c r="C26" s="89"/>
      <c r="D26" s="90" t="s">
        <v>55</v>
      </c>
      <c r="E26" s="91" t="s">
        <v>1424</v>
      </c>
      <c r="F26" s="89"/>
      <c r="G26" s="90" t="s">
        <v>55</v>
      </c>
      <c r="H26" s="192" t="s">
        <v>1466</v>
      </c>
      <c r="I26" s="190"/>
      <c r="J26" s="191" t="s">
        <v>55</v>
      </c>
      <c r="K26" s="192" t="s">
        <v>1469</v>
      </c>
      <c r="L26" s="89"/>
      <c r="M26" s="90" t="s">
        <v>55</v>
      </c>
      <c r="N26" s="91" t="s">
        <v>1450</v>
      </c>
      <c r="O26" s="89"/>
      <c r="P26" s="90" t="s">
        <v>55</v>
      </c>
      <c r="Q26" s="91" t="s">
        <v>1451</v>
      </c>
    </row>
    <row r="27" spans="1:17" ht="14.25" customHeight="1" thickBot="1">
      <c r="A27" s="35"/>
      <c r="B27" s="93" t="s">
        <v>56</v>
      </c>
      <c r="C27" s="94"/>
      <c r="D27" s="95" t="s">
        <v>57</v>
      </c>
      <c r="E27" s="96" t="s">
        <v>1425</v>
      </c>
      <c r="F27" s="94"/>
      <c r="G27" s="95" t="s">
        <v>57</v>
      </c>
      <c r="H27" s="194" t="s">
        <v>1425</v>
      </c>
      <c r="I27" s="195"/>
      <c r="J27" s="196" t="s">
        <v>57</v>
      </c>
      <c r="K27" s="194" t="s">
        <v>1425</v>
      </c>
      <c r="L27" s="94"/>
      <c r="M27" s="95" t="s">
        <v>57</v>
      </c>
      <c r="N27" s="96" t="s">
        <v>1425</v>
      </c>
      <c r="O27" s="94"/>
      <c r="P27" s="95" t="s">
        <v>57</v>
      </c>
      <c r="Q27" s="96" t="s">
        <v>1425</v>
      </c>
    </row>
    <row r="28" spans="1:17" ht="14.25" customHeight="1">
      <c r="A28" s="35"/>
      <c r="B28" s="97" t="s">
        <v>58</v>
      </c>
      <c r="C28" s="98" t="s">
        <v>59</v>
      </c>
      <c r="D28" s="99" t="s">
        <v>60</v>
      </c>
      <c r="E28" s="100" t="s">
        <v>61</v>
      </c>
      <c r="F28" s="98" t="s">
        <v>59</v>
      </c>
      <c r="G28" s="99" t="s">
        <v>60</v>
      </c>
      <c r="H28" s="100" t="s">
        <v>61</v>
      </c>
      <c r="I28" s="98" t="s">
        <v>59</v>
      </c>
      <c r="J28" s="99" t="s">
        <v>60</v>
      </c>
      <c r="K28" s="100" t="s">
        <v>61</v>
      </c>
      <c r="L28" s="98" t="s">
        <v>59</v>
      </c>
      <c r="M28" s="99" t="s">
        <v>60</v>
      </c>
      <c r="N28" s="100" t="s">
        <v>61</v>
      </c>
      <c r="O28" s="98" t="s">
        <v>59</v>
      </c>
      <c r="P28" s="99" t="s">
        <v>60</v>
      </c>
      <c r="Q28" s="100" t="s">
        <v>61</v>
      </c>
    </row>
    <row r="29" spans="1:17" ht="16.5" customHeight="1">
      <c r="A29" s="35"/>
      <c r="B29" s="167"/>
      <c r="C29" s="167" t="s">
        <v>780</v>
      </c>
      <c r="D29" s="167" t="s">
        <v>1118</v>
      </c>
      <c r="E29" s="167"/>
      <c r="F29" s="167" t="s">
        <v>780</v>
      </c>
      <c r="G29" s="167" t="s">
        <v>1118</v>
      </c>
      <c r="H29" s="168"/>
      <c r="I29" s="167" t="s">
        <v>780</v>
      </c>
      <c r="J29" s="167" t="s">
        <v>1118</v>
      </c>
      <c r="K29" s="167"/>
      <c r="L29" s="167" t="s">
        <v>780</v>
      </c>
      <c r="M29" s="167" t="s">
        <v>1118</v>
      </c>
      <c r="N29" s="167"/>
      <c r="O29" s="167" t="s">
        <v>780</v>
      </c>
      <c r="P29" s="167" t="s">
        <v>1118</v>
      </c>
      <c r="Q29" s="186"/>
    </row>
    <row r="30" spans="1:17" ht="16.5" customHeight="1">
      <c r="A30" s="35"/>
      <c r="B30" s="168"/>
      <c r="C30" s="167" t="s">
        <v>783</v>
      </c>
      <c r="D30" s="167" t="s">
        <v>1326</v>
      </c>
      <c r="E30" s="167"/>
      <c r="F30" s="167" t="s">
        <v>783</v>
      </c>
      <c r="G30" s="167" t="s">
        <v>1398</v>
      </c>
      <c r="H30" s="168"/>
      <c r="I30" s="167" t="s">
        <v>783</v>
      </c>
      <c r="J30" s="167" t="s">
        <v>1398</v>
      </c>
      <c r="K30" s="167"/>
      <c r="L30" s="167" t="s">
        <v>783</v>
      </c>
      <c r="M30" s="167" t="s">
        <v>1326</v>
      </c>
      <c r="N30" s="167"/>
      <c r="O30" s="167" t="s">
        <v>783</v>
      </c>
      <c r="P30" s="167" t="s">
        <v>1326</v>
      </c>
      <c r="Q30" s="186"/>
    </row>
    <row r="31" spans="1:17" ht="16.5" customHeight="1">
      <c r="A31" s="35"/>
      <c r="B31" s="168"/>
      <c r="C31" s="167" t="s">
        <v>1090</v>
      </c>
      <c r="D31" s="167" t="s">
        <v>1327</v>
      </c>
      <c r="E31" s="167"/>
      <c r="F31" s="167" t="s">
        <v>1470</v>
      </c>
      <c r="G31" s="167" t="s">
        <v>1454</v>
      </c>
      <c r="H31" s="168"/>
      <c r="I31" s="167" t="s">
        <v>1470</v>
      </c>
      <c r="J31" s="167" t="s">
        <v>1454</v>
      </c>
      <c r="K31" s="167"/>
      <c r="L31" s="167" t="s">
        <v>1090</v>
      </c>
      <c r="M31" s="167" t="s">
        <v>1410</v>
      </c>
      <c r="N31" s="167"/>
      <c r="O31" s="167" t="s">
        <v>1090</v>
      </c>
      <c r="P31" s="167" t="s">
        <v>1410</v>
      </c>
      <c r="Q31" s="186"/>
    </row>
    <row r="32" spans="1:17" ht="16.5" customHeight="1">
      <c r="A32" s="35"/>
      <c r="B32" s="168"/>
      <c r="C32" s="167" t="s">
        <v>1208</v>
      </c>
      <c r="D32" s="167" t="s">
        <v>1133</v>
      </c>
      <c r="E32" s="167"/>
      <c r="F32" s="167" t="s">
        <v>1208</v>
      </c>
      <c r="G32" s="167" t="s">
        <v>1133</v>
      </c>
      <c r="H32" s="168"/>
      <c r="I32" s="167" t="s">
        <v>1208</v>
      </c>
      <c r="J32" s="167" t="s">
        <v>1133</v>
      </c>
      <c r="K32" s="167"/>
      <c r="L32" s="167" t="s">
        <v>1208</v>
      </c>
      <c r="M32" s="167" t="s">
        <v>1133</v>
      </c>
      <c r="N32" s="167"/>
      <c r="O32" s="167" t="s">
        <v>1208</v>
      </c>
      <c r="P32" s="167" t="s">
        <v>1133</v>
      </c>
      <c r="Q32" s="186"/>
    </row>
    <row r="33" spans="1:17" ht="16.5" customHeight="1">
      <c r="A33" s="35"/>
      <c r="B33" s="168"/>
      <c r="C33" s="167" t="s">
        <v>1209</v>
      </c>
      <c r="D33" s="167" t="s">
        <v>1093</v>
      </c>
      <c r="E33" s="167"/>
      <c r="F33" s="167" t="s">
        <v>1209</v>
      </c>
      <c r="G33" s="167" t="s">
        <v>1109</v>
      </c>
      <c r="H33" s="168"/>
      <c r="I33" s="167" t="s">
        <v>1209</v>
      </c>
      <c r="J33" s="167" t="s">
        <v>1109</v>
      </c>
      <c r="K33" s="167"/>
      <c r="L33" s="167" t="s">
        <v>1209</v>
      </c>
      <c r="M33" s="167" t="s">
        <v>1093</v>
      </c>
      <c r="N33" s="167"/>
      <c r="O33" s="167" t="s">
        <v>1209</v>
      </c>
      <c r="P33" s="167" t="s">
        <v>1093</v>
      </c>
      <c r="Q33" s="186"/>
    </row>
    <row r="34" spans="1:17" ht="16.5" customHeight="1">
      <c r="A34" s="35"/>
      <c r="B34" s="168"/>
      <c r="C34" s="167" t="s">
        <v>1210</v>
      </c>
      <c r="D34" s="167" t="s">
        <v>1117</v>
      </c>
      <c r="E34" s="167"/>
      <c r="F34" s="167" t="s">
        <v>1210</v>
      </c>
      <c r="G34" s="167" t="s">
        <v>1117</v>
      </c>
      <c r="H34" s="168"/>
      <c r="I34" s="167" t="s">
        <v>1210</v>
      </c>
      <c r="J34" s="167" t="s">
        <v>1117</v>
      </c>
      <c r="K34" s="167"/>
      <c r="L34" s="167" t="s">
        <v>1210</v>
      </c>
      <c r="M34" s="167" t="s">
        <v>1117</v>
      </c>
      <c r="N34" s="167"/>
      <c r="O34" s="167" t="s">
        <v>1210</v>
      </c>
      <c r="P34" s="167" t="s">
        <v>1117</v>
      </c>
      <c r="Q34" s="186"/>
    </row>
    <row r="35" spans="1:17" ht="16.5" customHeight="1">
      <c r="A35" s="35"/>
      <c r="B35" s="168"/>
      <c r="C35" s="167" t="s">
        <v>973</v>
      </c>
      <c r="D35" s="167" t="s">
        <v>1146</v>
      </c>
      <c r="E35" s="167"/>
      <c r="F35" s="167" t="s">
        <v>973</v>
      </c>
      <c r="G35" s="167" t="s">
        <v>1146</v>
      </c>
      <c r="H35" s="168"/>
      <c r="I35" s="167" t="s">
        <v>973</v>
      </c>
      <c r="J35" s="167" t="s">
        <v>1146</v>
      </c>
      <c r="K35" s="167"/>
      <c r="L35" s="167" t="s">
        <v>973</v>
      </c>
      <c r="M35" s="167" t="s">
        <v>1146</v>
      </c>
      <c r="N35" s="167"/>
      <c r="O35" s="167" t="s">
        <v>973</v>
      </c>
      <c r="P35" s="167" t="s">
        <v>1146</v>
      </c>
      <c r="Q35" s="186"/>
    </row>
    <row r="36" spans="1:17" ht="16.5" customHeight="1">
      <c r="A36" s="35"/>
      <c r="B36" s="168"/>
      <c r="C36" s="167" t="s">
        <v>1211</v>
      </c>
      <c r="D36" s="167" t="s">
        <v>1124</v>
      </c>
      <c r="E36" s="167"/>
      <c r="F36" s="167" t="s">
        <v>1211</v>
      </c>
      <c r="G36" s="167" t="s">
        <v>1124</v>
      </c>
      <c r="H36" s="168"/>
      <c r="I36" s="167" t="s">
        <v>1211</v>
      </c>
      <c r="J36" s="167" t="s">
        <v>1124</v>
      </c>
      <c r="K36" s="167"/>
      <c r="L36" s="167" t="s">
        <v>1211</v>
      </c>
      <c r="M36" s="167" t="s">
        <v>1124</v>
      </c>
      <c r="N36" s="167"/>
      <c r="O36" s="167" t="s">
        <v>1211</v>
      </c>
      <c r="P36" s="167" t="s">
        <v>1124</v>
      </c>
      <c r="Q36" s="186"/>
    </row>
    <row r="37" spans="1:17" ht="16.5" customHeight="1">
      <c r="A37" s="35"/>
      <c r="B37" s="168"/>
      <c r="C37" s="167" t="s">
        <v>789</v>
      </c>
      <c r="D37" s="167" t="s">
        <v>1108</v>
      </c>
      <c r="E37" s="167"/>
      <c r="F37" s="167" t="s">
        <v>789</v>
      </c>
      <c r="G37" s="167" t="s">
        <v>1108</v>
      </c>
      <c r="H37" s="168"/>
      <c r="I37" s="167" t="s">
        <v>789</v>
      </c>
      <c r="J37" s="167" t="s">
        <v>1108</v>
      </c>
      <c r="K37" s="167"/>
      <c r="L37" s="167" t="s">
        <v>789</v>
      </c>
      <c r="M37" s="167" t="s">
        <v>1108</v>
      </c>
      <c r="N37" s="167"/>
      <c r="O37" s="167" t="s">
        <v>789</v>
      </c>
      <c r="P37" s="167" t="s">
        <v>1108</v>
      </c>
      <c r="Q37" s="186"/>
    </row>
    <row r="38" spans="1:17" ht="16.5" customHeight="1">
      <c r="A38" s="35"/>
      <c r="B38" s="168"/>
      <c r="C38" s="167" t="s">
        <v>791</v>
      </c>
      <c r="D38" s="167" t="s">
        <v>1097</v>
      </c>
      <c r="E38" s="167"/>
      <c r="F38" s="167" t="s">
        <v>791</v>
      </c>
      <c r="G38" s="167" t="s">
        <v>1097</v>
      </c>
      <c r="H38" s="168"/>
      <c r="I38" s="167" t="s">
        <v>791</v>
      </c>
      <c r="J38" s="167" t="s">
        <v>1097</v>
      </c>
      <c r="K38" s="167"/>
      <c r="L38" s="167" t="s">
        <v>791</v>
      </c>
      <c r="M38" s="167" t="s">
        <v>1097</v>
      </c>
      <c r="N38" s="167"/>
      <c r="O38" s="167" t="s">
        <v>791</v>
      </c>
      <c r="P38" s="167" t="s">
        <v>1097</v>
      </c>
      <c r="Q38" s="186"/>
    </row>
    <row r="39" spans="1:17" ht="16.5" customHeight="1">
      <c r="A39" s="35"/>
      <c r="B39" s="168"/>
      <c r="C39" s="167" t="s">
        <v>796</v>
      </c>
      <c r="D39" s="167" t="s">
        <v>1107</v>
      </c>
      <c r="E39" s="167"/>
      <c r="F39" s="167" t="s">
        <v>796</v>
      </c>
      <c r="G39" s="167" t="s">
        <v>1134</v>
      </c>
      <c r="H39" s="168"/>
      <c r="I39" s="167" t="s">
        <v>796</v>
      </c>
      <c r="J39" s="167" t="s">
        <v>1134</v>
      </c>
      <c r="K39" s="167"/>
      <c r="L39" s="167" t="s">
        <v>796</v>
      </c>
      <c r="M39" s="167" t="s">
        <v>1094</v>
      </c>
      <c r="N39" s="167"/>
      <c r="O39" s="167" t="s">
        <v>796</v>
      </c>
      <c r="P39" s="167" t="s">
        <v>1149</v>
      </c>
      <c r="Q39" s="186"/>
    </row>
    <row r="40" spans="1:17" ht="16.5" customHeight="1">
      <c r="A40" s="35"/>
      <c r="B40" s="168"/>
      <c r="C40" s="167" t="s">
        <v>797</v>
      </c>
      <c r="D40" s="167" t="s">
        <v>1328</v>
      </c>
      <c r="E40" s="167"/>
      <c r="F40" s="167" t="s">
        <v>797</v>
      </c>
      <c r="G40" s="167" t="s">
        <v>1340</v>
      </c>
      <c r="H40" s="168"/>
      <c r="I40" s="167" t="s">
        <v>797</v>
      </c>
      <c r="J40" s="167" t="s">
        <v>1340</v>
      </c>
      <c r="K40" s="167"/>
      <c r="L40" s="167" t="s">
        <v>797</v>
      </c>
      <c r="M40" s="167" t="s">
        <v>1405</v>
      </c>
      <c r="N40" s="167"/>
      <c r="O40" s="167" t="s">
        <v>797</v>
      </c>
      <c r="P40" s="167" t="s">
        <v>1406</v>
      </c>
      <c r="Q40" s="186"/>
    </row>
    <row r="41" spans="1:17" ht="16.5" customHeight="1">
      <c r="A41" s="35"/>
      <c r="B41" s="167"/>
      <c r="C41" s="167" t="s">
        <v>1212</v>
      </c>
      <c r="D41" s="167" t="s">
        <v>1096</v>
      </c>
      <c r="E41" s="167"/>
      <c r="F41" s="167" t="s">
        <v>1212</v>
      </c>
      <c r="G41" s="167" t="s">
        <v>1399</v>
      </c>
      <c r="H41" s="168"/>
      <c r="I41" s="167" t="s">
        <v>1212</v>
      </c>
      <c r="J41" s="167" t="s">
        <v>1399</v>
      </c>
      <c r="K41" s="167"/>
      <c r="L41" s="167" t="s">
        <v>1212</v>
      </c>
      <c r="M41" s="167" t="s">
        <v>1399</v>
      </c>
      <c r="N41" s="167"/>
      <c r="O41" s="167" t="s">
        <v>1212</v>
      </c>
      <c r="P41" s="167" t="s">
        <v>1399</v>
      </c>
      <c r="Q41" s="186"/>
    </row>
    <row r="42" spans="1:17" ht="16.5" customHeight="1">
      <c r="A42" s="35"/>
      <c r="B42" s="168"/>
      <c r="C42" s="167" t="s">
        <v>788</v>
      </c>
      <c r="D42" s="167" t="s">
        <v>1097</v>
      </c>
      <c r="E42" s="167"/>
      <c r="F42" s="167" t="s">
        <v>788</v>
      </c>
      <c r="G42" s="167" t="s">
        <v>1096</v>
      </c>
      <c r="H42" s="168"/>
      <c r="I42" s="167" t="s">
        <v>788</v>
      </c>
      <c r="J42" s="167" t="s">
        <v>1096</v>
      </c>
      <c r="K42" s="167"/>
      <c r="L42" s="167" t="s">
        <v>788</v>
      </c>
      <c r="M42" s="167" t="s">
        <v>1096</v>
      </c>
      <c r="N42" s="167"/>
      <c r="O42" s="167" t="s">
        <v>788</v>
      </c>
      <c r="P42" s="167" t="s">
        <v>1096</v>
      </c>
      <c r="Q42" s="186"/>
    </row>
    <row r="43" spans="1:17" ht="16.5" customHeight="1">
      <c r="A43" s="35"/>
      <c r="B43" s="168"/>
      <c r="C43" s="167" t="s">
        <v>802</v>
      </c>
      <c r="D43" s="167" t="s">
        <v>1135</v>
      </c>
      <c r="E43" s="167"/>
      <c r="F43" s="167" t="s">
        <v>802</v>
      </c>
      <c r="G43" s="167" t="s">
        <v>1114</v>
      </c>
      <c r="H43" s="168"/>
      <c r="I43" s="167" t="s">
        <v>802</v>
      </c>
      <c r="J43" s="167" t="s">
        <v>1114</v>
      </c>
      <c r="K43" s="167"/>
      <c r="L43" s="167" t="s">
        <v>802</v>
      </c>
      <c r="M43" s="167" t="s">
        <v>1134</v>
      </c>
      <c r="N43" s="167"/>
      <c r="O43" s="167" t="s">
        <v>802</v>
      </c>
      <c r="P43" s="167" t="s">
        <v>1114</v>
      </c>
      <c r="Q43" s="186"/>
    </row>
    <row r="44" spans="1:17" ht="16.5" customHeight="1">
      <c r="A44" s="35"/>
      <c r="B44" s="168"/>
      <c r="C44" s="167" t="s">
        <v>803</v>
      </c>
      <c r="D44" s="167" t="s">
        <v>1138</v>
      </c>
      <c r="E44" s="167"/>
      <c r="F44" s="167" t="s">
        <v>803</v>
      </c>
      <c r="G44" s="167" t="s">
        <v>1112</v>
      </c>
      <c r="H44" s="168"/>
      <c r="I44" s="167" t="s">
        <v>803</v>
      </c>
      <c r="J44" s="167" t="s">
        <v>1112</v>
      </c>
      <c r="K44" s="167"/>
      <c r="L44" s="167" t="s">
        <v>803</v>
      </c>
      <c r="M44" s="167" t="s">
        <v>1404</v>
      </c>
      <c r="N44" s="167"/>
      <c r="O44" s="167" t="s">
        <v>803</v>
      </c>
      <c r="P44" s="167" t="s">
        <v>1129</v>
      </c>
      <c r="Q44" s="186"/>
    </row>
    <row r="45" spans="1:17" ht="16.5" customHeight="1">
      <c r="A45" s="35"/>
      <c r="B45" s="168"/>
      <c r="C45" s="167" t="s">
        <v>800</v>
      </c>
      <c r="D45" s="167" t="s">
        <v>1135</v>
      </c>
      <c r="E45" s="167"/>
      <c r="F45" s="167" t="s">
        <v>800</v>
      </c>
      <c r="G45" s="167" t="s">
        <v>1146</v>
      </c>
      <c r="H45" s="168"/>
      <c r="I45" s="167" t="s">
        <v>800</v>
      </c>
      <c r="J45" s="167" t="s">
        <v>1146</v>
      </c>
      <c r="K45" s="167"/>
      <c r="L45" s="167" t="s">
        <v>800</v>
      </c>
      <c r="M45" s="167" t="s">
        <v>1132</v>
      </c>
      <c r="N45" s="167"/>
      <c r="O45" s="167" t="s">
        <v>800</v>
      </c>
      <c r="P45" s="167" t="s">
        <v>1146</v>
      </c>
      <c r="Q45" s="186"/>
    </row>
    <row r="46" spans="1:17" ht="16.5" customHeight="1">
      <c r="A46" s="35"/>
      <c r="B46" s="168"/>
      <c r="C46" s="167" t="s">
        <v>801</v>
      </c>
      <c r="D46" s="167" t="s">
        <v>1100</v>
      </c>
      <c r="E46" s="167"/>
      <c r="F46" s="167" t="s">
        <v>1473</v>
      </c>
      <c r="G46" s="167" t="s">
        <v>1467</v>
      </c>
      <c r="H46" s="168"/>
      <c r="I46" s="167" t="s">
        <v>1473</v>
      </c>
      <c r="J46" s="167" t="s">
        <v>1467</v>
      </c>
      <c r="K46" s="167"/>
      <c r="L46" s="167" t="s">
        <v>801</v>
      </c>
      <c r="M46" s="167" t="s">
        <v>1114</v>
      </c>
      <c r="N46" s="167"/>
      <c r="O46" s="167" t="s">
        <v>801</v>
      </c>
      <c r="P46" s="167" t="s">
        <v>1444</v>
      </c>
      <c r="Q46" s="186"/>
    </row>
    <row r="47" spans="1:17" ht="16.5" customHeight="1">
      <c r="A47" s="35"/>
      <c r="B47" s="167"/>
      <c r="C47" s="167" t="s">
        <v>798</v>
      </c>
      <c r="D47" s="167" t="s">
        <v>1107</v>
      </c>
      <c r="E47" s="167"/>
      <c r="F47" s="167" t="s">
        <v>798</v>
      </c>
      <c r="G47" s="167" t="s">
        <v>1107</v>
      </c>
      <c r="H47" s="168"/>
      <c r="I47" s="167" t="s">
        <v>798</v>
      </c>
      <c r="J47" s="167" t="s">
        <v>1107</v>
      </c>
      <c r="K47" s="167"/>
      <c r="L47" s="167" t="s">
        <v>798</v>
      </c>
      <c r="M47" s="167" t="s">
        <v>1107</v>
      </c>
      <c r="N47" s="167"/>
      <c r="O47" s="167" t="s">
        <v>798</v>
      </c>
      <c r="P47" s="167" t="s">
        <v>1107</v>
      </c>
      <c r="Q47" s="186"/>
    </row>
    <row r="48" spans="1:17" ht="17.25" customHeight="1">
      <c r="A48" s="35"/>
      <c r="B48" s="168"/>
      <c r="C48" s="167" t="s">
        <v>799</v>
      </c>
      <c r="D48" s="167" t="s">
        <v>1329</v>
      </c>
      <c r="E48" s="167"/>
      <c r="F48" s="167" t="s">
        <v>799</v>
      </c>
      <c r="G48" s="167" t="s">
        <v>1400</v>
      </c>
      <c r="H48" s="168"/>
      <c r="I48" s="167" t="s">
        <v>799</v>
      </c>
      <c r="J48" s="167" t="s">
        <v>1400</v>
      </c>
      <c r="K48" s="167"/>
      <c r="L48" s="167" t="s">
        <v>799</v>
      </c>
      <c r="M48" s="167" t="s">
        <v>1411</v>
      </c>
      <c r="N48" s="167"/>
      <c r="O48" s="167" t="s">
        <v>799</v>
      </c>
      <c r="P48" s="167" t="s">
        <v>1411</v>
      </c>
      <c r="Q48" s="186"/>
    </row>
    <row r="49" spans="1:17" ht="16.5" customHeight="1">
      <c r="A49" s="35"/>
      <c r="B49" s="168"/>
      <c r="C49" s="167" t="s">
        <v>792</v>
      </c>
      <c r="D49" s="167" t="s">
        <v>1097</v>
      </c>
      <c r="E49" s="167"/>
      <c r="F49" s="167" t="s">
        <v>792</v>
      </c>
      <c r="G49" s="167" t="s">
        <v>1097</v>
      </c>
      <c r="H49" s="168"/>
      <c r="I49" s="167" t="s">
        <v>792</v>
      </c>
      <c r="J49" s="167" t="s">
        <v>1097</v>
      </c>
      <c r="K49" s="167"/>
      <c r="L49" s="167" t="s">
        <v>792</v>
      </c>
      <c r="M49" s="167" t="s">
        <v>1132</v>
      </c>
      <c r="N49" s="167"/>
      <c r="O49" s="167" t="s">
        <v>792</v>
      </c>
      <c r="P49" s="167" t="s">
        <v>1097</v>
      </c>
      <c r="Q49" s="186"/>
    </row>
    <row r="50" spans="1:17" ht="16.5" customHeight="1">
      <c r="A50" s="35"/>
      <c r="B50" s="168"/>
      <c r="C50" s="167" t="s">
        <v>793</v>
      </c>
      <c r="D50" s="167" t="s">
        <v>1093</v>
      </c>
      <c r="E50" s="167"/>
      <c r="F50" s="167" t="s">
        <v>793</v>
      </c>
      <c r="G50" s="167" t="s">
        <v>1093</v>
      </c>
      <c r="H50" s="168"/>
      <c r="I50" s="167" t="s">
        <v>793</v>
      </c>
      <c r="J50" s="167" t="s">
        <v>1093</v>
      </c>
      <c r="K50" s="167"/>
      <c r="L50" s="167" t="s">
        <v>793</v>
      </c>
      <c r="M50" s="167" t="s">
        <v>1340</v>
      </c>
      <c r="N50" s="167"/>
      <c r="O50" s="167" t="s">
        <v>793</v>
      </c>
      <c r="P50" s="167" t="s">
        <v>1093</v>
      </c>
      <c r="Q50" s="186"/>
    </row>
    <row r="51" spans="1:17" ht="16.5" customHeight="1">
      <c r="A51" s="35"/>
      <c r="B51" s="167"/>
      <c r="C51" s="167" t="s">
        <v>794</v>
      </c>
      <c r="D51" s="167" t="s">
        <v>1135</v>
      </c>
      <c r="E51" s="167"/>
      <c r="F51" s="167" t="s">
        <v>794</v>
      </c>
      <c r="G51" s="167" t="s">
        <v>1135</v>
      </c>
      <c r="H51" s="168"/>
      <c r="I51" s="167" t="s">
        <v>794</v>
      </c>
      <c r="J51" s="167" t="s">
        <v>1135</v>
      </c>
      <c r="K51" s="167"/>
      <c r="L51" s="167" t="s">
        <v>794</v>
      </c>
      <c r="M51" s="167" t="s">
        <v>1107</v>
      </c>
      <c r="N51" s="167"/>
      <c r="O51" s="167" t="s">
        <v>794</v>
      </c>
      <c r="P51" s="167" t="s">
        <v>1135</v>
      </c>
      <c r="Q51" s="186"/>
    </row>
    <row r="52" spans="1:17" ht="14.25" customHeight="1">
      <c r="A52" s="35"/>
      <c r="B52" s="168"/>
      <c r="C52" s="167" t="s">
        <v>795</v>
      </c>
      <c r="D52" s="167" t="s">
        <v>1110</v>
      </c>
      <c r="E52" s="167"/>
      <c r="F52" s="167" t="s">
        <v>795</v>
      </c>
      <c r="G52" s="167" t="s">
        <v>1110</v>
      </c>
      <c r="H52" s="168"/>
      <c r="I52" s="167" t="s">
        <v>795</v>
      </c>
      <c r="J52" s="167" t="s">
        <v>1110</v>
      </c>
      <c r="K52" s="167"/>
      <c r="L52" s="167" t="s">
        <v>795</v>
      </c>
      <c r="M52" s="167" t="s">
        <v>1336</v>
      </c>
      <c r="N52" s="167"/>
      <c r="O52" s="167" t="s">
        <v>795</v>
      </c>
      <c r="P52" s="167" t="s">
        <v>1110</v>
      </c>
      <c r="Q52" s="186"/>
    </row>
    <row r="53" spans="1:17" ht="16.5" customHeight="1">
      <c r="A53" s="35"/>
      <c r="B53" s="168"/>
      <c r="C53" s="167" t="s">
        <v>1213</v>
      </c>
      <c r="D53" s="167" t="s">
        <v>1114</v>
      </c>
      <c r="E53" s="167"/>
      <c r="F53" s="167" t="s">
        <v>1213</v>
      </c>
      <c r="G53" s="167" t="s">
        <v>1114</v>
      </c>
      <c r="H53" s="168"/>
      <c r="I53" s="167" t="s">
        <v>1213</v>
      </c>
      <c r="J53" s="167" t="s">
        <v>1114</v>
      </c>
      <c r="K53" s="167"/>
      <c r="L53" s="167" t="s">
        <v>1213</v>
      </c>
      <c r="M53" s="167" t="s">
        <v>1114</v>
      </c>
      <c r="N53" s="167"/>
      <c r="O53" s="167" t="s">
        <v>1213</v>
      </c>
      <c r="P53" s="167" t="s">
        <v>1114</v>
      </c>
      <c r="Q53" s="186"/>
    </row>
    <row r="54" spans="1:17" ht="16.5" customHeight="1">
      <c r="A54" s="35"/>
      <c r="B54" s="167"/>
      <c r="C54" s="167" t="s">
        <v>1214</v>
      </c>
      <c r="D54" s="167" t="s">
        <v>1114</v>
      </c>
      <c r="E54" s="167"/>
      <c r="F54" s="167" t="s">
        <v>1214</v>
      </c>
      <c r="G54" s="167" t="s">
        <v>1114</v>
      </c>
      <c r="H54" s="168"/>
      <c r="I54" s="167" t="s">
        <v>1214</v>
      </c>
      <c r="J54" s="167" t="s">
        <v>1114</v>
      </c>
      <c r="K54" s="167"/>
      <c r="L54" s="167" t="s">
        <v>1214</v>
      </c>
      <c r="M54" s="167" t="s">
        <v>1114</v>
      </c>
      <c r="N54" s="167"/>
      <c r="O54" s="167" t="s">
        <v>1214</v>
      </c>
      <c r="P54" s="167" t="s">
        <v>1114</v>
      </c>
      <c r="Q54" s="186"/>
    </row>
    <row r="55" spans="1:17" ht="16.5" customHeight="1">
      <c r="A55" s="35"/>
      <c r="B55" s="168"/>
      <c r="C55" s="167" t="s">
        <v>781</v>
      </c>
      <c r="D55" s="167" t="s">
        <v>1142</v>
      </c>
      <c r="E55" s="167"/>
      <c r="F55" s="167" t="s">
        <v>781</v>
      </c>
      <c r="G55" s="167" t="s">
        <v>1142</v>
      </c>
      <c r="H55" s="168"/>
      <c r="I55" s="167" t="s">
        <v>781</v>
      </c>
      <c r="J55" s="167" t="s">
        <v>1142</v>
      </c>
      <c r="K55" s="167"/>
      <c r="L55" s="167" t="s">
        <v>781</v>
      </c>
      <c r="M55" s="167" t="s">
        <v>1142</v>
      </c>
      <c r="N55" s="167"/>
      <c r="O55" s="167" t="s">
        <v>781</v>
      </c>
      <c r="P55" s="167" t="s">
        <v>1142</v>
      </c>
      <c r="Q55" s="186"/>
    </row>
    <row r="56" spans="1:17" ht="16.5" customHeight="1">
      <c r="A56" s="35"/>
      <c r="B56" s="168"/>
      <c r="C56" s="167" t="s">
        <v>1215</v>
      </c>
      <c r="D56" s="167" t="s">
        <v>1097</v>
      </c>
      <c r="E56" s="167"/>
      <c r="F56" s="167" t="s">
        <v>1215</v>
      </c>
      <c r="G56" s="167" t="s">
        <v>1097</v>
      </c>
      <c r="H56" s="168"/>
      <c r="I56" s="167" t="s">
        <v>1215</v>
      </c>
      <c r="J56" s="167" t="s">
        <v>1097</v>
      </c>
      <c r="K56" s="167"/>
      <c r="L56" s="167" t="s">
        <v>1215</v>
      </c>
      <c r="M56" s="167" t="s">
        <v>1097</v>
      </c>
      <c r="N56" s="167"/>
      <c r="O56" s="167" t="s">
        <v>1215</v>
      </c>
      <c r="P56" s="167" t="s">
        <v>1097</v>
      </c>
      <c r="Q56" s="186"/>
    </row>
    <row r="57" spans="1:17" ht="16.5" customHeight="1">
      <c r="A57" s="35"/>
      <c r="B57" s="168"/>
      <c r="C57" s="167" t="s">
        <v>1216</v>
      </c>
      <c r="D57" s="167" t="s">
        <v>1110</v>
      </c>
      <c r="E57" s="167"/>
      <c r="F57" s="167" t="s">
        <v>1216</v>
      </c>
      <c r="G57" s="167" t="s">
        <v>1110</v>
      </c>
      <c r="H57" s="168"/>
      <c r="I57" s="167" t="s">
        <v>1216</v>
      </c>
      <c r="J57" s="167" t="s">
        <v>1110</v>
      </c>
      <c r="K57" s="167"/>
      <c r="L57" s="167" t="s">
        <v>1216</v>
      </c>
      <c r="M57" s="167" t="s">
        <v>1110</v>
      </c>
      <c r="N57" s="167"/>
      <c r="O57" s="167" t="s">
        <v>1216</v>
      </c>
      <c r="P57" s="167" t="s">
        <v>1110</v>
      </c>
      <c r="Q57" s="186"/>
    </row>
    <row r="58" spans="1:17" ht="16.5" customHeight="1">
      <c r="A58" s="35"/>
      <c r="B58" s="168"/>
      <c r="C58" s="167" t="s">
        <v>1217</v>
      </c>
      <c r="D58" s="167" t="s">
        <v>1330</v>
      </c>
      <c r="E58" s="167"/>
      <c r="F58" s="167" t="s">
        <v>1217</v>
      </c>
      <c r="G58" s="167" t="s">
        <v>1330</v>
      </c>
      <c r="H58" s="168"/>
      <c r="I58" s="167" t="s">
        <v>1217</v>
      </c>
      <c r="J58" s="167" t="s">
        <v>1330</v>
      </c>
      <c r="K58" s="167"/>
      <c r="L58" s="167" t="s">
        <v>1217</v>
      </c>
      <c r="M58" s="167" t="s">
        <v>1330</v>
      </c>
      <c r="N58" s="167"/>
      <c r="O58" s="167" t="s">
        <v>1217</v>
      </c>
      <c r="P58" s="167" t="s">
        <v>1330</v>
      </c>
      <c r="Q58" s="186"/>
    </row>
    <row r="59" spans="1:17" ht="16.5" customHeight="1">
      <c r="A59" s="35"/>
      <c r="B59" s="168"/>
      <c r="C59" s="167" t="s">
        <v>1218</v>
      </c>
      <c r="D59" s="167" t="s">
        <v>1150</v>
      </c>
      <c r="E59" s="167"/>
      <c r="F59" s="167" t="s">
        <v>1218</v>
      </c>
      <c r="G59" s="167" t="s">
        <v>1150</v>
      </c>
      <c r="H59" s="168"/>
      <c r="I59" s="167" t="s">
        <v>1218</v>
      </c>
      <c r="J59" s="167" t="s">
        <v>1150</v>
      </c>
      <c r="K59" s="167"/>
      <c r="L59" s="167" t="s">
        <v>1218</v>
      </c>
      <c r="M59" s="167" t="s">
        <v>1150</v>
      </c>
      <c r="N59" s="167"/>
      <c r="O59" s="167" t="s">
        <v>1218</v>
      </c>
      <c r="P59" s="167" t="s">
        <v>1150</v>
      </c>
      <c r="Q59" s="186"/>
    </row>
    <row r="60" spans="1:17" ht="16.5" customHeight="1">
      <c r="A60" s="35"/>
      <c r="B60" s="168"/>
      <c r="C60" s="167" t="s">
        <v>1219</v>
      </c>
      <c r="D60" s="167" t="s">
        <v>1096</v>
      </c>
      <c r="E60" s="167"/>
      <c r="F60" s="167" t="s">
        <v>1219</v>
      </c>
      <c r="G60" s="167" t="s">
        <v>1149</v>
      </c>
      <c r="H60" s="168"/>
      <c r="I60" s="167" t="s">
        <v>1219</v>
      </c>
      <c r="J60" s="167" t="s">
        <v>1149</v>
      </c>
      <c r="K60" s="167"/>
      <c r="L60" s="167" t="s">
        <v>1219</v>
      </c>
      <c r="M60" s="167" t="s">
        <v>1149</v>
      </c>
      <c r="N60" s="167"/>
      <c r="O60" s="167" t="s">
        <v>1219</v>
      </c>
      <c r="P60" s="167" t="s">
        <v>1149</v>
      </c>
      <c r="Q60" s="186"/>
    </row>
    <row r="61" spans="1:17" ht="17.25" customHeight="1">
      <c r="A61" s="35"/>
      <c r="B61" s="168"/>
      <c r="C61" s="167" t="s">
        <v>1220</v>
      </c>
      <c r="D61" s="167" t="s">
        <v>1176</v>
      </c>
      <c r="E61" s="167"/>
      <c r="F61" s="167" t="s">
        <v>1220</v>
      </c>
      <c r="G61" s="167" t="s">
        <v>1129</v>
      </c>
      <c r="H61" s="168"/>
      <c r="I61" s="167" t="s">
        <v>1220</v>
      </c>
      <c r="J61" s="167" t="s">
        <v>1129</v>
      </c>
      <c r="K61" s="167"/>
      <c r="L61" s="167" t="s">
        <v>1220</v>
      </c>
      <c r="M61" s="167" t="s">
        <v>1129</v>
      </c>
      <c r="N61" s="167"/>
      <c r="O61" s="167" t="s">
        <v>1220</v>
      </c>
      <c r="P61" s="167" t="s">
        <v>1129</v>
      </c>
      <c r="Q61" s="186"/>
    </row>
    <row r="62" spans="1:17" ht="14.25" customHeight="1">
      <c r="A62" s="35"/>
      <c r="B62" s="168"/>
      <c r="C62" s="167" t="s">
        <v>1221</v>
      </c>
      <c r="D62" s="167" t="s">
        <v>1094</v>
      </c>
      <c r="E62" s="167"/>
      <c r="F62" s="167" t="s">
        <v>1221</v>
      </c>
      <c r="G62" s="167" t="s">
        <v>1094</v>
      </c>
      <c r="H62" s="168"/>
      <c r="I62" s="167" t="s">
        <v>1221</v>
      </c>
      <c r="J62" s="167" t="s">
        <v>1094</v>
      </c>
      <c r="K62" s="167"/>
      <c r="L62" s="167" t="s">
        <v>1221</v>
      </c>
      <c r="M62" s="167" t="s">
        <v>1094</v>
      </c>
      <c r="N62" s="167"/>
      <c r="O62" s="167" t="s">
        <v>1221</v>
      </c>
      <c r="P62" s="167" t="s">
        <v>1094</v>
      </c>
      <c r="Q62" s="186"/>
    </row>
    <row r="63" spans="1:17" ht="14.25" customHeight="1">
      <c r="A63" s="35"/>
      <c r="B63" s="168"/>
      <c r="C63" s="167" t="s">
        <v>1222</v>
      </c>
      <c r="D63" s="167" t="s">
        <v>1097</v>
      </c>
      <c r="E63" s="167"/>
      <c r="F63" s="167" t="s">
        <v>1222</v>
      </c>
      <c r="G63" s="167" t="s">
        <v>1097</v>
      </c>
      <c r="H63" s="168"/>
      <c r="I63" s="167" t="s">
        <v>1222</v>
      </c>
      <c r="J63" s="167" t="s">
        <v>1097</v>
      </c>
      <c r="K63" s="167"/>
      <c r="L63" s="167" t="s">
        <v>1222</v>
      </c>
      <c r="M63" s="167" t="s">
        <v>1097</v>
      </c>
      <c r="N63" s="167"/>
      <c r="O63" s="167" t="s">
        <v>1222</v>
      </c>
      <c r="P63" s="167" t="s">
        <v>1097</v>
      </c>
      <c r="Q63" s="186"/>
    </row>
    <row r="64" spans="1:17" ht="14.25" customHeight="1">
      <c r="A64" s="35"/>
      <c r="B64" s="168"/>
      <c r="C64" s="167" t="s">
        <v>1223</v>
      </c>
      <c r="D64" s="167" t="s">
        <v>1331</v>
      </c>
      <c r="E64" s="167"/>
      <c r="F64" s="167" t="s">
        <v>1223</v>
      </c>
      <c r="G64" s="167" t="s">
        <v>1331</v>
      </c>
      <c r="H64" s="168"/>
      <c r="I64" s="167" t="s">
        <v>1223</v>
      </c>
      <c r="J64" s="167" t="s">
        <v>1331</v>
      </c>
      <c r="K64" s="167"/>
      <c r="L64" s="167" t="s">
        <v>1223</v>
      </c>
      <c r="M64" s="167" t="s">
        <v>1331</v>
      </c>
      <c r="N64" s="167"/>
      <c r="O64" s="167" t="s">
        <v>1223</v>
      </c>
      <c r="P64" s="167" t="s">
        <v>1331</v>
      </c>
      <c r="Q64" s="186"/>
    </row>
    <row r="65" spans="1:17" ht="14.25" customHeight="1">
      <c r="A65" s="35"/>
      <c r="B65" s="168"/>
      <c r="C65" s="167" t="s">
        <v>1224</v>
      </c>
      <c r="D65" s="167" t="s">
        <v>1332</v>
      </c>
      <c r="E65" s="167"/>
      <c r="F65" s="167" t="s">
        <v>1224</v>
      </c>
      <c r="G65" s="167" t="s">
        <v>1137</v>
      </c>
      <c r="H65" s="168"/>
      <c r="I65" s="167" t="s">
        <v>1224</v>
      </c>
      <c r="J65" s="167" t="s">
        <v>1137</v>
      </c>
      <c r="K65" s="167"/>
      <c r="L65" s="167" t="s">
        <v>1224</v>
      </c>
      <c r="M65" s="167" t="s">
        <v>1137</v>
      </c>
      <c r="N65" s="167"/>
      <c r="O65" s="167" t="s">
        <v>1224</v>
      </c>
      <c r="P65" s="167" t="s">
        <v>1137</v>
      </c>
      <c r="Q65" s="186"/>
    </row>
    <row r="66" spans="1:17" ht="14.25" customHeight="1">
      <c r="A66" s="35"/>
      <c r="B66" s="168"/>
      <c r="C66" s="167" t="s">
        <v>1225</v>
      </c>
      <c r="D66" s="167" t="s">
        <v>1152</v>
      </c>
      <c r="E66" s="167"/>
      <c r="F66" s="167" t="s">
        <v>1225</v>
      </c>
      <c r="G66" s="167" t="s">
        <v>1152</v>
      </c>
      <c r="H66" s="168"/>
      <c r="I66" s="167" t="s">
        <v>1225</v>
      </c>
      <c r="J66" s="167" t="s">
        <v>1152</v>
      </c>
      <c r="K66" s="167"/>
      <c r="L66" s="167" t="s">
        <v>1225</v>
      </c>
      <c r="M66" s="167" t="s">
        <v>1152</v>
      </c>
      <c r="N66" s="167"/>
      <c r="O66" s="167" t="s">
        <v>1225</v>
      </c>
      <c r="P66" s="167" t="s">
        <v>1152</v>
      </c>
      <c r="Q66" s="186"/>
    </row>
    <row r="67" spans="1:17" ht="14.25" customHeight="1">
      <c r="A67" s="35"/>
      <c r="B67" s="168"/>
      <c r="C67" s="167" t="s">
        <v>1226</v>
      </c>
      <c r="D67" s="167" t="s">
        <v>1151</v>
      </c>
      <c r="E67" s="167"/>
      <c r="F67" s="167" t="s">
        <v>1226</v>
      </c>
      <c r="G67" s="167" t="s">
        <v>1151</v>
      </c>
      <c r="H67" s="168"/>
      <c r="I67" s="167" t="s">
        <v>1226</v>
      </c>
      <c r="J67" s="167" t="s">
        <v>1151</v>
      </c>
      <c r="K67" s="167"/>
      <c r="L67" s="167" t="s">
        <v>1226</v>
      </c>
      <c r="M67" s="167" t="s">
        <v>1151</v>
      </c>
      <c r="N67" s="167"/>
      <c r="O67" s="167" t="s">
        <v>1226</v>
      </c>
      <c r="P67" s="167" t="s">
        <v>1151</v>
      </c>
      <c r="Q67" s="186"/>
    </row>
    <row r="68" spans="1:17" ht="14.25" customHeight="1">
      <c r="A68" s="35"/>
      <c r="B68" s="168"/>
      <c r="C68" s="167" t="s">
        <v>1227</v>
      </c>
      <c r="D68" s="167" t="s">
        <v>1159</v>
      </c>
      <c r="E68" s="167"/>
      <c r="F68" s="167" t="s">
        <v>1227</v>
      </c>
      <c r="G68" s="167" t="s">
        <v>1401</v>
      </c>
      <c r="H68" s="168"/>
      <c r="I68" s="167" t="s">
        <v>1227</v>
      </c>
      <c r="J68" s="167" t="s">
        <v>1401</v>
      </c>
      <c r="K68" s="167"/>
      <c r="L68" s="167" t="s">
        <v>1227</v>
      </c>
      <c r="M68" s="167" t="s">
        <v>1159</v>
      </c>
      <c r="N68" s="167"/>
      <c r="O68" s="167" t="s">
        <v>1227</v>
      </c>
      <c r="P68" s="167" t="s">
        <v>1159</v>
      </c>
      <c r="Q68" s="186"/>
    </row>
    <row r="69" spans="1:17" ht="14.25" customHeight="1">
      <c r="A69" s="35"/>
      <c r="B69" s="168"/>
      <c r="C69" s="167" t="s">
        <v>1228</v>
      </c>
      <c r="D69" s="167" t="s">
        <v>1333</v>
      </c>
      <c r="E69" s="167"/>
      <c r="F69" s="167" t="s">
        <v>1228</v>
      </c>
      <c r="G69" s="167" t="s">
        <v>1400</v>
      </c>
      <c r="H69" s="168"/>
      <c r="I69" s="167" t="s">
        <v>1228</v>
      </c>
      <c r="J69" s="167" t="s">
        <v>1400</v>
      </c>
      <c r="K69" s="167"/>
      <c r="L69" s="167" t="s">
        <v>1228</v>
      </c>
      <c r="M69" s="167" t="s">
        <v>1333</v>
      </c>
      <c r="N69" s="167"/>
      <c r="O69" s="167" t="s">
        <v>1228</v>
      </c>
      <c r="P69" s="167" t="s">
        <v>1333</v>
      </c>
      <c r="Q69" s="186"/>
    </row>
    <row r="70" spans="1:17" ht="14.25" customHeight="1">
      <c r="A70" s="35"/>
      <c r="B70" s="168"/>
      <c r="C70" s="167" t="s">
        <v>1229</v>
      </c>
      <c r="D70" s="167" t="s">
        <v>1097</v>
      </c>
      <c r="E70" s="167"/>
      <c r="F70" s="167" t="s">
        <v>1229</v>
      </c>
      <c r="G70" s="167" t="s">
        <v>1097</v>
      </c>
      <c r="H70" s="168"/>
      <c r="I70" s="167" t="s">
        <v>1229</v>
      </c>
      <c r="J70" s="167" t="s">
        <v>1097</v>
      </c>
      <c r="K70" s="167"/>
      <c r="L70" s="167" t="s">
        <v>1229</v>
      </c>
      <c r="M70" s="167" t="s">
        <v>1097</v>
      </c>
      <c r="N70" s="167"/>
      <c r="O70" s="167" t="s">
        <v>1229</v>
      </c>
      <c r="P70" s="167" t="s">
        <v>1097</v>
      </c>
      <c r="Q70" s="186"/>
    </row>
    <row r="71" spans="1:17" ht="14.25" customHeight="1">
      <c r="A71" s="35"/>
      <c r="B71" s="170"/>
      <c r="C71" s="169" t="s">
        <v>1230</v>
      </c>
      <c r="D71" s="169" t="s">
        <v>1094</v>
      </c>
      <c r="E71" s="169"/>
      <c r="F71" s="169" t="s">
        <v>1230</v>
      </c>
      <c r="G71" s="169" t="s">
        <v>1094</v>
      </c>
      <c r="H71" s="168"/>
      <c r="I71" s="169" t="s">
        <v>1230</v>
      </c>
      <c r="J71" s="169" t="s">
        <v>1094</v>
      </c>
      <c r="K71" s="169"/>
      <c r="L71" s="169" t="s">
        <v>1230</v>
      </c>
      <c r="M71" s="169" t="s">
        <v>1094</v>
      </c>
      <c r="N71" s="169"/>
      <c r="O71" s="169" t="s">
        <v>1230</v>
      </c>
      <c r="P71" s="169" t="s">
        <v>1094</v>
      </c>
      <c r="Q71" s="186"/>
    </row>
    <row r="72" spans="1:17" ht="16.5" customHeight="1">
      <c r="A72" s="35"/>
      <c r="B72" s="168"/>
      <c r="C72" s="167" t="s">
        <v>1231</v>
      </c>
      <c r="D72" s="167" t="s">
        <v>1098</v>
      </c>
      <c r="E72" s="167"/>
      <c r="F72" s="167" t="s">
        <v>1231</v>
      </c>
      <c r="G72" s="167" t="s">
        <v>1098</v>
      </c>
      <c r="H72" s="168"/>
      <c r="I72" s="167" t="s">
        <v>1231</v>
      </c>
      <c r="J72" s="167" t="s">
        <v>1098</v>
      </c>
      <c r="K72" s="167"/>
      <c r="L72" s="167" t="s">
        <v>1231</v>
      </c>
      <c r="M72" s="167" t="s">
        <v>1098</v>
      </c>
      <c r="N72" s="167"/>
      <c r="O72" s="167" t="s">
        <v>1231</v>
      </c>
      <c r="P72" s="167" t="s">
        <v>1098</v>
      </c>
      <c r="Q72" s="186"/>
    </row>
    <row r="73" spans="1:17" ht="16.5" customHeight="1">
      <c r="A73" s="35"/>
      <c r="B73" s="168"/>
      <c r="C73" s="167" t="s">
        <v>1232</v>
      </c>
      <c r="D73" s="167" t="s">
        <v>1334</v>
      </c>
      <c r="E73" s="167"/>
      <c r="F73" s="167" t="s">
        <v>1232</v>
      </c>
      <c r="G73" s="167" t="s">
        <v>1093</v>
      </c>
      <c r="H73" s="168"/>
      <c r="I73" s="167" t="s">
        <v>1232</v>
      </c>
      <c r="J73" s="167" t="s">
        <v>1093</v>
      </c>
      <c r="K73" s="167"/>
      <c r="L73" s="167" t="s">
        <v>1232</v>
      </c>
      <c r="M73" s="167" t="s">
        <v>1110</v>
      </c>
      <c r="N73" s="167"/>
      <c r="O73" s="167" t="s">
        <v>1232</v>
      </c>
      <c r="P73" s="167" t="s">
        <v>1110</v>
      </c>
      <c r="Q73" s="186"/>
    </row>
    <row r="74" spans="1:17" ht="16.5" customHeight="1">
      <c r="A74" s="35"/>
      <c r="B74" s="168"/>
      <c r="C74" s="167" t="s">
        <v>1233</v>
      </c>
      <c r="D74" s="167" t="s">
        <v>1334</v>
      </c>
      <c r="E74" s="167"/>
      <c r="F74" s="167" t="s">
        <v>1233</v>
      </c>
      <c r="G74" s="167" t="s">
        <v>1093</v>
      </c>
      <c r="H74" s="168"/>
      <c r="I74" s="167" t="s">
        <v>1233</v>
      </c>
      <c r="J74" s="167" t="s">
        <v>1093</v>
      </c>
      <c r="K74" s="167"/>
      <c r="L74" s="167" t="s">
        <v>1233</v>
      </c>
      <c r="M74" s="167" t="s">
        <v>1110</v>
      </c>
      <c r="N74" s="167"/>
      <c r="O74" s="167" t="s">
        <v>1233</v>
      </c>
      <c r="P74" s="167" t="s">
        <v>1110</v>
      </c>
      <c r="Q74" s="186"/>
    </row>
    <row r="75" spans="1:17" ht="16.5" customHeight="1">
      <c r="A75" s="35"/>
      <c r="B75" s="168"/>
      <c r="C75" s="167" t="s">
        <v>807</v>
      </c>
      <c r="D75" s="167" t="s">
        <v>1099</v>
      </c>
      <c r="E75" s="167"/>
      <c r="F75" s="167" t="s">
        <v>807</v>
      </c>
      <c r="G75" s="167" t="s">
        <v>1099</v>
      </c>
      <c r="H75" s="168"/>
      <c r="I75" s="167" t="s">
        <v>807</v>
      </c>
      <c r="J75" s="167" t="s">
        <v>1099</v>
      </c>
      <c r="K75" s="167"/>
      <c r="L75" s="167" t="s">
        <v>807</v>
      </c>
      <c r="M75" s="167" t="s">
        <v>1099</v>
      </c>
      <c r="N75" s="167"/>
      <c r="O75" s="167" t="s">
        <v>807</v>
      </c>
      <c r="P75" s="167" t="s">
        <v>1099</v>
      </c>
      <c r="Q75" s="186"/>
    </row>
    <row r="76" spans="1:17" ht="16.5" customHeight="1">
      <c r="A76" s="35"/>
      <c r="B76" s="168"/>
      <c r="C76" s="167" t="s">
        <v>1234</v>
      </c>
      <c r="D76" s="167" t="s">
        <v>1129</v>
      </c>
      <c r="E76" s="167"/>
      <c r="F76" s="167" t="s">
        <v>1234</v>
      </c>
      <c r="G76" s="167" t="s">
        <v>1093</v>
      </c>
      <c r="H76" s="168"/>
      <c r="I76" s="167" t="s">
        <v>1234</v>
      </c>
      <c r="J76" s="167" t="s">
        <v>1093</v>
      </c>
      <c r="K76" s="167"/>
      <c r="L76" s="167" t="s">
        <v>1234</v>
      </c>
      <c r="M76" s="167" t="s">
        <v>1093</v>
      </c>
      <c r="N76" s="167"/>
      <c r="O76" s="167" t="s">
        <v>1234</v>
      </c>
      <c r="P76" s="167" t="s">
        <v>1093</v>
      </c>
      <c r="Q76" s="186"/>
    </row>
    <row r="77" spans="1:17" ht="16.5" customHeight="1">
      <c r="A77" s="35"/>
      <c r="B77" s="168"/>
      <c r="C77" s="167" t="s">
        <v>1235</v>
      </c>
      <c r="D77" s="167" t="s">
        <v>1118</v>
      </c>
      <c r="E77" s="167"/>
      <c r="F77" s="167" t="s">
        <v>1235</v>
      </c>
      <c r="G77" s="167" t="s">
        <v>1123</v>
      </c>
      <c r="H77" s="168"/>
      <c r="I77" s="167" t="s">
        <v>1235</v>
      </c>
      <c r="J77" s="167" t="s">
        <v>1123</v>
      </c>
      <c r="K77" s="167"/>
      <c r="L77" s="167" t="s">
        <v>1235</v>
      </c>
      <c r="M77" s="167" t="s">
        <v>1176</v>
      </c>
      <c r="N77" s="167"/>
      <c r="O77" s="167" t="s">
        <v>1235</v>
      </c>
      <c r="P77" s="167" t="s">
        <v>1176</v>
      </c>
      <c r="Q77" s="186"/>
    </row>
    <row r="78" spans="1:17" ht="16.5" customHeight="1">
      <c r="A78" s="35"/>
      <c r="B78" s="168"/>
      <c r="C78" s="167" t="s">
        <v>1236</v>
      </c>
      <c r="D78" s="167" t="s">
        <v>1118</v>
      </c>
      <c r="E78" s="167"/>
      <c r="F78" s="167" t="s">
        <v>1236</v>
      </c>
      <c r="G78" s="167" t="s">
        <v>1123</v>
      </c>
      <c r="H78" s="168"/>
      <c r="I78" s="167" t="s">
        <v>1236</v>
      </c>
      <c r="J78" s="167" t="s">
        <v>1123</v>
      </c>
      <c r="K78" s="167"/>
      <c r="L78" s="167" t="s">
        <v>1236</v>
      </c>
      <c r="M78" s="167" t="s">
        <v>1176</v>
      </c>
      <c r="N78" s="167"/>
      <c r="O78" s="167" t="s">
        <v>1236</v>
      </c>
      <c r="P78" s="167" t="s">
        <v>1176</v>
      </c>
      <c r="Q78" s="186"/>
    </row>
    <row r="79" spans="1:17" ht="16.5" customHeight="1">
      <c r="A79" s="35"/>
      <c r="B79" s="168"/>
      <c r="C79" s="167" t="s">
        <v>1237</v>
      </c>
      <c r="D79" s="167" t="s">
        <v>1153</v>
      </c>
      <c r="E79" s="167"/>
      <c r="F79" s="167" t="s">
        <v>1237</v>
      </c>
      <c r="G79" s="167" t="s">
        <v>1103</v>
      </c>
      <c r="H79" s="168"/>
      <c r="I79" s="167" t="s">
        <v>1237</v>
      </c>
      <c r="J79" s="167" t="s">
        <v>1103</v>
      </c>
      <c r="K79" s="167"/>
      <c r="L79" s="167" t="s">
        <v>1237</v>
      </c>
      <c r="M79" s="167" t="s">
        <v>1103</v>
      </c>
      <c r="N79" s="167"/>
      <c r="O79" s="167" t="s">
        <v>1237</v>
      </c>
      <c r="P79" s="167" t="s">
        <v>1103</v>
      </c>
      <c r="Q79" s="186"/>
    </row>
    <row r="80" spans="1:17" ht="16.5" customHeight="1">
      <c r="A80" s="35"/>
      <c r="B80" s="168"/>
      <c r="C80" s="167" t="s">
        <v>1238</v>
      </c>
      <c r="D80" s="167" t="s">
        <v>1132</v>
      </c>
      <c r="E80" s="167"/>
      <c r="F80" s="167" t="s">
        <v>1238</v>
      </c>
      <c r="G80" s="167" t="s">
        <v>1101</v>
      </c>
      <c r="H80" s="168"/>
      <c r="I80" s="167" t="s">
        <v>1238</v>
      </c>
      <c r="J80" s="167" t="s">
        <v>1101</v>
      </c>
      <c r="K80" s="167"/>
      <c r="L80" s="167" t="s">
        <v>1238</v>
      </c>
      <c r="M80" s="167" t="s">
        <v>1101</v>
      </c>
      <c r="N80" s="167"/>
      <c r="O80" s="167" t="s">
        <v>1238</v>
      </c>
      <c r="P80" s="167" t="s">
        <v>1101</v>
      </c>
      <c r="Q80" s="186"/>
    </row>
    <row r="81" spans="1:17" ht="16.5" customHeight="1">
      <c r="A81" s="35"/>
      <c r="B81" s="168"/>
      <c r="C81" s="167" t="s">
        <v>1239</v>
      </c>
      <c r="D81" s="167" t="s">
        <v>1335</v>
      </c>
      <c r="E81" s="167"/>
      <c r="F81" s="167" t="s">
        <v>1239</v>
      </c>
      <c r="G81" s="167" t="s">
        <v>1401</v>
      </c>
      <c r="H81" s="168"/>
      <c r="I81" s="167" t="s">
        <v>1239</v>
      </c>
      <c r="J81" s="167" t="s">
        <v>1401</v>
      </c>
      <c r="K81" s="167"/>
      <c r="L81" s="167" t="s">
        <v>1239</v>
      </c>
      <c r="M81" s="167" t="s">
        <v>1335</v>
      </c>
      <c r="N81" s="167"/>
      <c r="O81" s="167" t="s">
        <v>1239</v>
      </c>
      <c r="P81" s="167" t="s">
        <v>1335</v>
      </c>
      <c r="Q81" s="186"/>
    </row>
    <row r="82" spans="1:17" ht="16.5" customHeight="1">
      <c r="A82" s="35"/>
      <c r="B82" s="168"/>
      <c r="C82" s="167" t="s">
        <v>808</v>
      </c>
      <c r="D82" s="167" t="s">
        <v>1332</v>
      </c>
      <c r="E82" s="167"/>
      <c r="F82" s="167" t="s">
        <v>808</v>
      </c>
      <c r="G82" s="167" t="s">
        <v>1119</v>
      </c>
      <c r="H82" s="168"/>
      <c r="I82" s="167" t="s">
        <v>808</v>
      </c>
      <c r="J82" s="167" t="s">
        <v>1119</v>
      </c>
      <c r="K82" s="167"/>
      <c r="L82" s="167" t="s">
        <v>808</v>
      </c>
      <c r="M82" s="167" t="s">
        <v>1332</v>
      </c>
      <c r="N82" s="167"/>
      <c r="O82" s="167" t="s">
        <v>808</v>
      </c>
      <c r="P82" s="167" t="s">
        <v>1332</v>
      </c>
      <c r="Q82" s="186"/>
    </row>
    <row r="83" spans="1:17" ht="16.5" customHeight="1">
      <c r="A83" s="35"/>
      <c r="B83" s="168"/>
      <c r="C83" s="167" t="s">
        <v>1240</v>
      </c>
      <c r="D83" s="167" t="s">
        <v>1336</v>
      </c>
      <c r="E83" s="167"/>
      <c r="F83" s="167" t="s">
        <v>1240</v>
      </c>
      <c r="G83" s="167" t="s">
        <v>1339</v>
      </c>
      <c r="H83" s="168"/>
      <c r="I83" s="167" t="s">
        <v>1240</v>
      </c>
      <c r="J83" s="167" t="s">
        <v>1339</v>
      </c>
      <c r="K83" s="167"/>
      <c r="L83" s="167" t="s">
        <v>1240</v>
      </c>
      <c r="M83" s="167" t="s">
        <v>1152</v>
      </c>
      <c r="N83" s="167"/>
      <c r="O83" s="167" t="s">
        <v>1240</v>
      </c>
      <c r="P83" s="167" t="s">
        <v>1152</v>
      </c>
      <c r="Q83" s="186"/>
    </row>
    <row r="84" spans="1:17" ht="16.5" customHeight="1">
      <c r="A84" s="35"/>
      <c r="B84" s="168"/>
      <c r="C84" s="167" t="s">
        <v>1241</v>
      </c>
      <c r="D84" s="167" t="s">
        <v>1337</v>
      </c>
      <c r="E84" s="168"/>
      <c r="F84" s="167" t="s">
        <v>1241</v>
      </c>
      <c r="G84" s="168" t="s">
        <v>1334</v>
      </c>
      <c r="H84" s="168"/>
      <c r="I84" s="167" t="s">
        <v>1241</v>
      </c>
      <c r="J84" s="167" t="s">
        <v>1334</v>
      </c>
      <c r="K84" s="168"/>
      <c r="L84" s="167" t="s">
        <v>1241</v>
      </c>
      <c r="M84" s="167" t="s">
        <v>1412</v>
      </c>
      <c r="N84" s="168"/>
      <c r="O84" s="167" t="s">
        <v>1241</v>
      </c>
      <c r="P84" s="167" t="s">
        <v>1412</v>
      </c>
      <c r="Q84" s="186"/>
    </row>
    <row r="85" spans="1:17" ht="14.25" customHeight="1">
      <c r="A85" s="1"/>
      <c r="B85" s="171"/>
      <c r="C85" s="167" t="s">
        <v>1242</v>
      </c>
      <c r="D85" s="167" t="s">
        <v>1338</v>
      </c>
      <c r="E85" s="167"/>
      <c r="F85" s="167" t="s">
        <v>1242</v>
      </c>
      <c r="G85" s="167" t="s">
        <v>1125</v>
      </c>
      <c r="H85" s="168"/>
      <c r="I85" s="167" t="s">
        <v>1242</v>
      </c>
      <c r="J85" s="167" t="s">
        <v>1125</v>
      </c>
      <c r="K85" s="167"/>
      <c r="L85" s="167" t="s">
        <v>1242</v>
      </c>
      <c r="M85" s="167" t="s">
        <v>1338</v>
      </c>
      <c r="N85" s="167"/>
      <c r="O85" s="167" t="s">
        <v>1242</v>
      </c>
      <c r="P85" s="167" t="s">
        <v>1338</v>
      </c>
      <c r="Q85" s="186"/>
    </row>
    <row r="86" spans="1:17" ht="14.25" customHeight="1">
      <c r="A86" s="1"/>
      <c r="B86" s="168"/>
      <c r="C86" s="167" t="s">
        <v>1243</v>
      </c>
      <c r="D86" s="167" t="s">
        <v>1099</v>
      </c>
      <c r="E86" s="167"/>
      <c r="F86" s="167" t="s">
        <v>1243</v>
      </c>
      <c r="G86" s="167" t="s">
        <v>1099</v>
      </c>
      <c r="H86" s="168"/>
      <c r="I86" s="167" t="s">
        <v>1243</v>
      </c>
      <c r="J86" s="167" t="s">
        <v>1099</v>
      </c>
      <c r="K86" s="167"/>
      <c r="L86" s="167" t="s">
        <v>1243</v>
      </c>
      <c r="M86" s="167" t="s">
        <v>1099</v>
      </c>
      <c r="N86" s="167"/>
      <c r="O86" s="167" t="s">
        <v>1243</v>
      </c>
      <c r="P86" s="167" t="s">
        <v>1099</v>
      </c>
      <c r="Q86" s="186"/>
    </row>
    <row r="87" spans="1:17" ht="16.5" customHeight="1">
      <c r="A87" s="35"/>
      <c r="B87" s="168"/>
      <c r="C87" s="167" t="s">
        <v>809</v>
      </c>
      <c r="D87" s="167" t="s">
        <v>1112</v>
      </c>
      <c r="E87" s="167"/>
      <c r="F87" s="167" t="s">
        <v>809</v>
      </c>
      <c r="G87" s="167" t="s">
        <v>1112</v>
      </c>
      <c r="H87" s="168"/>
      <c r="I87" s="167" t="s">
        <v>809</v>
      </c>
      <c r="J87" s="167" t="s">
        <v>1112</v>
      </c>
      <c r="K87" s="167"/>
      <c r="L87" s="167" t="s">
        <v>809</v>
      </c>
      <c r="M87" s="167" t="s">
        <v>1112</v>
      </c>
      <c r="N87" s="167"/>
      <c r="O87" s="167" t="s">
        <v>809</v>
      </c>
      <c r="P87" s="167" t="s">
        <v>1112</v>
      </c>
      <c r="Q87" s="186"/>
    </row>
    <row r="88" spans="1:17" ht="16.5" customHeight="1">
      <c r="A88" s="35"/>
      <c r="B88" s="168"/>
      <c r="C88" s="167" t="s">
        <v>812</v>
      </c>
      <c r="D88" s="167" t="s">
        <v>1097</v>
      </c>
      <c r="E88" s="167"/>
      <c r="F88" s="167" t="s">
        <v>812</v>
      </c>
      <c r="G88" s="167" t="s">
        <v>1097</v>
      </c>
      <c r="H88" s="168"/>
      <c r="I88" s="167" t="s">
        <v>812</v>
      </c>
      <c r="J88" s="167" t="s">
        <v>1097</v>
      </c>
      <c r="K88" s="167"/>
      <c r="L88" s="167" t="s">
        <v>812</v>
      </c>
      <c r="M88" s="167" t="s">
        <v>1097</v>
      </c>
      <c r="N88" s="167"/>
      <c r="O88" s="167" t="s">
        <v>812</v>
      </c>
      <c r="P88" s="167" t="s">
        <v>1097</v>
      </c>
      <c r="Q88" s="186"/>
    </row>
    <row r="89" spans="1:17" ht="16.5" customHeight="1">
      <c r="A89" s="35"/>
      <c r="B89" s="168"/>
      <c r="C89" s="167" t="s">
        <v>813</v>
      </c>
      <c r="D89" s="167" t="s">
        <v>1099</v>
      </c>
      <c r="E89" s="167"/>
      <c r="F89" s="167" t="s">
        <v>813</v>
      </c>
      <c r="G89" s="167" t="s">
        <v>1099</v>
      </c>
      <c r="H89" s="168"/>
      <c r="I89" s="167" t="s">
        <v>813</v>
      </c>
      <c r="J89" s="167" t="s">
        <v>1099</v>
      </c>
      <c r="K89" s="167"/>
      <c r="L89" s="167" t="s">
        <v>813</v>
      </c>
      <c r="M89" s="167" t="s">
        <v>1099</v>
      </c>
      <c r="N89" s="167"/>
      <c r="O89" s="167" t="s">
        <v>813</v>
      </c>
      <c r="P89" s="167" t="s">
        <v>1099</v>
      </c>
      <c r="Q89" s="186"/>
    </row>
    <row r="90" spans="1:17" ht="16.5" customHeight="1">
      <c r="A90" s="35"/>
      <c r="B90" s="168"/>
      <c r="C90" s="167" t="s">
        <v>1244</v>
      </c>
      <c r="D90" s="167" t="s">
        <v>1097</v>
      </c>
      <c r="E90" s="168"/>
      <c r="F90" s="167" t="s">
        <v>1244</v>
      </c>
      <c r="G90" s="168" t="s">
        <v>1097</v>
      </c>
      <c r="H90" s="168"/>
      <c r="I90" s="167" t="s">
        <v>1244</v>
      </c>
      <c r="J90" s="167" t="s">
        <v>1097</v>
      </c>
      <c r="K90" s="168"/>
      <c r="L90" s="167" t="s">
        <v>1244</v>
      </c>
      <c r="M90" s="167" t="s">
        <v>1333</v>
      </c>
      <c r="N90" s="168"/>
      <c r="O90" s="167" t="s">
        <v>1244</v>
      </c>
      <c r="P90" s="167" t="s">
        <v>1097</v>
      </c>
      <c r="Q90" s="186"/>
    </row>
    <row r="91" spans="1:17" ht="16.5" customHeight="1">
      <c r="A91" s="35"/>
      <c r="B91" s="168"/>
      <c r="C91" s="167" t="s">
        <v>1245</v>
      </c>
      <c r="D91" s="167" t="s">
        <v>1097</v>
      </c>
      <c r="E91" s="167"/>
      <c r="F91" s="167" t="s">
        <v>1245</v>
      </c>
      <c r="G91" s="167" t="s">
        <v>1097</v>
      </c>
      <c r="H91" s="168"/>
      <c r="I91" s="167" t="s">
        <v>1245</v>
      </c>
      <c r="J91" s="167" t="s">
        <v>1097</v>
      </c>
      <c r="K91" s="167"/>
      <c r="L91" s="167" t="s">
        <v>1245</v>
      </c>
      <c r="M91" s="167" t="s">
        <v>1107</v>
      </c>
      <c r="N91" s="167"/>
      <c r="O91" s="167" t="s">
        <v>1245</v>
      </c>
      <c r="P91" s="167" t="s">
        <v>1097</v>
      </c>
      <c r="Q91" s="186"/>
    </row>
    <row r="92" spans="1:17" ht="16.5" customHeight="1">
      <c r="A92" s="35"/>
      <c r="B92" s="168"/>
      <c r="C92" s="167" t="s">
        <v>820</v>
      </c>
      <c r="D92" s="167" t="s">
        <v>1097</v>
      </c>
      <c r="E92" s="167"/>
      <c r="F92" s="167" t="s">
        <v>820</v>
      </c>
      <c r="G92" s="167" t="s">
        <v>1097</v>
      </c>
      <c r="H92" s="168"/>
      <c r="I92" s="167" t="s">
        <v>820</v>
      </c>
      <c r="J92" s="167" t="s">
        <v>1097</v>
      </c>
      <c r="K92" s="167"/>
      <c r="L92" s="167" t="s">
        <v>820</v>
      </c>
      <c r="M92" s="167" t="s">
        <v>1097</v>
      </c>
      <c r="N92" s="167"/>
      <c r="O92" s="167" t="s">
        <v>820</v>
      </c>
      <c r="P92" s="167" t="s">
        <v>1097</v>
      </c>
      <c r="Q92" s="186"/>
    </row>
    <row r="93" spans="1:17" ht="16.5" customHeight="1">
      <c r="A93" s="35"/>
      <c r="B93" s="168"/>
      <c r="C93" s="167" t="s">
        <v>821</v>
      </c>
      <c r="D93" s="167" t="s">
        <v>1097</v>
      </c>
      <c r="E93" s="167"/>
      <c r="F93" s="167" t="s">
        <v>821</v>
      </c>
      <c r="G93" s="167" t="s">
        <v>1097</v>
      </c>
      <c r="H93" s="168"/>
      <c r="I93" s="167" t="s">
        <v>821</v>
      </c>
      <c r="J93" s="167" t="s">
        <v>1097</v>
      </c>
      <c r="K93" s="167"/>
      <c r="L93" s="167" t="s">
        <v>821</v>
      </c>
      <c r="M93" s="167" t="s">
        <v>1097</v>
      </c>
      <c r="N93" s="167"/>
      <c r="O93" s="167" t="s">
        <v>821</v>
      </c>
      <c r="P93" s="167" t="s">
        <v>1097</v>
      </c>
      <c r="Q93" s="186"/>
    </row>
    <row r="94" spans="1:17" ht="16.5" customHeight="1">
      <c r="A94" s="35"/>
      <c r="B94" s="168"/>
      <c r="C94" s="167" t="s">
        <v>823</v>
      </c>
      <c r="D94" s="167" t="s">
        <v>1135</v>
      </c>
      <c r="E94" s="167"/>
      <c r="F94" s="167" t="s">
        <v>823</v>
      </c>
      <c r="G94" s="167" t="s">
        <v>1134</v>
      </c>
      <c r="H94" s="168"/>
      <c r="I94" s="167" t="s">
        <v>823</v>
      </c>
      <c r="J94" s="167" t="s">
        <v>1134</v>
      </c>
      <c r="K94" s="167"/>
      <c r="L94" s="167" t="s">
        <v>823</v>
      </c>
      <c r="M94" s="167" t="s">
        <v>1134</v>
      </c>
      <c r="N94" s="167"/>
      <c r="O94" s="167" t="s">
        <v>823</v>
      </c>
      <c r="P94" s="167" t="s">
        <v>1134</v>
      </c>
      <c r="Q94" s="186"/>
    </row>
    <row r="95" spans="1:17" ht="16.5" customHeight="1">
      <c r="A95" s="35"/>
      <c r="B95" s="168"/>
      <c r="C95" s="167" t="s">
        <v>824</v>
      </c>
      <c r="D95" s="167" t="s">
        <v>1110</v>
      </c>
      <c r="E95" s="167"/>
      <c r="F95" s="167" t="s">
        <v>824</v>
      </c>
      <c r="G95" s="167" t="s">
        <v>1163</v>
      </c>
      <c r="H95" s="168"/>
      <c r="I95" s="167" t="s">
        <v>824</v>
      </c>
      <c r="J95" s="167" t="s">
        <v>1163</v>
      </c>
      <c r="K95" s="167"/>
      <c r="L95" s="167" t="s">
        <v>824</v>
      </c>
      <c r="M95" s="167" t="s">
        <v>1163</v>
      </c>
      <c r="N95" s="167"/>
      <c r="O95" s="167" t="s">
        <v>824</v>
      </c>
      <c r="P95" s="167" t="s">
        <v>1163</v>
      </c>
      <c r="Q95" s="186"/>
    </row>
    <row r="96" spans="1:17" ht="16.5" customHeight="1">
      <c r="A96" s="35"/>
      <c r="B96" s="168"/>
      <c r="C96" s="167" t="s">
        <v>825</v>
      </c>
      <c r="D96" s="167" t="s">
        <v>1141</v>
      </c>
      <c r="E96" s="167"/>
      <c r="F96" s="167" t="s">
        <v>825</v>
      </c>
      <c r="G96" s="167" t="s">
        <v>1113</v>
      </c>
      <c r="H96" s="168"/>
      <c r="I96" s="167" t="s">
        <v>825</v>
      </c>
      <c r="J96" s="167" t="s">
        <v>1113</v>
      </c>
      <c r="K96" s="167"/>
      <c r="L96" s="167" t="s">
        <v>825</v>
      </c>
      <c r="M96" s="167" t="s">
        <v>1113</v>
      </c>
      <c r="N96" s="167"/>
      <c r="O96" s="167" t="s">
        <v>825</v>
      </c>
      <c r="P96" s="167" t="s">
        <v>1113</v>
      </c>
      <c r="Q96" s="186"/>
    </row>
    <row r="97" spans="1:17" ht="16.5" customHeight="1">
      <c r="A97" s="35"/>
      <c r="B97" s="168"/>
      <c r="C97" s="167" t="s">
        <v>819</v>
      </c>
      <c r="D97" s="167" t="s">
        <v>1163</v>
      </c>
      <c r="E97" s="167"/>
      <c r="F97" s="167" t="s">
        <v>819</v>
      </c>
      <c r="G97" s="167" t="s">
        <v>1162</v>
      </c>
      <c r="H97" s="168"/>
      <c r="I97" s="167" t="s">
        <v>819</v>
      </c>
      <c r="J97" s="167" t="s">
        <v>1162</v>
      </c>
      <c r="K97" s="167"/>
      <c r="L97" s="167" t="s">
        <v>819</v>
      </c>
      <c r="M97" s="167" t="s">
        <v>1162</v>
      </c>
      <c r="N97" s="167"/>
      <c r="O97" s="167" t="s">
        <v>819</v>
      </c>
      <c r="P97" s="167" t="s">
        <v>1162</v>
      </c>
      <c r="Q97" s="186"/>
    </row>
    <row r="98" spans="1:17" ht="16.5" customHeight="1">
      <c r="A98" s="35"/>
      <c r="B98" s="168"/>
      <c r="C98" s="167" t="s">
        <v>1246</v>
      </c>
      <c r="D98" s="167" t="s">
        <v>1339</v>
      </c>
      <c r="E98" s="167"/>
      <c r="F98" s="167" t="s">
        <v>1246</v>
      </c>
      <c r="G98" s="167" t="s">
        <v>1099</v>
      </c>
      <c r="H98" s="168"/>
      <c r="I98" s="167" t="s">
        <v>1246</v>
      </c>
      <c r="J98" s="167" t="s">
        <v>1099</v>
      </c>
      <c r="K98" s="167"/>
      <c r="L98" s="167" t="s">
        <v>1246</v>
      </c>
      <c r="M98" s="167" t="s">
        <v>1099</v>
      </c>
      <c r="N98" s="167"/>
      <c r="O98" s="167" t="s">
        <v>1246</v>
      </c>
      <c r="P98" s="167" t="s">
        <v>1099</v>
      </c>
      <c r="Q98" s="186"/>
    </row>
    <row r="99" spans="1:17" ht="16.5" customHeight="1">
      <c r="A99" s="35"/>
      <c r="B99" s="168"/>
      <c r="C99" s="167" t="s">
        <v>826</v>
      </c>
      <c r="D99" s="167" t="s">
        <v>1340</v>
      </c>
      <c r="E99" s="167"/>
      <c r="F99" s="167" t="s">
        <v>826</v>
      </c>
      <c r="G99" s="167" t="s">
        <v>1118</v>
      </c>
      <c r="H99" s="168"/>
      <c r="I99" s="167" t="s">
        <v>826</v>
      </c>
      <c r="J99" s="167" t="s">
        <v>1118</v>
      </c>
      <c r="K99" s="167"/>
      <c r="L99" s="167" t="s">
        <v>826</v>
      </c>
      <c r="M99" s="167" t="s">
        <v>1118</v>
      </c>
      <c r="N99" s="167"/>
      <c r="O99" s="167" t="s">
        <v>826</v>
      </c>
      <c r="P99" s="167" t="s">
        <v>1118</v>
      </c>
      <c r="Q99" s="186"/>
    </row>
    <row r="100" spans="1:17" ht="16.5" customHeight="1">
      <c r="A100" s="35"/>
      <c r="B100" s="168"/>
      <c r="C100" s="167" t="s">
        <v>827</v>
      </c>
      <c r="D100" s="167" t="s">
        <v>1341</v>
      </c>
      <c r="E100" s="167"/>
      <c r="F100" s="167" t="s">
        <v>827</v>
      </c>
      <c r="G100" s="167" t="s">
        <v>1341</v>
      </c>
      <c r="H100" s="168"/>
      <c r="I100" s="167" t="s">
        <v>827</v>
      </c>
      <c r="J100" s="167" t="s">
        <v>1341</v>
      </c>
      <c r="K100" s="167"/>
      <c r="L100" s="167" t="s">
        <v>827</v>
      </c>
      <c r="M100" s="167" t="s">
        <v>1341</v>
      </c>
      <c r="N100" s="167"/>
      <c r="O100" s="167" t="s">
        <v>827</v>
      </c>
      <c r="P100" s="167" t="s">
        <v>1341</v>
      </c>
      <c r="Q100" s="186"/>
    </row>
    <row r="101" spans="1:17" ht="16.5" customHeight="1">
      <c r="A101" s="35"/>
      <c r="B101" s="168"/>
      <c r="C101" s="167" t="s">
        <v>828</v>
      </c>
      <c r="D101" s="167" t="s">
        <v>1105</v>
      </c>
      <c r="E101" s="167"/>
      <c r="F101" s="167" t="s">
        <v>828</v>
      </c>
      <c r="G101" s="167" t="s">
        <v>1105</v>
      </c>
      <c r="H101" s="168"/>
      <c r="I101" s="167" t="s">
        <v>828</v>
      </c>
      <c r="J101" s="167" t="s">
        <v>1105</v>
      </c>
      <c r="K101" s="167"/>
      <c r="L101" s="167" t="s">
        <v>828</v>
      </c>
      <c r="M101" s="167" t="s">
        <v>1105</v>
      </c>
      <c r="N101" s="167"/>
      <c r="O101" s="167" t="s">
        <v>828</v>
      </c>
      <c r="P101" s="167" t="s">
        <v>1105</v>
      </c>
      <c r="Q101" s="186"/>
    </row>
    <row r="102" spans="1:17" ht="16.5" customHeight="1">
      <c r="A102" s="35"/>
      <c r="B102" s="168"/>
      <c r="C102" s="167" t="s">
        <v>1247</v>
      </c>
      <c r="D102" s="167" t="s">
        <v>1130</v>
      </c>
      <c r="E102" s="167"/>
      <c r="F102" s="167" t="s">
        <v>1247</v>
      </c>
      <c r="G102" s="167" t="s">
        <v>1130</v>
      </c>
      <c r="H102" s="168"/>
      <c r="I102" s="167" t="s">
        <v>1247</v>
      </c>
      <c r="J102" s="167" t="s">
        <v>1130</v>
      </c>
      <c r="K102" s="167"/>
      <c r="L102" s="167" t="s">
        <v>1247</v>
      </c>
      <c r="M102" s="167" t="s">
        <v>1130</v>
      </c>
      <c r="N102" s="167"/>
      <c r="O102" s="167" t="s">
        <v>1247</v>
      </c>
      <c r="P102" s="167" t="s">
        <v>1130</v>
      </c>
      <c r="Q102" s="186"/>
    </row>
    <row r="103" spans="1:17" ht="16.5" customHeight="1">
      <c r="A103" s="35"/>
      <c r="B103" s="168"/>
      <c r="C103" s="167" t="s">
        <v>1248</v>
      </c>
      <c r="D103" s="167" t="s">
        <v>1155</v>
      </c>
      <c r="E103" s="167"/>
      <c r="F103" s="167" t="s">
        <v>1248</v>
      </c>
      <c r="G103" s="167" t="s">
        <v>1155</v>
      </c>
      <c r="H103" s="168"/>
      <c r="I103" s="167" t="s">
        <v>1248</v>
      </c>
      <c r="J103" s="167" t="s">
        <v>1155</v>
      </c>
      <c r="K103" s="167"/>
      <c r="L103" s="167" t="s">
        <v>1248</v>
      </c>
      <c r="M103" s="167" t="s">
        <v>1155</v>
      </c>
      <c r="N103" s="167"/>
      <c r="O103" s="167" t="s">
        <v>1248</v>
      </c>
      <c r="P103" s="167" t="s">
        <v>1155</v>
      </c>
      <c r="Q103" s="186"/>
    </row>
    <row r="104" spans="1:17" ht="16.5" customHeight="1">
      <c r="A104" s="35"/>
      <c r="B104" s="168"/>
      <c r="C104" s="167" t="s">
        <v>1249</v>
      </c>
      <c r="D104" s="167" t="s">
        <v>1342</v>
      </c>
      <c r="E104" s="167"/>
      <c r="F104" s="167" t="s">
        <v>1249</v>
      </c>
      <c r="G104" s="167" t="s">
        <v>1342</v>
      </c>
      <c r="H104" s="168"/>
      <c r="I104" s="167" t="s">
        <v>1249</v>
      </c>
      <c r="J104" s="167" t="s">
        <v>1342</v>
      </c>
      <c r="K104" s="167"/>
      <c r="L104" s="167" t="s">
        <v>1249</v>
      </c>
      <c r="M104" s="167" t="s">
        <v>1342</v>
      </c>
      <c r="N104" s="167"/>
      <c r="O104" s="167" t="s">
        <v>1249</v>
      </c>
      <c r="P104" s="167" t="s">
        <v>1342</v>
      </c>
      <c r="Q104" s="186"/>
    </row>
    <row r="105" spans="1:17" ht="16.5" customHeight="1">
      <c r="A105" s="35"/>
      <c r="B105" s="168"/>
      <c r="C105" s="167" t="s">
        <v>815</v>
      </c>
      <c r="D105" s="167" t="s">
        <v>1343</v>
      </c>
      <c r="E105" s="167"/>
      <c r="F105" s="167" t="s">
        <v>815</v>
      </c>
      <c r="G105" s="167" t="s">
        <v>1343</v>
      </c>
      <c r="H105" s="168"/>
      <c r="I105" s="167" t="s">
        <v>815</v>
      </c>
      <c r="J105" s="167" t="s">
        <v>1343</v>
      </c>
      <c r="K105" s="167"/>
      <c r="L105" s="167" t="s">
        <v>815</v>
      </c>
      <c r="M105" s="167" t="s">
        <v>1343</v>
      </c>
      <c r="N105" s="167"/>
      <c r="O105" s="167" t="s">
        <v>815</v>
      </c>
      <c r="P105" s="167" t="s">
        <v>1343</v>
      </c>
      <c r="Q105" s="186"/>
    </row>
    <row r="106" spans="1:17" ht="16.5" customHeight="1">
      <c r="A106" s="35"/>
      <c r="B106" s="168"/>
      <c r="C106" s="167" t="s">
        <v>816</v>
      </c>
      <c r="D106" s="167" t="s">
        <v>1136</v>
      </c>
      <c r="E106" s="167"/>
      <c r="F106" s="167" t="s">
        <v>816</v>
      </c>
      <c r="G106" s="167" t="s">
        <v>1136</v>
      </c>
      <c r="H106" s="168"/>
      <c r="I106" s="167" t="s">
        <v>816</v>
      </c>
      <c r="J106" s="167" t="s">
        <v>1136</v>
      </c>
      <c r="K106" s="167"/>
      <c r="L106" s="167" t="s">
        <v>816</v>
      </c>
      <c r="M106" s="167" t="s">
        <v>1136</v>
      </c>
      <c r="N106" s="167"/>
      <c r="O106" s="167" t="s">
        <v>816</v>
      </c>
      <c r="P106" s="167" t="s">
        <v>1136</v>
      </c>
      <c r="Q106" s="186"/>
    </row>
    <row r="107" spans="1:17" ht="16.5" customHeight="1">
      <c r="A107" s="35"/>
      <c r="B107" s="168"/>
      <c r="C107" s="167" t="s">
        <v>817</v>
      </c>
      <c r="D107" s="167" t="s">
        <v>1116</v>
      </c>
      <c r="E107" s="167"/>
      <c r="F107" s="167" t="s">
        <v>817</v>
      </c>
      <c r="G107" s="167" t="s">
        <v>1116</v>
      </c>
      <c r="H107" s="168"/>
      <c r="I107" s="167" t="s">
        <v>817</v>
      </c>
      <c r="J107" s="167" t="s">
        <v>1116</v>
      </c>
      <c r="K107" s="167"/>
      <c r="L107" s="167" t="s">
        <v>817</v>
      </c>
      <c r="M107" s="167" t="s">
        <v>1116</v>
      </c>
      <c r="N107" s="167"/>
      <c r="O107" s="167" t="s">
        <v>817</v>
      </c>
      <c r="P107" s="167" t="s">
        <v>1116</v>
      </c>
      <c r="Q107" s="186"/>
    </row>
    <row r="108" spans="1:17" ht="16.5" customHeight="1">
      <c r="A108" s="35"/>
      <c r="B108" s="168"/>
      <c r="C108" s="167" t="s">
        <v>818</v>
      </c>
      <c r="D108" s="167" t="s">
        <v>1174</v>
      </c>
      <c r="E108" s="167"/>
      <c r="F108" s="167" t="s">
        <v>818</v>
      </c>
      <c r="G108" s="167" t="s">
        <v>1174</v>
      </c>
      <c r="H108" s="168"/>
      <c r="I108" s="167" t="s">
        <v>818</v>
      </c>
      <c r="J108" s="167" t="s">
        <v>1174</v>
      </c>
      <c r="K108" s="167"/>
      <c r="L108" s="167" t="s">
        <v>818</v>
      </c>
      <c r="M108" s="167" t="s">
        <v>1174</v>
      </c>
      <c r="N108" s="167"/>
      <c r="O108" s="167" t="s">
        <v>818</v>
      </c>
      <c r="P108" s="167" t="s">
        <v>1174</v>
      </c>
      <c r="Q108" s="186"/>
    </row>
    <row r="109" spans="1:17" ht="16.5" customHeight="1">
      <c r="A109" s="35"/>
      <c r="B109" s="168"/>
      <c r="C109" s="167" t="s">
        <v>814</v>
      </c>
      <c r="D109" s="167" t="s">
        <v>1120</v>
      </c>
      <c r="E109" s="167"/>
      <c r="F109" s="167" t="s">
        <v>814</v>
      </c>
      <c r="G109" s="167" t="s">
        <v>1120</v>
      </c>
      <c r="H109" s="168"/>
      <c r="I109" s="167" t="s">
        <v>814</v>
      </c>
      <c r="J109" s="167" t="s">
        <v>1120</v>
      </c>
      <c r="K109" s="167"/>
      <c r="L109" s="167" t="s">
        <v>814</v>
      </c>
      <c r="M109" s="167" t="s">
        <v>1120</v>
      </c>
      <c r="N109" s="167"/>
      <c r="O109" s="167" t="s">
        <v>814</v>
      </c>
      <c r="P109" s="167" t="s">
        <v>1120</v>
      </c>
      <c r="Q109" s="186"/>
    </row>
    <row r="110" spans="1:17" ht="16.5" customHeight="1">
      <c r="A110" s="35"/>
      <c r="B110" s="168"/>
      <c r="C110" s="167" t="s">
        <v>1197</v>
      </c>
      <c r="D110" s="167" t="s">
        <v>1112</v>
      </c>
      <c r="E110" s="167"/>
      <c r="F110" s="167" t="s">
        <v>1197</v>
      </c>
      <c r="G110" s="167" t="s">
        <v>1112</v>
      </c>
      <c r="H110" s="168"/>
      <c r="I110" s="167" t="s">
        <v>1197</v>
      </c>
      <c r="J110" s="167" t="s">
        <v>1112</v>
      </c>
      <c r="K110" s="167"/>
      <c r="L110" s="167" t="s">
        <v>1197</v>
      </c>
      <c r="M110" s="167" t="s">
        <v>1112</v>
      </c>
      <c r="N110" s="167"/>
      <c r="O110" s="167" t="s">
        <v>1197</v>
      </c>
      <c r="P110" s="167" t="s">
        <v>1112</v>
      </c>
      <c r="Q110" s="186"/>
    </row>
    <row r="111" spans="1:17" ht="16.5" customHeight="1">
      <c r="A111" s="35"/>
      <c r="B111" s="168"/>
      <c r="C111" s="167" t="s">
        <v>1250</v>
      </c>
      <c r="D111" s="167" t="s">
        <v>1099</v>
      </c>
      <c r="E111" s="167"/>
      <c r="F111" s="167" t="s">
        <v>1250</v>
      </c>
      <c r="G111" s="167" t="s">
        <v>1099</v>
      </c>
      <c r="H111" s="168"/>
      <c r="I111" s="167" t="s">
        <v>1250</v>
      </c>
      <c r="J111" s="167" t="s">
        <v>1099</v>
      </c>
      <c r="K111" s="167"/>
      <c r="L111" s="167" t="s">
        <v>1250</v>
      </c>
      <c r="M111" s="167" t="s">
        <v>1099</v>
      </c>
      <c r="N111" s="167"/>
      <c r="O111" s="167" t="s">
        <v>1250</v>
      </c>
      <c r="P111" s="167" t="s">
        <v>1099</v>
      </c>
      <c r="Q111" s="186"/>
    </row>
    <row r="112" spans="1:17" ht="16.5" customHeight="1">
      <c r="A112" s="35"/>
      <c r="B112" s="168"/>
      <c r="C112" s="167" t="s">
        <v>829</v>
      </c>
      <c r="D112" s="167" t="s">
        <v>1326</v>
      </c>
      <c r="E112" s="167"/>
      <c r="F112" s="167" t="s">
        <v>829</v>
      </c>
      <c r="G112" s="167" t="s">
        <v>1398</v>
      </c>
      <c r="H112" s="168"/>
      <c r="I112" s="167" t="s">
        <v>829</v>
      </c>
      <c r="J112" s="167" t="s">
        <v>1398</v>
      </c>
      <c r="K112" s="167"/>
      <c r="L112" s="167" t="s">
        <v>829</v>
      </c>
      <c r="M112" s="167" t="s">
        <v>1326</v>
      </c>
      <c r="N112" s="167"/>
      <c r="O112" s="167" t="s">
        <v>829</v>
      </c>
      <c r="P112" s="167" t="s">
        <v>1326</v>
      </c>
      <c r="Q112" s="186"/>
    </row>
    <row r="113" spans="1:17" ht="16.5" customHeight="1">
      <c r="A113" s="35"/>
      <c r="B113" s="168"/>
      <c r="C113" s="167" t="s">
        <v>830</v>
      </c>
      <c r="D113" s="167" t="s">
        <v>1344</v>
      </c>
      <c r="E113" s="167"/>
      <c r="F113" s="172" t="s">
        <v>830</v>
      </c>
      <c r="G113" s="167" t="s">
        <v>1344</v>
      </c>
      <c r="H113" s="168"/>
      <c r="I113" s="167" t="s">
        <v>830</v>
      </c>
      <c r="J113" s="172" t="s">
        <v>1344</v>
      </c>
      <c r="K113" s="167"/>
      <c r="L113" s="167" t="s">
        <v>830</v>
      </c>
      <c r="M113" s="167" t="s">
        <v>1344</v>
      </c>
      <c r="N113" s="167"/>
      <c r="O113" s="167" t="s">
        <v>830</v>
      </c>
      <c r="P113" s="167" t="s">
        <v>1344</v>
      </c>
      <c r="Q113" s="186"/>
    </row>
    <row r="114" spans="1:17" ht="16.5" customHeight="1">
      <c r="A114" s="35"/>
      <c r="B114" s="168"/>
      <c r="C114" s="167" t="s">
        <v>831</v>
      </c>
      <c r="D114" s="167" t="s">
        <v>1096</v>
      </c>
      <c r="E114" s="167"/>
      <c r="F114" s="167" t="s">
        <v>831</v>
      </c>
      <c r="G114" s="167" t="s">
        <v>1096</v>
      </c>
      <c r="H114" s="168"/>
      <c r="I114" s="167" t="s">
        <v>831</v>
      </c>
      <c r="J114" s="167" t="s">
        <v>1096</v>
      </c>
      <c r="K114" s="167"/>
      <c r="L114" s="167" t="s">
        <v>831</v>
      </c>
      <c r="M114" s="167" t="s">
        <v>1096</v>
      </c>
      <c r="N114" s="167"/>
      <c r="O114" s="167" t="s">
        <v>831</v>
      </c>
      <c r="P114" s="167" t="s">
        <v>1096</v>
      </c>
      <c r="Q114" s="186"/>
    </row>
    <row r="115" spans="1:17" ht="16.5" customHeight="1">
      <c r="A115" s="35"/>
      <c r="B115" s="168"/>
      <c r="C115" s="167" t="s">
        <v>832</v>
      </c>
      <c r="D115" s="167" t="s">
        <v>1097</v>
      </c>
      <c r="E115" s="167"/>
      <c r="F115" s="172" t="s">
        <v>832</v>
      </c>
      <c r="G115" s="167" t="s">
        <v>1097</v>
      </c>
      <c r="H115" s="168"/>
      <c r="I115" s="167" t="s">
        <v>832</v>
      </c>
      <c r="J115" s="172" t="s">
        <v>1097</v>
      </c>
      <c r="K115" s="167"/>
      <c r="L115" s="167" t="s">
        <v>832</v>
      </c>
      <c r="M115" s="167" t="s">
        <v>1097</v>
      </c>
      <c r="N115" s="167"/>
      <c r="O115" s="167" t="s">
        <v>832</v>
      </c>
      <c r="P115" s="167" t="s">
        <v>1097</v>
      </c>
      <c r="Q115" s="186"/>
    </row>
    <row r="116" spans="1:17" ht="16.5" customHeight="1">
      <c r="A116" s="35"/>
      <c r="B116" s="168"/>
      <c r="C116" s="167" t="s">
        <v>833</v>
      </c>
      <c r="D116" s="167" t="s">
        <v>1153</v>
      </c>
      <c r="E116" s="167"/>
      <c r="F116" s="167" t="s">
        <v>833</v>
      </c>
      <c r="G116" s="167" t="s">
        <v>1153</v>
      </c>
      <c r="H116" s="168"/>
      <c r="I116" s="167" t="s">
        <v>833</v>
      </c>
      <c r="J116" s="167" t="s">
        <v>1153</v>
      </c>
      <c r="K116" s="167"/>
      <c r="L116" s="167" t="s">
        <v>833</v>
      </c>
      <c r="M116" s="167" t="s">
        <v>1153</v>
      </c>
      <c r="N116" s="167"/>
      <c r="O116" s="167" t="s">
        <v>833</v>
      </c>
      <c r="P116" s="167" t="s">
        <v>1153</v>
      </c>
      <c r="Q116" s="186"/>
    </row>
    <row r="117" spans="1:17" ht="16.5" customHeight="1">
      <c r="A117" s="35"/>
      <c r="B117" s="168"/>
      <c r="C117" s="167" t="s">
        <v>834</v>
      </c>
      <c r="D117" s="167" t="s">
        <v>1128</v>
      </c>
      <c r="E117" s="167"/>
      <c r="F117" s="167" t="s">
        <v>834</v>
      </c>
      <c r="G117" s="167" t="s">
        <v>1128</v>
      </c>
      <c r="H117" s="168"/>
      <c r="I117" s="167" t="s">
        <v>834</v>
      </c>
      <c r="J117" s="167" t="s">
        <v>1128</v>
      </c>
      <c r="K117" s="167"/>
      <c r="L117" s="167" t="s">
        <v>834</v>
      </c>
      <c r="M117" s="167" t="s">
        <v>1128</v>
      </c>
      <c r="N117" s="167"/>
      <c r="O117" s="167" t="s">
        <v>834</v>
      </c>
      <c r="P117" s="167" t="s">
        <v>1128</v>
      </c>
      <c r="Q117" s="186"/>
    </row>
    <row r="118" spans="1:17" ht="16.5" customHeight="1">
      <c r="A118" s="35"/>
      <c r="B118" s="168"/>
      <c r="C118" s="167" t="s">
        <v>835</v>
      </c>
      <c r="D118" s="167" t="s">
        <v>1113</v>
      </c>
      <c r="E118" s="167"/>
      <c r="F118" s="167" t="s">
        <v>835</v>
      </c>
      <c r="G118" s="167" t="s">
        <v>1113</v>
      </c>
      <c r="H118" s="168"/>
      <c r="I118" s="167" t="s">
        <v>835</v>
      </c>
      <c r="J118" s="167" t="s">
        <v>1113</v>
      </c>
      <c r="K118" s="167"/>
      <c r="L118" s="167" t="s">
        <v>835</v>
      </c>
      <c r="M118" s="167" t="s">
        <v>1113</v>
      </c>
      <c r="N118" s="167"/>
      <c r="O118" s="167" t="s">
        <v>835</v>
      </c>
      <c r="P118" s="167" t="s">
        <v>1113</v>
      </c>
      <c r="Q118" s="186"/>
    </row>
    <row r="119" spans="1:17" ht="16.5" customHeight="1">
      <c r="A119" s="35"/>
      <c r="B119" s="168"/>
      <c r="C119" s="167" t="s">
        <v>836</v>
      </c>
      <c r="D119" s="167" t="s">
        <v>1099</v>
      </c>
      <c r="E119" s="167"/>
      <c r="F119" s="167" t="s">
        <v>836</v>
      </c>
      <c r="G119" s="167" t="s">
        <v>1099</v>
      </c>
      <c r="H119" s="168"/>
      <c r="I119" s="167" t="s">
        <v>836</v>
      </c>
      <c r="J119" s="167" t="s">
        <v>1099</v>
      </c>
      <c r="K119" s="167"/>
      <c r="L119" s="167" t="s">
        <v>836</v>
      </c>
      <c r="M119" s="167" t="s">
        <v>1099</v>
      </c>
      <c r="N119" s="167"/>
      <c r="O119" s="167" t="s">
        <v>836</v>
      </c>
      <c r="P119" s="167" t="s">
        <v>1099</v>
      </c>
      <c r="Q119" s="186"/>
    </row>
    <row r="120" spans="1:17" ht="16.5" customHeight="1">
      <c r="A120" s="35"/>
      <c r="B120" s="168"/>
      <c r="C120" s="167" t="s">
        <v>837</v>
      </c>
      <c r="D120" s="167" t="s">
        <v>1098</v>
      </c>
      <c r="E120" s="167"/>
      <c r="F120" s="167" t="s">
        <v>837</v>
      </c>
      <c r="G120" s="167" t="s">
        <v>1098</v>
      </c>
      <c r="H120" s="168"/>
      <c r="I120" s="167" t="s">
        <v>837</v>
      </c>
      <c r="J120" s="167" t="s">
        <v>1098</v>
      </c>
      <c r="K120" s="167"/>
      <c r="L120" s="167" t="s">
        <v>837</v>
      </c>
      <c r="M120" s="167" t="s">
        <v>1098</v>
      </c>
      <c r="N120" s="167"/>
      <c r="O120" s="167" t="s">
        <v>837</v>
      </c>
      <c r="P120" s="167" t="s">
        <v>1098</v>
      </c>
      <c r="Q120" s="186"/>
    </row>
    <row r="121" spans="1:17" ht="16.5" customHeight="1">
      <c r="A121" s="35"/>
      <c r="B121" s="168"/>
      <c r="C121" s="167" t="s">
        <v>838</v>
      </c>
      <c r="D121" s="167" t="s">
        <v>1345</v>
      </c>
      <c r="E121" s="167"/>
      <c r="F121" s="167" t="s">
        <v>838</v>
      </c>
      <c r="G121" s="167" t="s">
        <v>1345</v>
      </c>
      <c r="H121" s="168"/>
      <c r="I121" s="167" t="s">
        <v>838</v>
      </c>
      <c r="J121" s="167" t="s">
        <v>1345</v>
      </c>
      <c r="K121" s="167"/>
      <c r="L121" s="167" t="s">
        <v>838</v>
      </c>
      <c r="M121" s="167" t="s">
        <v>1345</v>
      </c>
      <c r="N121" s="167"/>
      <c r="O121" s="167" t="s">
        <v>838</v>
      </c>
      <c r="P121" s="167" t="s">
        <v>1345</v>
      </c>
      <c r="Q121" s="186"/>
    </row>
    <row r="122" spans="1:17" ht="16.5" customHeight="1">
      <c r="A122" s="35"/>
      <c r="B122" s="168"/>
      <c r="C122" s="167" t="s">
        <v>839</v>
      </c>
      <c r="D122" s="167" t="s">
        <v>1099</v>
      </c>
      <c r="E122" s="167"/>
      <c r="F122" s="172" t="s">
        <v>839</v>
      </c>
      <c r="G122" s="167" t="s">
        <v>1099</v>
      </c>
      <c r="H122" s="168"/>
      <c r="I122" s="167" t="s">
        <v>839</v>
      </c>
      <c r="J122" s="172" t="s">
        <v>1099</v>
      </c>
      <c r="K122" s="167"/>
      <c r="L122" s="167" t="s">
        <v>839</v>
      </c>
      <c r="M122" s="167" t="s">
        <v>1099</v>
      </c>
      <c r="N122" s="167"/>
      <c r="O122" s="167" t="s">
        <v>839</v>
      </c>
      <c r="P122" s="167" t="s">
        <v>1099</v>
      </c>
      <c r="Q122" s="186"/>
    </row>
    <row r="123" spans="1:17" ht="16.5" customHeight="1">
      <c r="A123" s="35"/>
      <c r="B123" s="168"/>
      <c r="C123" s="167" t="s">
        <v>840</v>
      </c>
      <c r="D123" s="167" t="s">
        <v>1097</v>
      </c>
      <c r="E123" s="167"/>
      <c r="F123" s="167" t="s">
        <v>840</v>
      </c>
      <c r="G123" s="167" t="s">
        <v>1097</v>
      </c>
      <c r="H123" s="168"/>
      <c r="I123" s="167" t="s">
        <v>840</v>
      </c>
      <c r="J123" s="167" t="s">
        <v>1097</v>
      </c>
      <c r="K123" s="167"/>
      <c r="L123" s="167" t="s">
        <v>840</v>
      </c>
      <c r="M123" s="167" t="s">
        <v>1097</v>
      </c>
      <c r="N123" s="167"/>
      <c r="O123" s="167" t="s">
        <v>840</v>
      </c>
      <c r="P123" s="167" t="s">
        <v>1097</v>
      </c>
      <c r="Q123" s="186"/>
    </row>
    <row r="124" spans="1:17" ht="16.5" customHeight="1">
      <c r="A124" s="35"/>
      <c r="B124" s="168"/>
      <c r="C124" s="167" t="s">
        <v>841</v>
      </c>
      <c r="D124" s="167" t="s">
        <v>1124</v>
      </c>
      <c r="E124" s="167"/>
      <c r="F124" s="167" t="s">
        <v>841</v>
      </c>
      <c r="G124" s="167" t="s">
        <v>1124</v>
      </c>
      <c r="H124" s="168"/>
      <c r="I124" s="167" t="s">
        <v>841</v>
      </c>
      <c r="J124" s="167" t="s">
        <v>1124</v>
      </c>
      <c r="K124" s="167"/>
      <c r="L124" s="167" t="s">
        <v>841</v>
      </c>
      <c r="M124" s="167" t="s">
        <v>1124</v>
      </c>
      <c r="N124" s="167"/>
      <c r="O124" s="167" t="s">
        <v>841</v>
      </c>
      <c r="P124" s="167" t="s">
        <v>1124</v>
      </c>
      <c r="Q124" s="186"/>
    </row>
    <row r="125" spans="1:17" ht="16.5" customHeight="1">
      <c r="A125" s="35"/>
      <c r="B125" s="168"/>
      <c r="C125" s="167" t="s">
        <v>842</v>
      </c>
      <c r="D125" s="167" t="s">
        <v>1114</v>
      </c>
      <c r="E125" s="167"/>
      <c r="F125" s="167" t="s">
        <v>842</v>
      </c>
      <c r="G125" s="167" t="s">
        <v>1114</v>
      </c>
      <c r="H125" s="168"/>
      <c r="I125" s="167" t="s">
        <v>842</v>
      </c>
      <c r="J125" s="167" t="s">
        <v>1114</v>
      </c>
      <c r="K125" s="167"/>
      <c r="L125" s="167" t="s">
        <v>842</v>
      </c>
      <c r="M125" s="167" t="s">
        <v>1114</v>
      </c>
      <c r="N125" s="167"/>
      <c r="O125" s="167" t="s">
        <v>842</v>
      </c>
      <c r="P125" s="167" t="s">
        <v>1114</v>
      </c>
      <c r="Q125" s="186"/>
    </row>
    <row r="126" spans="1:17" ht="16.5" customHeight="1">
      <c r="A126" s="35"/>
      <c r="B126" s="168"/>
      <c r="C126" s="167" t="s">
        <v>843</v>
      </c>
      <c r="D126" s="167" t="s">
        <v>1096</v>
      </c>
      <c r="E126" s="167"/>
      <c r="F126" s="167" t="s">
        <v>843</v>
      </c>
      <c r="G126" s="167" t="s">
        <v>1096</v>
      </c>
      <c r="H126" s="168"/>
      <c r="I126" s="167" t="s">
        <v>843</v>
      </c>
      <c r="J126" s="167" t="s">
        <v>1096</v>
      </c>
      <c r="K126" s="167"/>
      <c r="L126" s="167" t="s">
        <v>843</v>
      </c>
      <c r="M126" s="167" t="s">
        <v>1096</v>
      </c>
      <c r="N126" s="167"/>
      <c r="O126" s="167" t="s">
        <v>843</v>
      </c>
      <c r="P126" s="167" t="s">
        <v>1096</v>
      </c>
      <c r="Q126" s="186"/>
    </row>
    <row r="127" spans="1:17" ht="16.5" customHeight="1">
      <c r="A127" s="35"/>
      <c r="B127" s="168"/>
      <c r="C127" s="167" t="s">
        <v>844</v>
      </c>
      <c r="D127" s="172" t="s">
        <v>1097</v>
      </c>
      <c r="E127" s="167"/>
      <c r="F127" s="172" t="s">
        <v>844</v>
      </c>
      <c r="G127" s="167" t="s">
        <v>1097</v>
      </c>
      <c r="H127" s="168"/>
      <c r="I127" s="167" t="s">
        <v>844</v>
      </c>
      <c r="J127" s="172" t="s">
        <v>1097</v>
      </c>
      <c r="K127" s="167"/>
      <c r="L127" s="167" t="s">
        <v>844</v>
      </c>
      <c r="M127" s="172" t="s">
        <v>1097</v>
      </c>
      <c r="N127" s="167"/>
      <c r="O127" s="167" t="s">
        <v>844</v>
      </c>
      <c r="P127" s="172" t="s">
        <v>1097</v>
      </c>
      <c r="Q127" s="186"/>
    </row>
    <row r="128" spans="1:17" ht="16.5" customHeight="1">
      <c r="A128" s="35"/>
      <c r="B128" s="168"/>
      <c r="C128" s="167" t="s">
        <v>845</v>
      </c>
      <c r="D128" s="167" t="s">
        <v>1104</v>
      </c>
      <c r="E128" s="167"/>
      <c r="F128" s="167" t="s">
        <v>845</v>
      </c>
      <c r="G128" s="167" t="s">
        <v>1104</v>
      </c>
      <c r="H128" s="168"/>
      <c r="I128" s="167" t="s">
        <v>845</v>
      </c>
      <c r="J128" s="167" t="s">
        <v>1104</v>
      </c>
      <c r="K128" s="167"/>
      <c r="L128" s="167" t="s">
        <v>845</v>
      </c>
      <c r="M128" s="167" t="s">
        <v>1104</v>
      </c>
      <c r="N128" s="167"/>
      <c r="O128" s="167" t="s">
        <v>845</v>
      </c>
      <c r="P128" s="167" t="s">
        <v>1104</v>
      </c>
      <c r="Q128" s="186"/>
    </row>
    <row r="129" spans="1:17" ht="16.5" customHeight="1">
      <c r="A129" s="35"/>
      <c r="B129" s="168"/>
      <c r="C129" s="167" t="s">
        <v>846</v>
      </c>
      <c r="D129" s="167" t="s">
        <v>1095</v>
      </c>
      <c r="E129" s="167"/>
      <c r="F129" s="167" t="s">
        <v>846</v>
      </c>
      <c r="G129" s="167" t="s">
        <v>1095</v>
      </c>
      <c r="H129" s="168"/>
      <c r="I129" s="167" t="s">
        <v>846</v>
      </c>
      <c r="J129" s="167" t="s">
        <v>1095</v>
      </c>
      <c r="K129" s="167"/>
      <c r="L129" s="167" t="s">
        <v>846</v>
      </c>
      <c r="M129" s="167" t="s">
        <v>1095</v>
      </c>
      <c r="N129" s="167"/>
      <c r="O129" s="167" t="s">
        <v>846</v>
      </c>
      <c r="P129" s="167" t="s">
        <v>1095</v>
      </c>
      <c r="Q129" s="186"/>
    </row>
    <row r="130" spans="1:17" ht="16.5" customHeight="1">
      <c r="A130" s="35"/>
      <c r="B130" s="168"/>
      <c r="C130" s="167" t="s">
        <v>847</v>
      </c>
      <c r="D130" s="167" t="s">
        <v>1113</v>
      </c>
      <c r="E130" s="167"/>
      <c r="F130" s="167" t="s">
        <v>847</v>
      </c>
      <c r="G130" s="167" t="s">
        <v>1113</v>
      </c>
      <c r="H130" s="168"/>
      <c r="I130" s="167" t="s">
        <v>847</v>
      </c>
      <c r="J130" s="167" t="s">
        <v>1113</v>
      </c>
      <c r="K130" s="167"/>
      <c r="L130" s="167" t="s">
        <v>847</v>
      </c>
      <c r="M130" s="167" t="s">
        <v>1113</v>
      </c>
      <c r="N130" s="167"/>
      <c r="O130" s="167" t="s">
        <v>847</v>
      </c>
      <c r="P130" s="167" t="s">
        <v>1113</v>
      </c>
      <c r="Q130" s="186"/>
    </row>
    <row r="131" spans="1:17" ht="16.5" customHeight="1">
      <c r="A131" s="35"/>
      <c r="B131" s="168"/>
      <c r="C131" s="167" t="s">
        <v>848</v>
      </c>
      <c r="D131" s="167" t="s">
        <v>1099</v>
      </c>
      <c r="E131" s="167"/>
      <c r="F131" s="167" t="s">
        <v>848</v>
      </c>
      <c r="G131" s="167" t="s">
        <v>1099</v>
      </c>
      <c r="H131" s="168"/>
      <c r="I131" s="167" t="s">
        <v>848</v>
      </c>
      <c r="J131" s="167" t="s">
        <v>1099</v>
      </c>
      <c r="K131" s="167"/>
      <c r="L131" s="167" t="s">
        <v>848</v>
      </c>
      <c r="M131" s="167" t="s">
        <v>1099</v>
      </c>
      <c r="N131" s="167"/>
      <c r="O131" s="167" t="s">
        <v>848</v>
      </c>
      <c r="P131" s="167" t="s">
        <v>1099</v>
      </c>
      <c r="Q131" s="186"/>
    </row>
    <row r="132" spans="1:17" ht="16.5" customHeight="1">
      <c r="A132" s="35"/>
      <c r="B132" s="167"/>
      <c r="C132" s="167" t="s">
        <v>849</v>
      </c>
      <c r="D132" s="167" t="s">
        <v>1157</v>
      </c>
      <c r="E132" s="167"/>
      <c r="F132" s="167" t="s">
        <v>849</v>
      </c>
      <c r="G132" s="167" t="s">
        <v>1157</v>
      </c>
      <c r="H132" s="168"/>
      <c r="I132" s="167" t="s">
        <v>849</v>
      </c>
      <c r="J132" s="167" t="s">
        <v>1157</v>
      </c>
      <c r="K132" s="167"/>
      <c r="L132" s="167" t="s">
        <v>849</v>
      </c>
      <c r="M132" s="167" t="s">
        <v>1157</v>
      </c>
      <c r="N132" s="167"/>
      <c r="O132" s="167" t="s">
        <v>849</v>
      </c>
      <c r="P132" s="167" t="s">
        <v>1157</v>
      </c>
      <c r="Q132" s="186"/>
    </row>
    <row r="133" spans="1:17" ht="16.5" customHeight="1">
      <c r="A133" s="35"/>
      <c r="B133" s="168"/>
      <c r="C133" s="167" t="s">
        <v>850</v>
      </c>
      <c r="D133" s="167" t="s">
        <v>1112</v>
      </c>
      <c r="E133" s="167"/>
      <c r="F133" s="167" t="s">
        <v>850</v>
      </c>
      <c r="G133" s="167" t="s">
        <v>1112</v>
      </c>
      <c r="H133" s="168"/>
      <c r="I133" s="167" t="s">
        <v>850</v>
      </c>
      <c r="J133" s="167" t="s">
        <v>1112</v>
      </c>
      <c r="K133" s="167"/>
      <c r="L133" s="167" t="s">
        <v>850</v>
      </c>
      <c r="M133" s="167" t="s">
        <v>1112</v>
      </c>
      <c r="N133" s="167"/>
      <c r="O133" s="167" t="s">
        <v>850</v>
      </c>
      <c r="P133" s="167" t="s">
        <v>1112</v>
      </c>
      <c r="Q133" s="186"/>
    </row>
    <row r="134" spans="1:17" ht="16.5" customHeight="1">
      <c r="A134" s="35"/>
      <c r="B134" s="168"/>
      <c r="C134" s="167" t="s">
        <v>851</v>
      </c>
      <c r="D134" s="167" t="s">
        <v>1099</v>
      </c>
      <c r="E134" s="167"/>
      <c r="F134" s="167" t="s">
        <v>851</v>
      </c>
      <c r="G134" s="167" t="s">
        <v>1099</v>
      </c>
      <c r="H134" s="168"/>
      <c r="I134" s="167" t="s">
        <v>851</v>
      </c>
      <c r="J134" s="167" t="s">
        <v>1099</v>
      </c>
      <c r="K134" s="167"/>
      <c r="L134" s="167" t="s">
        <v>851</v>
      </c>
      <c r="M134" s="167" t="s">
        <v>1099</v>
      </c>
      <c r="N134" s="167"/>
      <c r="O134" s="167" t="s">
        <v>851</v>
      </c>
      <c r="P134" s="167" t="s">
        <v>1099</v>
      </c>
      <c r="Q134" s="186"/>
    </row>
    <row r="135" spans="1:17" ht="16.5" customHeight="1">
      <c r="A135" s="35"/>
      <c r="B135" s="168"/>
      <c r="C135" s="167" t="s">
        <v>852</v>
      </c>
      <c r="D135" s="167" t="s">
        <v>1097</v>
      </c>
      <c r="E135" s="167"/>
      <c r="F135" s="167" t="s">
        <v>852</v>
      </c>
      <c r="G135" s="167" t="s">
        <v>1097</v>
      </c>
      <c r="H135" s="168"/>
      <c r="I135" s="167" t="s">
        <v>852</v>
      </c>
      <c r="J135" s="167" t="s">
        <v>1097</v>
      </c>
      <c r="K135" s="167"/>
      <c r="L135" s="167" t="s">
        <v>852</v>
      </c>
      <c r="M135" s="167" t="s">
        <v>1097</v>
      </c>
      <c r="N135" s="167"/>
      <c r="O135" s="167" t="s">
        <v>852</v>
      </c>
      <c r="P135" s="167" t="s">
        <v>1097</v>
      </c>
      <c r="Q135" s="186"/>
    </row>
    <row r="136" spans="1:17" ht="16.5" customHeight="1">
      <c r="A136" s="35"/>
      <c r="B136" s="168"/>
      <c r="C136" s="167" t="s">
        <v>853</v>
      </c>
      <c r="D136" s="167" t="s">
        <v>1160</v>
      </c>
      <c r="E136" s="167"/>
      <c r="F136" s="167" t="s">
        <v>853</v>
      </c>
      <c r="G136" s="167" t="s">
        <v>1160</v>
      </c>
      <c r="H136" s="168"/>
      <c r="I136" s="167" t="s">
        <v>853</v>
      </c>
      <c r="J136" s="167" t="s">
        <v>1160</v>
      </c>
      <c r="K136" s="167"/>
      <c r="L136" s="167" t="s">
        <v>853</v>
      </c>
      <c r="M136" s="167" t="s">
        <v>1160</v>
      </c>
      <c r="N136" s="167"/>
      <c r="O136" s="167" t="s">
        <v>853</v>
      </c>
      <c r="P136" s="167" t="s">
        <v>1160</v>
      </c>
      <c r="Q136" s="186"/>
    </row>
    <row r="137" spans="1:17" ht="16.5" customHeight="1">
      <c r="A137" s="35"/>
      <c r="B137" s="168"/>
      <c r="C137" s="167" t="s">
        <v>854</v>
      </c>
      <c r="D137" s="167" t="s">
        <v>1148</v>
      </c>
      <c r="E137" s="167"/>
      <c r="F137" s="167" t="s">
        <v>854</v>
      </c>
      <c r="G137" s="167" t="s">
        <v>1148</v>
      </c>
      <c r="H137" s="168"/>
      <c r="I137" s="167" t="s">
        <v>854</v>
      </c>
      <c r="J137" s="167" t="s">
        <v>1148</v>
      </c>
      <c r="K137" s="167"/>
      <c r="L137" s="167" t="s">
        <v>854</v>
      </c>
      <c r="M137" s="167" t="s">
        <v>1148</v>
      </c>
      <c r="N137" s="167"/>
      <c r="O137" s="167" t="s">
        <v>854</v>
      </c>
      <c r="P137" s="167" t="s">
        <v>1148</v>
      </c>
      <c r="Q137" s="186"/>
    </row>
    <row r="138" spans="1:17" ht="16.5" customHeight="1">
      <c r="A138" s="35"/>
      <c r="B138" s="168"/>
      <c r="C138" s="167" t="s">
        <v>855</v>
      </c>
      <c r="D138" s="167" t="s">
        <v>1099</v>
      </c>
      <c r="E138" s="168"/>
      <c r="F138" s="167" t="s">
        <v>855</v>
      </c>
      <c r="G138" s="168" t="s">
        <v>1099</v>
      </c>
      <c r="H138" s="168"/>
      <c r="I138" s="167" t="s">
        <v>855</v>
      </c>
      <c r="J138" s="167" t="s">
        <v>1099</v>
      </c>
      <c r="K138" s="168"/>
      <c r="L138" s="167" t="s">
        <v>855</v>
      </c>
      <c r="M138" s="167" t="s">
        <v>1099</v>
      </c>
      <c r="N138" s="168"/>
      <c r="O138" s="167" t="s">
        <v>855</v>
      </c>
      <c r="P138" s="167" t="s">
        <v>1099</v>
      </c>
      <c r="Q138" s="186"/>
    </row>
    <row r="139" spans="1:17" ht="16.5" customHeight="1">
      <c r="A139" s="35"/>
      <c r="B139" s="168"/>
      <c r="C139" s="167" t="s">
        <v>856</v>
      </c>
      <c r="D139" s="167" t="s">
        <v>1097</v>
      </c>
      <c r="E139" s="167"/>
      <c r="F139" s="167" t="s">
        <v>856</v>
      </c>
      <c r="G139" s="167" t="s">
        <v>1097</v>
      </c>
      <c r="H139" s="168"/>
      <c r="I139" s="167" t="s">
        <v>856</v>
      </c>
      <c r="J139" s="167" t="s">
        <v>1097</v>
      </c>
      <c r="K139" s="167"/>
      <c r="L139" s="167" t="s">
        <v>856</v>
      </c>
      <c r="M139" s="167" t="s">
        <v>1097</v>
      </c>
      <c r="N139" s="167"/>
      <c r="O139" s="167" t="s">
        <v>856</v>
      </c>
      <c r="P139" s="167" t="s">
        <v>1097</v>
      </c>
      <c r="Q139" s="186"/>
    </row>
    <row r="140" spans="1:17" ht="16.5" customHeight="1">
      <c r="A140" s="35"/>
      <c r="B140" s="168"/>
      <c r="C140" s="167" t="s">
        <v>857</v>
      </c>
      <c r="D140" s="167" t="s">
        <v>1330</v>
      </c>
      <c r="E140" s="167"/>
      <c r="F140" s="167" t="s">
        <v>857</v>
      </c>
      <c r="G140" s="167" t="s">
        <v>1330</v>
      </c>
      <c r="H140" s="168"/>
      <c r="I140" s="167" t="s">
        <v>857</v>
      </c>
      <c r="J140" s="167" t="s">
        <v>1330</v>
      </c>
      <c r="K140" s="167"/>
      <c r="L140" s="167" t="s">
        <v>857</v>
      </c>
      <c r="M140" s="167" t="s">
        <v>1330</v>
      </c>
      <c r="N140" s="167"/>
      <c r="O140" s="167" t="s">
        <v>857</v>
      </c>
      <c r="P140" s="167" t="s">
        <v>1330</v>
      </c>
      <c r="Q140" s="186"/>
    </row>
    <row r="141" spans="1:17" ht="16.5" customHeight="1">
      <c r="A141" s="35"/>
      <c r="B141" s="168"/>
      <c r="C141" s="167" t="s">
        <v>858</v>
      </c>
      <c r="D141" s="167" t="s">
        <v>1147</v>
      </c>
      <c r="E141" s="167"/>
      <c r="F141" s="167" t="s">
        <v>858</v>
      </c>
      <c r="G141" s="167" t="s">
        <v>1147</v>
      </c>
      <c r="H141" s="168"/>
      <c r="I141" s="167" t="s">
        <v>858</v>
      </c>
      <c r="J141" s="167" t="s">
        <v>1147</v>
      </c>
      <c r="K141" s="167"/>
      <c r="L141" s="167" t="s">
        <v>858</v>
      </c>
      <c r="M141" s="167" t="s">
        <v>1147</v>
      </c>
      <c r="N141" s="167"/>
      <c r="O141" s="167" t="s">
        <v>858</v>
      </c>
      <c r="P141" s="167" t="s">
        <v>1147</v>
      </c>
      <c r="Q141" s="186"/>
    </row>
    <row r="142" spans="1:17" ht="16.5" customHeight="1">
      <c r="A142" s="35"/>
      <c r="B142" s="168"/>
      <c r="C142" s="167" t="s">
        <v>859</v>
      </c>
      <c r="D142" s="167" t="s">
        <v>1099</v>
      </c>
      <c r="E142" s="167"/>
      <c r="F142" s="167" t="s">
        <v>859</v>
      </c>
      <c r="G142" s="167" t="s">
        <v>1099</v>
      </c>
      <c r="H142" s="168"/>
      <c r="I142" s="167" t="s">
        <v>859</v>
      </c>
      <c r="J142" s="167" t="s">
        <v>1099</v>
      </c>
      <c r="K142" s="167"/>
      <c r="L142" s="167" t="s">
        <v>859</v>
      </c>
      <c r="M142" s="167" t="s">
        <v>1099</v>
      </c>
      <c r="N142" s="167"/>
      <c r="O142" s="167" t="s">
        <v>859</v>
      </c>
      <c r="P142" s="167" t="s">
        <v>1099</v>
      </c>
      <c r="Q142" s="186"/>
    </row>
    <row r="143" spans="1:17" ht="16.5" customHeight="1">
      <c r="A143" s="35"/>
      <c r="B143" s="168"/>
      <c r="C143" s="167" t="s">
        <v>860</v>
      </c>
      <c r="D143" s="167" t="s">
        <v>1097</v>
      </c>
      <c r="E143" s="167"/>
      <c r="F143" s="167" t="s">
        <v>860</v>
      </c>
      <c r="G143" s="167" t="s">
        <v>1097</v>
      </c>
      <c r="H143" s="168"/>
      <c r="I143" s="167" t="s">
        <v>860</v>
      </c>
      <c r="J143" s="167" t="s">
        <v>1097</v>
      </c>
      <c r="K143" s="167"/>
      <c r="L143" s="167" t="s">
        <v>860</v>
      </c>
      <c r="M143" s="167" t="s">
        <v>1097</v>
      </c>
      <c r="N143" s="167"/>
      <c r="O143" s="167" t="s">
        <v>860</v>
      </c>
      <c r="P143" s="167" t="s">
        <v>1097</v>
      </c>
      <c r="Q143" s="186"/>
    </row>
    <row r="144" spans="1:17" ht="16.5" customHeight="1">
      <c r="A144" s="35"/>
      <c r="B144" s="168"/>
      <c r="C144" s="167" t="s">
        <v>861</v>
      </c>
      <c r="D144" s="167" t="s">
        <v>1096</v>
      </c>
      <c r="E144" s="167"/>
      <c r="F144" s="167" t="s">
        <v>861</v>
      </c>
      <c r="G144" s="167" t="s">
        <v>1096</v>
      </c>
      <c r="H144" s="168"/>
      <c r="I144" s="167" t="s">
        <v>861</v>
      </c>
      <c r="J144" s="167" t="s">
        <v>1096</v>
      </c>
      <c r="K144" s="167"/>
      <c r="L144" s="167" t="s">
        <v>861</v>
      </c>
      <c r="M144" s="167" t="s">
        <v>1096</v>
      </c>
      <c r="N144" s="167"/>
      <c r="O144" s="167" t="s">
        <v>861</v>
      </c>
      <c r="P144" s="167" t="s">
        <v>1096</v>
      </c>
      <c r="Q144" s="186"/>
    </row>
    <row r="145" spans="1:17" ht="16.5" customHeight="1">
      <c r="A145" s="35"/>
      <c r="B145" s="168"/>
      <c r="C145" s="167" t="s">
        <v>862</v>
      </c>
      <c r="D145" s="167" t="s">
        <v>1346</v>
      </c>
      <c r="E145" s="167"/>
      <c r="F145" s="167" t="s">
        <v>862</v>
      </c>
      <c r="G145" s="167" t="s">
        <v>1346</v>
      </c>
      <c r="H145" s="168"/>
      <c r="I145" s="167" t="s">
        <v>862</v>
      </c>
      <c r="J145" s="167" t="s">
        <v>1346</v>
      </c>
      <c r="K145" s="167"/>
      <c r="L145" s="167" t="s">
        <v>862</v>
      </c>
      <c r="M145" s="167" t="s">
        <v>1346</v>
      </c>
      <c r="N145" s="167"/>
      <c r="O145" s="167" t="s">
        <v>862</v>
      </c>
      <c r="P145" s="167" t="s">
        <v>1346</v>
      </c>
      <c r="Q145" s="186"/>
    </row>
    <row r="146" spans="1:17" ht="16.5" customHeight="1">
      <c r="A146" s="35"/>
      <c r="B146" s="168"/>
      <c r="C146" s="167" t="s">
        <v>863</v>
      </c>
      <c r="D146" s="167" t="s">
        <v>1099</v>
      </c>
      <c r="E146" s="167"/>
      <c r="F146" s="167" t="s">
        <v>863</v>
      </c>
      <c r="G146" s="167" t="s">
        <v>1099</v>
      </c>
      <c r="H146" s="168"/>
      <c r="I146" s="167" t="s">
        <v>863</v>
      </c>
      <c r="J146" s="167" t="s">
        <v>1099</v>
      </c>
      <c r="K146" s="167"/>
      <c r="L146" s="167" t="s">
        <v>863</v>
      </c>
      <c r="M146" s="167" t="s">
        <v>1099</v>
      </c>
      <c r="N146" s="167"/>
      <c r="O146" s="167" t="s">
        <v>863</v>
      </c>
      <c r="P146" s="167" t="s">
        <v>1099</v>
      </c>
      <c r="Q146" s="186"/>
    </row>
    <row r="147" spans="1:17" ht="16.5" customHeight="1">
      <c r="A147" s="35"/>
      <c r="B147" s="168"/>
      <c r="C147" s="167" t="s">
        <v>864</v>
      </c>
      <c r="D147" s="167" t="s">
        <v>1097</v>
      </c>
      <c r="E147" s="167"/>
      <c r="F147" s="167" t="s">
        <v>864</v>
      </c>
      <c r="G147" s="167" t="s">
        <v>1097</v>
      </c>
      <c r="H147" s="168"/>
      <c r="I147" s="167" t="s">
        <v>864</v>
      </c>
      <c r="J147" s="167" t="s">
        <v>1097</v>
      </c>
      <c r="K147" s="167"/>
      <c r="L147" s="167" t="s">
        <v>864</v>
      </c>
      <c r="M147" s="167" t="s">
        <v>1097</v>
      </c>
      <c r="N147" s="167"/>
      <c r="O147" s="167" t="s">
        <v>864</v>
      </c>
      <c r="P147" s="167" t="s">
        <v>1097</v>
      </c>
      <c r="Q147" s="186"/>
    </row>
    <row r="148" spans="1:17" ht="16.5" customHeight="1">
      <c r="A148" s="35"/>
      <c r="B148" s="168"/>
      <c r="C148" s="167" t="s">
        <v>865</v>
      </c>
      <c r="D148" s="167" t="s">
        <v>1110</v>
      </c>
      <c r="E148" s="167"/>
      <c r="F148" s="167" t="s">
        <v>865</v>
      </c>
      <c r="G148" s="167" t="s">
        <v>1110</v>
      </c>
      <c r="H148" s="168"/>
      <c r="I148" s="167" t="s">
        <v>865</v>
      </c>
      <c r="J148" s="167" t="s">
        <v>1110</v>
      </c>
      <c r="K148" s="167"/>
      <c r="L148" s="167" t="s">
        <v>865</v>
      </c>
      <c r="M148" s="167" t="s">
        <v>1110</v>
      </c>
      <c r="N148" s="167"/>
      <c r="O148" s="167" t="s">
        <v>865</v>
      </c>
      <c r="P148" s="167" t="s">
        <v>1110</v>
      </c>
      <c r="Q148" s="186"/>
    </row>
    <row r="149" spans="1:17" ht="16.5" customHeight="1">
      <c r="A149" s="35"/>
      <c r="B149" s="168"/>
      <c r="C149" s="167" t="s">
        <v>866</v>
      </c>
      <c r="D149" s="167" t="s">
        <v>1116</v>
      </c>
      <c r="E149" s="167"/>
      <c r="F149" s="167" t="s">
        <v>866</v>
      </c>
      <c r="G149" s="167" t="s">
        <v>1116</v>
      </c>
      <c r="H149" s="168"/>
      <c r="I149" s="167" t="s">
        <v>866</v>
      </c>
      <c r="J149" s="167" t="s">
        <v>1116</v>
      </c>
      <c r="K149" s="167"/>
      <c r="L149" s="167" t="s">
        <v>866</v>
      </c>
      <c r="M149" s="167" t="s">
        <v>1116</v>
      </c>
      <c r="N149" s="167"/>
      <c r="O149" s="167" t="s">
        <v>866</v>
      </c>
      <c r="P149" s="167" t="s">
        <v>1116</v>
      </c>
      <c r="Q149" s="186"/>
    </row>
    <row r="150" spans="1:17" ht="16.5" customHeight="1">
      <c r="A150" s="35"/>
      <c r="B150" s="168"/>
      <c r="C150" s="167" t="s">
        <v>867</v>
      </c>
      <c r="D150" s="167" t="s">
        <v>1098</v>
      </c>
      <c r="E150" s="167"/>
      <c r="F150" s="167" t="s">
        <v>867</v>
      </c>
      <c r="G150" s="167" t="s">
        <v>1098</v>
      </c>
      <c r="H150" s="168"/>
      <c r="I150" s="167" t="s">
        <v>867</v>
      </c>
      <c r="J150" s="167" t="s">
        <v>1098</v>
      </c>
      <c r="K150" s="167"/>
      <c r="L150" s="167" t="s">
        <v>867</v>
      </c>
      <c r="M150" s="167" t="s">
        <v>1098</v>
      </c>
      <c r="N150" s="167"/>
      <c r="O150" s="167" t="s">
        <v>867</v>
      </c>
      <c r="P150" s="167" t="s">
        <v>1098</v>
      </c>
      <c r="Q150" s="186"/>
    </row>
    <row r="151" spans="1:17" ht="16.5" customHeight="1">
      <c r="A151" s="35"/>
      <c r="B151" s="168"/>
      <c r="C151" s="167" t="s">
        <v>868</v>
      </c>
      <c r="D151" s="167" t="s">
        <v>1097</v>
      </c>
      <c r="E151" s="167"/>
      <c r="F151" s="167" t="s">
        <v>868</v>
      </c>
      <c r="G151" s="167" t="s">
        <v>1097</v>
      </c>
      <c r="H151" s="168"/>
      <c r="I151" s="167" t="s">
        <v>868</v>
      </c>
      <c r="J151" s="167" t="s">
        <v>1097</v>
      </c>
      <c r="K151" s="167"/>
      <c r="L151" s="167" t="s">
        <v>868</v>
      </c>
      <c r="M151" s="167" t="s">
        <v>1097</v>
      </c>
      <c r="N151" s="167"/>
      <c r="O151" s="167" t="s">
        <v>868</v>
      </c>
      <c r="P151" s="167" t="s">
        <v>1097</v>
      </c>
      <c r="Q151" s="186"/>
    </row>
    <row r="152" spans="1:17" ht="16.5" customHeight="1">
      <c r="A152" s="35"/>
      <c r="B152" s="168"/>
      <c r="C152" s="167" t="s">
        <v>869</v>
      </c>
      <c r="D152" s="172" t="s">
        <v>1136</v>
      </c>
      <c r="E152" s="167"/>
      <c r="F152" s="172" t="s">
        <v>869</v>
      </c>
      <c r="G152" s="167" t="s">
        <v>1136</v>
      </c>
      <c r="H152" s="168"/>
      <c r="I152" s="167" t="s">
        <v>869</v>
      </c>
      <c r="J152" s="172" t="s">
        <v>1136</v>
      </c>
      <c r="K152" s="167"/>
      <c r="L152" s="167" t="s">
        <v>869</v>
      </c>
      <c r="M152" s="172" t="s">
        <v>1136</v>
      </c>
      <c r="N152" s="167"/>
      <c r="O152" s="167" t="s">
        <v>869</v>
      </c>
      <c r="P152" s="172" t="s">
        <v>1136</v>
      </c>
      <c r="Q152" s="186"/>
    </row>
    <row r="153" spans="1:17" ht="16.5" customHeight="1">
      <c r="A153" s="35"/>
      <c r="B153" s="168"/>
      <c r="C153" s="167" t="s">
        <v>870</v>
      </c>
      <c r="D153" s="172" t="s">
        <v>1129</v>
      </c>
      <c r="E153" s="167"/>
      <c r="F153" s="172" t="s">
        <v>870</v>
      </c>
      <c r="G153" s="167" t="s">
        <v>1129</v>
      </c>
      <c r="H153" s="168"/>
      <c r="I153" s="167" t="s">
        <v>870</v>
      </c>
      <c r="J153" s="172" t="s">
        <v>1129</v>
      </c>
      <c r="K153" s="167"/>
      <c r="L153" s="167" t="s">
        <v>870</v>
      </c>
      <c r="M153" s="172" t="s">
        <v>1129</v>
      </c>
      <c r="N153" s="167"/>
      <c r="O153" s="167" t="s">
        <v>870</v>
      </c>
      <c r="P153" s="172" t="s">
        <v>1129</v>
      </c>
      <c r="Q153" s="186"/>
    </row>
    <row r="154" spans="1:17" ht="16.5" customHeight="1">
      <c r="A154" s="35"/>
      <c r="B154" s="168"/>
      <c r="C154" s="167" t="s">
        <v>871</v>
      </c>
      <c r="D154" s="172" t="s">
        <v>1096</v>
      </c>
      <c r="E154" s="168"/>
      <c r="F154" s="172" t="s">
        <v>871</v>
      </c>
      <c r="G154" s="168" t="s">
        <v>1096</v>
      </c>
      <c r="H154" s="168"/>
      <c r="I154" s="167" t="s">
        <v>871</v>
      </c>
      <c r="J154" s="172" t="s">
        <v>1096</v>
      </c>
      <c r="K154" s="168"/>
      <c r="L154" s="167" t="s">
        <v>871</v>
      </c>
      <c r="M154" s="172" t="s">
        <v>1096</v>
      </c>
      <c r="N154" s="168"/>
      <c r="O154" s="167" t="s">
        <v>871</v>
      </c>
      <c r="P154" s="172" t="s">
        <v>1096</v>
      </c>
      <c r="Q154" s="186"/>
    </row>
    <row r="155" spans="1:17" ht="16.5" customHeight="1">
      <c r="A155" s="35"/>
      <c r="B155" s="168"/>
      <c r="C155" s="167" t="s">
        <v>872</v>
      </c>
      <c r="D155" s="172" t="s">
        <v>1097</v>
      </c>
      <c r="E155" s="167"/>
      <c r="F155" s="172" t="s">
        <v>872</v>
      </c>
      <c r="G155" s="167" t="s">
        <v>1097</v>
      </c>
      <c r="H155" s="168"/>
      <c r="I155" s="167" t="s">
        <v>872</v>
      </c>
      <c r="J155" s="172" t="s">
        <v>1097</v>
      </c>
      <c r="K155" s="167"/>
      <c r="L155" s="167" t="s">
        <v>872</v>
      </c>
      <c r="M155" s="172" t="s">
        <v>1097</v>
      </c>
      <c r="N155" s="167"/>
      <c r="O155" s="167" t="s">
        <v>872</v>
      </c>
      <c r="P155" s="172" t="s">
        <v>1097</v>
      </c>
      <c r="Q155" s="186"/>
    </row>
    <row r="156" spans="1:17" ht="16.5" customHeight="1">
      <c r="A156" s="35"/>
      <c r="B156" s="168"/>
      <c r="C156" s="167" t="s">
        <v>873</v>
      </c>
      <c r="D156" s="172" t="s">
        <v>1112</v>
      </c>
      <c r="E156" s="167"/>
      <c r="F156" s="172" t="s">
        <v>873</v>
      </c>
      <c r="G156" s="167" t="s">
        <v>1112</v>
      </c>
      <c r="H156" s="168"/>
      <c r="I156" s="167" t="s">
        <v>873</v>
      </c>
      <c r="J156" s="172" t="s">
        <v>1112</v>
      </c>
      <c r="K156" s="167"/>
      <c r="L156" s="167" t="s">
        <v>873</v>
      </c>
      <c r="M156" s="172" t="s">
        <v>1112</v>
      </c>
      <c r="N156" s="167"/>
      <c r="O156" s="167" t="s">
        <v>873</v>
      </c>
      <c r="P156" s="172" t="s">
        <v>1112</v>
      </c>
      <c r="Q156" s="186"/>
    </row>
    <row r="157" spans="1:17" ht="16.5" customHeight="1">
      <c r="A157" s="35"/>
      <c r="B157" s="168"/>
      <c r="C157" s="167" t="s">
        <v>874</v>
      </c>
      <c r="D157" s="167" t="s">
        <v>1129</v>
      </c>
      <c r="E157" s="167"/>
      <c r="F157" s="167" t="s">
        <v>874</v>
      </c>
      <c r="G157" s="167" t="s">
        <v>1129</v>
      </c>
      <c r="H157" s="168"/>
      <c r="I157" s="167" t="s">
        <v>874</v>
      </c>
      <c r="J157" s="167" t="s">
        <v>1129</v>
      </c>
      <c r="K157" s="167"/>
      <c r="L157" s="167" t="s">
        <v>874</v>
      </c>
      <c r="M157" s="167" t="s">
        <v>1129</v>
      </c>
      <c r="N157" s="167"/>
      <c r="O157" s="167" t="s">
        <v>874</v>
      </c>
      <c r="P157" s="167" t="s">
        <v>1129</v>
      </c>
      <c r="Q157" s="186"/>
    </row>
    <row r="158" spans="1:17" ht="16.5" customHeight="1">
      <c r="A158" s="35"/>
      <c r="B158" s="168"/>
      <c r="C158" s="167" t="s">
        <v>875</v>
      </c>
      <c r="D158" s="167" t="s">
        <v>1096</v>
      </c>
      <c r="E158" s="167"/>
      <c r="F158" s="167" t="s">
        <v>875</v>
      </c>
      <c r="G158" s="167" t="s">
        <v>1096</v>
      </c>
      <c r="H158" s="168"/>
      <c r="I158" s="167" t="s">
        <v>875</v>
      </c>
      <c r="J158" s="167" t="s">
        <v>1096</v>
      </c>
      <c r="K158" s="167"/>
      <c r="L158" s="167" t="s">
        <v>875</v>
      </c>
      <c r="M158" s="167" t="s">
        <v>1096</v>
      </c>
      <c r="N158" s="167"/>
      <c r="O158" s="167" t="s">
        <v>875</v>
      </c>
      <c r="P158" s="167" t="s">
        <v>1096</v>
      </c>
      <c r="Q158" s="186"/>
    </row>
    <row r="159" spans="1:17" ht="16.5" customHeight="1">
      <c r="A159" s="35"/>
      <c r="B159" s="168"/>
      <c r="C159" s="167" t="s">
        <v>876</v>
      </c>
      <c r="D159" s="167" t="s">
        <v>1097</v>
      </c>
      <c r="E159" s="167"/>
      <c r="F159" s="167" t="s">
        <v>876</v>
      </c>
      <c r="G159" s="167" t="s">
        <v>1097</v>
      </c>
      <c r="H159" s="168"/>
      <c r="I159" s="167" t="s">
        <v>876</v>
      </c>
      <c r="J159" s="167" t="s">
        <v>1097</v>
      </c>
      <c r="K159" s="167"/>
      <c r="L159" s="167" t="s">
        <v>876</v>
      </c>
      <c r="M159" s="167" t="s">
        <v>1097</v>
      </c>
      <c r="N159" s="167"/>
      <c r="O159" s="167" t="s">
        <v>876</v>
      </c>
      <c r="P159" s="167" t="s">
        <v>1097</v>
      </c>
      <c r="Q159" s="186"/>
    </row>
    <row r="160" spans="1:17" ht="16.5" customHeight="1">
      <c r="A160" s="35"/>
      <c r="B160" s="168"/>
      <c r="C160" s="167" t="s">
        <v>877</v>
      </c>
      <c r="D160" s="167" t="s">
        <v>1095</v>
      </c>
      <c r="E160" s="167"/>
      <c r="F160" s="167" t="s">
        <v>877</v>
      </c>
      <c r="G160" s="167" t="s">
        <v>1095</v>
      </c>
      <c r="H160" s="168"/>
      <c r="I160" s="167" t="s">
        <v>877</v>
      </c>
      <c r="J160" s="167" t="s">
        <v>1095</v>
      </c>
      <c r="K160" s="167"/>
      <c r="L160" s="167" t="s">
        <v>877</v>
      </c>
      <c r="M160" s="167" t="s">
        <v>1095</v>
      </c>
      <c r="N160" s="167"/>
      <c r="O160" s="167" t="s">
        <v>877</v>
      </c>
      <c r="P160" s="167" t="s">
        <v>1095</v>
      </c>
      <c r="Q160" s="186"/>
    </row>
    <row r="161" spans="1:17" ht="16.5" customHeight="1">
      <c r="A161" s="35"/>
      <c r="B161" s="168"/>
      <c r="C161" s="167" t="s">
        <v>878</v>
      </c>
      <c r="D161" s="167" t="s">
        <v>1143</v>
      </c>
      <c r="E161" s="167"/>
      <c r="F161" s="167" t="s">
        <v>878</v>
      </c>
      <c r="G161" s="167" t="s">
        <v>1143</v>
      </c>
      <c r="H161" s="168"/>
      <c r="I161" s="167" t="s">
        <v>878</v>
      </c>
      <c r="J161" s="167" t="s">
        <v>1143</v>
      </c>
      <c r="K161" s="167"/>
      <c r="L161" s="167" t="s">
        <v>878</v>
      </c>
      <c r="M161" s="167" t="s">
        <v>1143</v>
      </c>
      <c r="N161" s="167"/>
      <c r="O161" s="167" t="s">
        <v>878</v>
      </c>
      <c r="P161" s="167" t="s">
        <v>1143</v>
      </c>
      <c r="Q161" s="186"/>
    </row>
    <row r="162" spans="1:17" ht="16.5" customHeight="1">
      <c r="A162" s="35"/>
      <c r="B162" s="168"/>
      <c r="C162" s="167" t="s">
        <v>879</v>
      </c>
      <c r="D162" s="167" t="s">
        <v>1096</v>
      </c>
      <c r="E162" s="167"/>
      <c r="F162" s="167" t="s">
        <v>879</v>
      </c>
      <c r="G162" s="167" t="s">
        <v>1096</v>
      </c>
      <c r="H162" s="168"/>
      <c r="I162" s="167" t="s">
        <v>879</v>
      </c>
      <c r="J162" s="167" t="s">
        <v>1096</v>
      </c>
      <c r="K162" s="167"/>
      <c r="L162" s="167" t="s">
        <v>879</v>
      </c>
      <c r="M162" s="167" t="s">
        <v>1096</v>
      </c>
      <c r="N162" s="167"/>
      <c r="O162" s="167" t="s">
        <v>879</v>
      </c>
      <c r="P162" s="167" t="s">
        <v>1096</v>
      </c>
      <c r="Q162" s="186"/>
    </row>
    <row r="163" spans="1:17" ht="16.5" customHeight="1">
      <c r="A163" s="35"/>
      <c r="B163" s="168"/>
      <c r="C163" s="167" t="s">
        <v>880</v>
      </c>
      <c r="D163" s="167" t="s">
        <v>1097</v>
      </c>
      <c r="E163" s="167"/>
      <c r="F163" s="167" t="s">
        <v>880</v>
      </c>
      <c r="G163" s="167" t="s">
        <v>1097</v>
      </c>
      <c r="H163" s="168"/>
      <c r="I163" s="167" t="s">
        <v>880</v>
      </c>
      <c r="J163" s="167" t="s">
        <v>1097</v>
      </c>
      <c r="K163" s="167"/>
      <c r="L163" s="167" t="s">
        <v>880</v>
      </c>
      <c r="M163" s="167" t="s">
        <v>1097</v>
      </c>
      <c r="N163" s="167"/>
      <c r="O163" s="167" t="s">
        <v>880</v>
      </c>
      <c r="P163" s="167" t="s">
        <v>1097</v>
      </c>
      <c r="Q163" s="186"/>
    </row>
    <row r="164" spans="1:17" ht="16.5" customHeight="1">
      <c r="A164" s="35"/>
      <c r="B164" s="168"/>
      <c r="C164" s="167" t="s">
        <v>881</v>
      </c>
      <c r="D164" s="167" t="s">
        <v>1097</v>
      </c>
      <c r="E164" s="167"/>
      <c r="F164" s="167" t="s">
        <v>881</v>
      </c>
      <c r="G164" s="167" t="s">
        <v>1097</v>
      </c>
      <c r="H164" s="168"/>
      <c r="I164" s="167" t="s">
        <v>881</v>
      </c>
      <c r="J164" s="167" t="s">
        <v>1097</v>
      </c>
      <c r="K164" s="167"/>
      <c r="L164" s="167" t="s">
        <v>881</v>
      </c>
      <c r="M164" s="167" t="s">
        <v>1097</v>
      </c>
      <c r="N164" s="167"/>
      <c r="O164" s="167" t="s">
        <v>881</v>
      </c>
      <c r="P164" s="167" t="s">
        <v>1097</v>
      </c>
      <c r="Q164" s="186"/>
    </row>
    <row r="165" spans="1:17" ht="16.5" customHeight="1">
      <c r="A165" s="35"/>
      <c r="B165" s="168"/>
      <c r="C165" s="167" t="s">
        <v>882</v>
      </c>
      <c r="D165" s="167" t="s">
        <v>1143</v>
      </c>
      <c r="E165" s="167"/>
      <c r="F165" s="167" t="s">
        <v>882</v>
      </c>
      <c r="G165" s="167" t="s">
        <v>1143</v>
      </c>
      <c r="H165" s="168"/>
      <c r="I165" s="167" t="s">
        <v>882</v>
      </c>
      <c r="J165" s="167" t="s">
        <v>1143</v>
      </c>
      <c r="K165" s="167"/>
      <c r="L165" s="167" t="s">
        <v>882</v>
      </c>
      <c r="M165" s="167" t="s">
        <v>1143</v>
      </c>
      <c r="N165" s="167"/>
      <c r="O165" s="167" t="s">
        <v>882</v>
      </c>
      <c r="P165" s="167" t="s">
        <v>1143</v>
      </c>
      <c r="Q165" s="186"/>
    </row>
    <row r="166" spans="1:17" ht="16.5" customHeight="1">
      <c r="A166" s="35"/>
      <c r="B166" s="168"/>
      <c r="C166" s="167" t="s">
        <v>883</v>
      </c>
      <c r="D166" s="167" t="s">
        <v>1096</v>
      </c>
      <c r="E166" s="167"/>
      <c r="F166" s="167" t="s">
        <v>883</v>
      </c>
      <c r="G166" s="167" t="s">
        <v>1096</v>
      </c>
      <c r="H166" s="168"/>
      <c r="I166" s="167" t="s">
        <v>883</v>
      </c>
      <c r="J166" s="167" t="s">
        <v>1096</v>
      </c>
      <c r="K166" s="167"/>
      <c r="L166" s="167" t="s">
        <v>883</v>
      </c>
      <c r="M166" s="167" t="s">
        <v>1096</v>
      </c>
      <c r="N166" s="167"/>
      <c r="O166" s="167" t="s">
        <v>883</v>
      </c>
      <c r="P166" s="167" t="s">
        <v>1096</v>
      </c>
      <c r="Q166" s="186"/>
    </row>
    <row r="167" spans="1:17" ht="16.5" customHeight="1">
      <c r="A167" s="35"/>
      <c r="B167" s="168"/>
      <c r="C167" s="167" t="s">
        <v>884</v>
      </c>
      <c r="D167" s="167" t="s">
        <v>1097</v>
      </c>
      <c r="E167" s="167"/>
      <c r="F167" s="167" t="s">
        <v>884</v>
      </c>
      <c r="G167" s="167" t="s">
        <v>1097</v>
      </c>
      <c r="H167" s="168"/>
      <c r="I167" s="167" t="s">
        <v>884</v>
      </c>
      <c r="J167" s="167" t="s">
        <v>1097</v>
      </c>
      <c r="K167" s="167"/>
      <c r="L167" s="167" t="s">
        <v>884</v>
      </c>
      <c r="M167" s="167" t="s">
        <v>1097</v>
      </c>
      <c r="N167" s="167"/>
      <c r="O167" s="167" t="s">
        <v>884</v>
      </c>
      <c r="P167" s="167" t="s">
        <v>1097</v>
      </c>
      <c r="Q167" s="186"/>
    </row>
    <row r="168" spans="1:17" ht="16.5" customHeight="1">
      <c r="A168" s="35"/>
      <c r="B168" s="168"/>
      <c r="C168" s="167" t="s">
        <v>885</v>
      </c>
      <c r="D168" s="167" t="s">
        <v>1144</v>
      </c>
      <c r="E168" s="167"/>
      <c r="F168" s="167" t="s">
        <v>885</v>
      </c>
      <c r="G168" s="167" t="s">
        <v>1144</v>
      </c>
      <c r="H168" s="168"/>
      <c r="I168" s="167" t="s">
        <v>885</v>
      </c>
      <c r="J168" s="167" t="s">
        <v>1144</v>
      </c>
      <c r="K168" s="167"/>
      <c r="L168" s="167" t="s">
        <v>885</v>
      </c>
      <c r="M168" s="167" t="s">
        <v>1144</v>
      </c>
      <c r="N168" s="167"/>
      <c r="O168" s="167" t="s">
        <v>885</v>
      </c>
      <c r="P168" s="167" t="s">
        <v>1144</v>
      </c>
      <c r="Q168" s="186"/>
    </row>
    <row r="169" spans="1:17" ht="16.5" customHeight="1">
      <c r="A169" s="35"/>
      <c r="B169" s="168"/>
      <c r="C169" s="167" t="s">
        <v>886</v>
      </c>
      <c r="D169" s="167" t="s">
        <v>1129</v>
      </c>
      <c r="E169" s="167"/>
      <c r="F169" s="167" t="s">
        <v>886</v>
      </c>
      <c r="G169" s="167" t="s">
        <v>1129</v>
      </c>
      <c r="H169" s="168"/>
      <c r="I169" s="167" t="s">
        <v>886</v>
      </c>
      <c r="J169" s="167" t="s">
        <v>1129</v>
      </c>
      <c r="K169" s="167"/>
      <c r="L169" s="167" t="s">
        <v>886</v>
      </c>
      <c r="M169" s="167" t="s">
        <v>1129</v>
      </c>
      <c r="N169" s="167"/>
      <c r="O169" s="167" t="s">
        <v>886</v>
      </c>
      <c r="P169" s="167" t="s">
        <v>1129</v>
      </c>
      <c r="Q169" s="186"/>
    </row>
    <row r="170" spans="1:17" ht="16.5" customHeight="1">
      <c r="A170" s="35"/>
      <c r="B170" s="168"/>
      <c r="C170" s="167" t="s">
        <v>887</v>
      </c>
      <c r="D170" s="167" t="s">
        <v>1096</v>
      </c>
      <c r="E170" s="167"/>
      <c r="F170" s="167" t="s">
        <v>887</v>
      </c>
      <c r="G170" s="167" t="s">
        <v>1096</v>
      </c>
      <c r="H170" s="168"/>
      <c r="I170" s="167" t="s">
        <v>887</v>
      </c>
      <c r="J170" s="167" t="s">
        <v>1096</v>
      </c>
      <c r="K170" s="167"/>
      <c r="L170" s="167" t="s">
        <v>887</v>
      </c>
      <c r="M170" s="167" t="s">
        <v>1096</v>
      </c>
      <c r="N170" s="167"/>
      <c r="O170" s="167" t="s">
        <v>887</v>
      </c>
      <c r="P170" s="167" t="s">
        <v>1096</v>
      </c>
      <c r="Q170" s="186"/>
    </row>
    <row r="171" spans="1:17" ht="16.5" customHeight="1">
      <c r="A171" s="35"/>
      <c r="B171" s="168"/>
      <c r="C171" s="167" t="s">
        <v>888</v>
      </c>
      <c r="D171" s="167" t="s">
        <v>1097</v>
      </c>
      <c r="E171" s="167"/>
      <c r="F171" s="167" t="s">
        <v>888</v>
      </c>
      <c r="G171" s="167" t="s">
        <v>1097</v>
      </c>
      <c r="H171" s="168"/>
      <c r="I171" s="167" t="s">
        <v>888</v>
      </c>
      <c r="J171" s="167" t="s">
        <v>1097</v>
      </c>
      <c r="K171" s="167"/>
      <c r="L171" s="167" t="s">
        <v>888</v>
      </c>
      <c r="M171" s="167" t="s">
        <v>1097</v>
      </c>
      <c r="N171" s="167"/>
      <c r="O171" s="167" t="s">
        <v>888</v>
      </c>
      <c r="P171" s="167" t="s">
        <v>1097</v>
      </c>
      <c r="Q171" s="186"/>
    </row>
    <row r="172" spans="1:17" ht="16.5" customHeight="1">
      <c r="A172" s="35"/>
      <c r="B172" s="168"/>
      <c r="C172" s="167" t="s">
        <v>889</v>
      </c>
      <c r="D172" s="167" t="s">
        <v>1097</v>
      </c>
      <c r="E172" s="167"/>
      <c r="F172" s="167" t="s">
        <v>889</v>
      </c>
      <c r="G172" s="167" t="s">
        <v>1097</v>
      </c>
      <c r="H172" s="168"/>
      <c r="I172" s="167" t="s">
        <v>889</v>
      </c>
      <c r="J172" s="167" t="s">
        <v>1097</v>
      </c>
      <c r="K172" s="167"/>
      <c r="L172" s="167" t="s">
        <v>889</v>
      </c>
      <c r="M172" s="167" t="s">
        <v>1097</v>
      </c>
      <c r="N172" s="167"/>
      <c r="O172" s="167" t="s">
        <v>889</v>
      </c>
      <c r="P172" s="167" t="s">
        <v>1097</v>
      </c>
      <c r="Q172" s="186"/>
    </row>
    <row r="173" spans="1:17" ht="16.5" customHeight="1">
      <c r="A173" s="35"/>
      <c r="B173" s="168"/>
      <c r="C173" s="167" t="s">
        <v>890</v>
      </c>
      <c r="D173" s="167" t="s">
        <v>1143</v>
      </c>
      <c r="E173" s="167"/>
      <c r="F173" s="167" t="s">
        <v>890</v>
      </c>
      <c r="G173" s="167" t="s">
        <v>1143</v>
      </c>
      <c r="H173" s="168"/>
      <c r="I173" s="167" t="s">
        <v>890</v>
      </c>
      <c r="J173" s="167" t="s">
        <v>1143</v>
      </c>
      <c r="K173" s="167"/>
      <c r="L173" s="167" t="s">
        <v>890</v>
      </c>
      <c r="M173" s="167" t="s">
        <v>1143</v>
      </c>
      <c r="N173" s="167"/>
      <c r="O173" s="167" t="s">
        <v>890</v>
      </c>
      <c r="P173" s="167" t="s">
        <v>1143</v>
      </c>
      <c r="Q173" s="186"/>
    </row>
    <row r="174" spans="1:17" ht="16.5" customHeight="1">
      <c r="A174" s="35"/>
      <c r="B174" s="168"/>
      <c r="C174" s="167" t="s">
        <v>891</v>
      </c>
      <c r="D174" s="167" t="s">
        <v>1096</v>
      </c>
      <c r="E174" s="167"/>
      <c r="F174" s="167" t="s">
        <v>891</v>
      </c>
      <c r="G174" s="167" t="s">
        <v>1096</v>
      </c>
      <c r="H174" s="168"/>
      <c r="I174" s="167" t="s">
        <v>891</v>
      </c>
      <c r="J174" s="167" t="s">
        <v>1096</v>
      </c>
      <c r="K174" s="167"/>
      <c r="L174" s="167" t="s">
        <v>891</v>
      </c>
      <c r="M174" s="167" t="s">
        <v>1096</v>
      </c>
      <c r="N174" s="167"/>
      <c r="O174" s="167" t="s">
        <v>891</v>
      </c>
      <c r="P174" s="167" t="s">
        <v>1096</v>
      </c>
      <c r="Q174" s="186"/>
    </row>
    <row r="175" spans="1:17" ht="16.5" customHeight="1">
      <c r="A175" s="35"/>
      <c r="B175" s="168"/>
      <c r="C175" s="167" t="s">
        <v>892</v>
      </c>
      <c r="D175" s="167" t="s">
        <v>1097</v>
      </c>
      <c r="E175" s="167"/>
      <c r="F175" s="167" t="s">
        <v>892</v>
      </c>
      <c r="G175" s="167" t="s">
        <v>1097</v>
      </c>
      <c r="H175" s="168"/>
      <c r="I175" s="167" t="s">
        <v>892</v>
      </c>
      <c r="J175" s="167" t="s">
        <v>1097</v>
      </c>
      <c r="K175" s="167"/>
      <c r="L175" s="167" t="s">
        <v>892</v>
      </c>
      <c r="M175" s="167" t="s">
        <v>1149</v>
      </c>
      <c r="N175" s="167"/>
      <c r="O175" s="167" t="s">
        <v>892</v>
      </c>
      <c r="P175" s="167" t="s">
        <v>1149</v>
      </c>
      <c r="Q175" s="186"/>
    </row>
    <row r="176" spans="1:17" ht="16.5" customHeight="1">
      <c r="A176" s="35"/>
      <c r="B176" s="168"/>
      <c r="C176" s="167" t="s">
        <v>893</v>
      </c>
      <c r="D176" s="167" t="s">
        <v>1097</v>
      </c>
      <c r="E176" s="167"/>
      <c r="F176" s="167" t="s">
        <v>893</v>
      </c>
      <c r="G176" s="167" t="s">
        <v>1097</v>
      </c>
      <c r="H176" s="168"/>
      <c r="I176" s="167" t="s">
        <v>893</v>
      </c>
      <c r="J176" s="167" t="s">
        <v>1097</v>
      </c>
      <c r="K176" s="167"/>
      <c r="L176" s="167" t="s">
        <v>893</v>
      </c>
      <c r="M176" s="167" t="s">
        <v>1097</v>
      </c>
      <c r="N176" s="167"/>
      <c r="O176" s="167" t="s">
        <v>893</v>
      </c>
      <c r="P176" s="167" t="s">
        <v>1097</v>
      </c>
      <c r="Q176" s="186"/>
    </row>
    <row r="177" spans="1:17" ht="16.5" customHeight="1">
      <c r="A177" s="35"/>
      <c r="B177" s="168"/>
      <c r="C177" s="167" t="s">
        <v>894</v>
      </c>
      <c r="D177" s="167" t="s">
        <v>1143</v>
      </c>
      <c r="E177" s="167"/>
      <c r="F177" s="167" t="s">
        <v>894</v>
      </c>
      <c r="G177" s="167" t="s">
        <v>1143</v>
      </c>
      <c r="H177" s="168"/>
      <c r="I177" s="167" t="s">
        <v>894</v>
      </c>
      <c r="J177" s="167" t="s">
        <v>1143</v>
      </c>
      <c r="K177" s="167"/>
      <c r="L177" s="167" t="s">
        <v>894</v>
      </c>
      <c r="M177" s="167" t="s">
        <v>1143</v>
      </c>
      <c r="N177" s="167"/>
      <c r="O177" s="167" t="s">
        <v>894</v>
      </c>
      <c r="P177" s="167" t="s">
        <v>1143</v>
      </c>
      <c r="Q177" s="186"/>
    </row>
    <row r="178" spans="1:17" ht="16.5" customHeight="1">
      <c r="A178" s="35"/>
      <c r="B178" s="168"/>
      <c r="C178" s="167" t="s">
        <v>895</v>
      </c>
      <c r="D178" s="167" t="s">
        <v>1096</v>
      </c>
      <c r="E178" s="167"/>
      <c r="F178" s="167" t="s">
        <v>895</v>
      </c>
      <c r="G178" s="167" t="s">
        <v>1096</v>
      </c>
      <c r="H178" s="168"/>
      <c r="I178" s="167" t="s">
        <v>895</v>
      </c>
      <c r="J178" s="167" t="s">
        <v>1096</v>
      </c>
      <c r="K178" s="167"/>
      <c r="L178" s="167" t="s">
        <v>895</v>
      </c>
      <c r="M178" s="167" t="s">
        <v>1096</v>
      </c>
      <c r="N178" s="167"/>
      <c r="O178" s="167" t="s">
        <v>895</v>
      </c>
      <c r="P178" s="167" t="s">
        <v>1096</v>
      </c>
      <c r="Q178" s="186"/>
    </row>
    <row r="179" spans="1:17" ht="16.5" customHeight="1">
      <c r="A179" s="35"/>
      <c r="B179" s="168"/>
      <c r="C179" s="167" t="s">
        <v>896</v>
      </c>
      <c r="D179" s="167" t="s">
        <v>1097</v>
      </c>
      <c r="E179" s="167"/>
      <c r="F179" s="167" t="s">
        <v>896</v>
      </c>
      <c r="G179" s="167" t="s">
        <v>1097</v>
      </c>
      <c r="H179" s="168"/>
      <c r="I179" s="167" t="s">
        <v>896</v>
      </c>
      <c r="J179" s="167" t="s">
        <v>1097</v>
      </c>
      <c r="K179" s="167"/>
      <c r="L179" s="167" t="s">
        <v>896</v>
      </c>
      <c r="M179" s="167" t="s">
        <v>1149</v>
      </c>
      <c r="N179" s="167"/>
      <c r="O179" s="167" t="s">
        <v>896</v>
      </c>
      <c r="P179" s="167" t="s">
        <v>1149</v>
      </c>
      <c r="Q179" s="186"/>
    </row>
    <row r="180" spans="1:17" ht="16.5" customHeight="1">
      <c r="A180" s="35"/>
      <c r="B180" s="168"/>
      <c r="C180" s="167" t="s">
        <v>897</v>
      </c>
      <c r="D180" s="167" t="s">
        <v>1097</v>
      </c>
      <c r="E180" s="167"/>
      <c r="F180" s="167" t="s">
        <v>897</v>
      </c>
      <c r="G180" s="167" t="s">
        <v>1097</v>
      </c>
      <c r="H180" s="168"/>
      <c r="I180" s="167" t="s">
        <v>897</v>
      </c>
      <c r="J180" s="167" t="s">
        <v>1097</v>
      </c>
      <c r="K180" s="167"/>
      <c r="L180" s="167" t="s">
        <v>897</v>
      </c>
      <c r="M180" s="167" t="s">
        <v>1097</v>
      </c>
      <c r="N180" s="167"/>
      <c r="O180" s="167" t="s">
        <v>897</v>
      </c>
      <c r="P180" s="167" t="s">
        <v>1097</v>
      </c>
      <c r="Q180" s="186"/>
    </row>
    <row r="181" spans="1:17" ht="16.5" customHeight="1">
      <c r="A181" s="35"/>
      <c r="B181" s="168"/>
      <c r="C181" s="167" t="s">
        <v>898</v>
      </c>
      <c r="D181" s="167" t="s">
        <v>1143</v>
      </c>
      <c r="E181" s="167"/>
      <c r="F181" s="167" t="s">
        <v>898</v>
      </c>
      <c r="G181" s="167" t="s">
        <v>1143</v>
      </c>
      <c r="H181" s="168"/>
      <c r="I181" s="167" t="s">
        <v>898</v>
      </c>
      <c r="J181" s="167" t="s">
        <v>1143</v>
      </c>
      <c r="K181" s="167"/>
      <c r="L181" s="167" t="s">
        <v>898</v>
      </c>
      <c r="M181" s="167" t="s">
        <v>1143</v>
      </c>
      <c r="N181" s="167"/>
      <c r="O181" s="167" t="s">
        <v>898</v>
      </c>
      <c r="P181" s="167" t="s">
        <v>1143</v>
      </c>
      <c r="Q181" s="186"/>
    </row>
    <row r="182" spans="1:17" ht="16.5" customHeight="1">
      <c r="A182" s="35"/>
      <c r="B182" s="168"/>
      <c r="C182" s="167" t="s">
        <v>899</v>
      </c>
      <c r="D182" s="167" t="s">
        <v>1096</v>
      </c>
      <c r="E182" s="167"/>
      <c r="F182" s="167" t="s">
        <v>899</v>
      </c>
      <c r="G182" s="167" t="s">
        <v>1096</v>
      </c>
      <c r="H182" s="168"/>
      <c r="I182" s="167" t="s">
        <v>899</v>
      </c>
      <c r="J182" s="167" t="s">
        <v>1096</v>
      </c>
      <c r="K182" s="167"/>
      <c r="L182" s="167" t="s">
        <v>899</v>
      </c>
      <c r="M182" s="167" t="s">
        <v>1096</v>
      </c>
      <c r="N182" s="167"/>
      <c r="O182" s="167" t="s">
        <v>899</v>
      </c>
      <c r="P182" s="167" t="s">
        <v>1096</v>
      </c>
      <c r="Q182" s="186"/>
    </row>
    <row r="183" spans="1:17" ht="16.5" customHeight="1">
      <c r="A183" s="35"/>
      <c r="B183" s="168"/>
      <c r="C183" s="167" t="s">
        <v>900</v>
      </c>
      <c r="D183" s="167" t="s">
        <v>1097</v>
      </c>
      <c r="E183" s="167"/>
      <c r="F183" s="167" t="s">
        <v>900</v>
      </c>
      <c r="G183" s="167" t="s">
        <v>1097</v>
      </c>
      <c r="H183" s="168"/>
      <c r="I183" s="167" t="s">
        <v>900</v>
      </c>
      <c r="J183" s="167" t="s">
        <v>1097</v>
      </c>
      <c r="K183" s="167"/>
      <c r="L183" s="167" t="s">
        <v>900</v>
      </c>
      <c r="M183" s="167" t="s">
        <v>1149</v>
      </c>
      <c r="N183" s="167"/>
      <c r="O183" s="167" t="s">
        <v>900</v>
      </c>
      <c r="P183" s="167" t="s">
        <v>1149</v>
      </c>
      <c r="Q183" s="186"/>
    </row>
    <row r="184" spans="1:17" ht="16.5" customHeight="1">
      <c r="A184" s="35"/>
      <c r="B184" s="168"/>
      <c r="C184" s="167" t="s">
        <v>901</v>
      </c>
      <c r="D184" s="167" t="s">
        <v>1112</v>
      </c>
      <c r="E184" s="167"/>
      <c r="F184" s="167" t="s">
        <v>901</v>
      </c>
      <c r="G184" s="167" t="s">
        <v>1112</v>
      </c>
      <c r="H184" s="168"/>
      <c r="I184" s="167" t="s">
        <v>901</v>
      </c>
      <c r="J184" s="167" t="s">
        <v>1112</v>
      </c>
      <c r="K184" s="167"/>
      <c r="L184" s="167" t="s">
        <v>901</v>
      </c>
      <c r="M184" s="167" t="s">
        <v>1112</v>
      </c>
      <c r="N184" s="167"/>
      <c r="O184" s="167" t="s">
        <v>901</v>
      </c>
      <c r="P184" s="167" t="s">
        <v>1112</v>
      </c>
      <c r="Q184" s="186"/>
    </row>
    <row r="185" spans="1:17" ht="16.5" customHeight="1">
      <c r="A185" s="35"/>
      <c r="B185" s="168"/>
      <c r="C185" s="167" t="s">
        <v>902</v>
      </c>
      <c r="D185" s="167" t="s">
        <v>1129</v>
      </c>
      <c r="E185" s="167"/>
      <c r="F185" s="167" t="s">
        <v>902</v>
      </c>
      <c r="G185" s="167" t="s">
        <v>1129</v>
      </c>
      <c r="H185" s="168"/>
      <c r="I185" s="167" t="s">
        <v>902</v>
      </c>
      <c r="J185" s="167" t="s">
        <v>1129</v>
      </c>
      <c r="K185" s="167"/>
      <c r="L185" s="167" t="s">
        <v>902</v>
      </c>
      <c r="M185" s="167" t="s">
        <v>1129</v>
      </c>
      <c r="N185" s="167"/>
      <c r="O185" s="167" t="s">
        <v>902</v>
      </c>
      <c r="P185" s="167" t="s">
        <v>1129</v>
      </c>
      <c r="Q185" s="186"/>
    </row>
    <row r="186" spans="1:17" ht="16.5" customHeight="1">
      <c r="A186" s="35"/>
      <c r="B186" s="168"/>
      <c r="C186" s="167" t="s">
        <v>903</v>
      </c>
      <c r="D186" s="167" t="s">
        <v>1096</v>
      </c>
      <c r="E186" s="167"/>
      <c r="F186" s="167" t="s">
        <v>903</v>
      </c>
      <c r="G186" s="167" t="s">
        <v>1096</v>
      </c>
      <c r="H186" s="168"/>
      <c r="I186" s="167" t="s">
        <v>903</v>
      </c>
      <c r="J186" s="167" t="s">
        <v>1096</v>
      </c>
      <c r="K186" s="167"/>
      <c r="L186" s="167" t="s">
        <v>903</v>
      </c>
      <c r="M186" s="167" t="s">
        <v>1096</v>
      </c>
      <c r="N186" s="167"/>
      <c r="O186" s="167" t="s">
        <v>903</v>
      </c>
      <c r="P186" s="167" t="s">
        <v>1096</v>
      </c>
      <c r="Q186" s="186"/>
    </row>
    <row r="187" spans="1:17" ht="16.5" customHeight="1">
      <c r="A187" s="35"/>
      <c r="B187" s="168"/>
      <c r="C187" s="167" t="s">
        <v>904</v>
      </c>
      <c r="D187" s="167" t="s">
        <v>1097</v>
      </c>
      <c r="E187" s="167"/>
      <c r="F187" s="167" t="s">
        <v>904</v>
      </c>
      <c r="G187" s="167" t="s">
        <v>1097</v>
      </c>
      <c r="H187" s="168"/>
      <c r="I187" s="167" t="s">
        <v>904</v>
      </c>
      <c r="J187" s="167" t="s">
        <v>1097</v>
      </c>
      <c r="K187" s="167"/>
      <c r="L187" s="167" t="s">
        <v>904</v>
      </c>
      <c r="M187" s="167" t="s">
        <v>1149</v>
      </c>
      <c r="N187" s="167"/>
      <c r="O187" s="167" t="s">
        <v>904</v>
      </c>
      <c r="P187" s="167" t="s">
        <v>1149</v>
      </c>
      <c r="Q187" s="186"/>
    </row>
    <row r="188" spans="1:17" ht="16.5" customHeight="1">
      <c r="A188" s="35"/>
      <c r="B188" s="168"/>
      <c r="C188" s="167" t="s">
        <v>905</v>
      </c>
      <c r="D188" s="167" t="s">
        <v>1095</v>
      </c>
      <c r="E188" s="167"/>
      <c r="F188" s="167" t="s">
        <v>905</v>
      </c>
      <c r="G188" s="167" t="s">
        <v>1095</v>
      </c>
      <c r="H188" s="168"/>
      <c r="I188" s="167" t="s">
        <v>905</v>
      </c>
      <c r="J188" s="167" t="s">
        <v>1095</v>
      </c>
      <c r="K188" s="167"/>
      <c r="L188" s="167" t="s">
        <v>905</v>
      </c>
      <c r="M188" s="167" t="s">
        <v>1095</v>
      </c>
      <c r="N188" s="167"/>
      <c r="O188" s="167" t="s">
        <v>905</v>
      </c>
      <c r="P188" s="167" t="s">
        <v>1095</v>
      </c>
      <c r="Q188" s="186"/>
    </row>
    <row r="189" spans="1:17" ht="16.5" customHeight="1">
      <c r="A189" s="35"/>
      <c r="B189" s="168"/>
      <c r="C189" s="167" t="s">
        <v>906</v>
      </c>
      <c r="D189" s="167" t="s">
        <v>1143</v>
      </c>
      <c r="E189" s="167"/>
      <c r="F189" s="167" t="s">
        <v>906</v>
      </c>
      <c r="G189" s="167" t="s">
        <v>1143</v>
      </c>
      <c r="H189" s="168"/>
      <c r="I189" s="167" t="s">
        <v>906</v>
      </c>
      <c r="J189" s="167" t="s">
        <v>1143</v>
      </c>
      <c r="K189" s="167"/>
      <c r="L189" s="167" t="s">
        <v>906</v>
      </c>
      <c r="M189" s="167" t="s">
        <v>1143</v>
      </c>
      <c r="N189" s="167"/>
      <c r="O189" s="167" t="s">
        <v>906</v>
      </c>
      <c r="P189" s="167" t="s">
        <v>1143</v>
      </c>
      <c r="Q189" s="186"/>
    </row>
    <row r="190" spans="1:17" ht="16.5" customHeight="1">
      <c r="A190" s="35"/>
      <c r="B190" s="168"/>
      <c r="C190" s="167" t="s">
        <v>907</v>
      </c>
      <c r="D190" s="167" t="s">
        <v>1096</v>
      </c>
      <c r="E190" s="167"/>
      <c r="F190" s="167" t="s">
        <v>907</v>
      </c>
      <c r="G190" s="167" t="s">
        <v>1096</v>
      </c>
      <c r="H190" s="168"/>
      <c r="I190" s="167" t="s">
        <v>907</v>
      </c>
      <c r="J190" s="167" t="s">
        <v>1096</v>
      </c>
      <c r="K190" s="167"/>
      <c r="L190" s="167" t="s">
        <v>907</v>
      </c>
      <c r="M190" s="167" t="s">
        <v>1096</v>
      </c>
      <c r="N190" s="167"/>
      <c r="O190" s="167" t="s">
        <v>907</v>
      </c>
      <c r="P190" s="167" t="s">
        <v>1096</v>
      </c>
      <c r="Q190" s="186"/>
    </row>
    <row r="191" spans="1:17" ht="16.5" customHeight="1">
      <c r="A191" s="35"/>
      <c r="B191" s="168"/>
      <c r="C191" s="167" t="s">
        <v>908</v>
      </c>
      <c r="D191" s="167" t="s">
        <v>1097</v>
      </c>
      <c r="E191" s="167"/>
      <c r="F191" s="167" t="s">
        <v>908</v>
      </c>
      <c r="G191" s="167" t="s">
        <v>1097</v>
      </c>
      <c r="H191" s="168"/>
      <c r="I191" s="167" t="s">
        <v>908</v>
      </c>
      <c r="J191" s="167" t="s">
        <v>1097</v>
      </c>
      <c r="K191" s="167"/>
      <c r="L191" s="167" t="s">
        <v>908</v>
      </c>
      <c r="M191" s="167" t="s">
        <v>1097</v>
      </c>
      <c r="N191" s="167"/>
      <c r="O191" s="167" t="s">
        <v>908</v>
      </c>
      <c r="P191" s="167" t="s">
        <v>1097</v>
      </c>
      <c r="Q191" s="186"/>
    </row>
    <row r="192" spans="1:17" ht="16.5" customHeight="1">
      <c r="A192" s="35"/>
      <c r="B192" s="168"/>
      <c r="C192" s="167" t="s">
        <v>909</v>
      </c>
      <c r="D192" s="167" t="s">
        <v>1097</v>
      </c>
      <c r="E192" s="167"/>
      <c r="F192" s="167" t="s">
        <v>909</v>
      </c>
      <c r="G192" s="167" t="s">
        <v>1097</v>
      </c>
      <c r="H192" s="168"/>
      <c r="I192" s="167" t="s">
        <v>909</v>
      </c>
      <c r="J192" s="167" t="s">
        <v>1097</v>
      </c>
      <c r="K192" s="167"/>
      <c r="L192" s="167" t="s">
        <v>909</v>
      </c>
      <c r="M192" s="167" t="s">
        <v>1097</v>
      </c>
      <c r="N192" s="167"/>
      <c r="O192" s="167" t="s">
        <v>909</v>
      </c>
      <c r="P192" s="167" t="s">
        <v>1097</v>
      </c>
      <c r="Q192" s="186"/>
    </row>
    <row r="193" spans="1:17" ht="16.5" customHeight="1">
      <c r="A193" s="35"/>
      <c r="B193" s="168"/>
      <c r="C193" s="167" t="s">
        <v>910</v>
      </c>
      <c r="D193" s="167" t="s">
        <v>1143</v>
      </c>
      <c r="E193" s="168"/>
      <c r="F193" s="167" t="s">
        <v>910</v>
      </c>
      <c r="G193" s="168" t="s">
        <v>1143</v>
      </c>
      <c r="H193" s="168"/>
      <c r="I193" s="167" t="s">
        <v>910</v>
      </c>
      <c r="J193" s="167" t="s">
        <v>1143</v>
      </c>
      <c r="K193" s="168"/>
      <c r="L193" s="167" t="s">
        <v>910</v>
      </c>
      <c r="M193" s="167" t="s">
        <v>1143</v>
      </c>
      <c r="N193" s="168"/>
      <c r="O193" s="167" t="s">
        <v>910</v>
      </c>
      <c r="P193" s="167" t="s">
        <v>1143</v>
      </c>
      <c r="Q193" s="186"/>
    </row>
    <row r="194" spans="1:17" ht="16.5" customHeight="1">
      <c r="A194" s="35"/>
      <c r="B194" s="168"/>
      <c r="C194" s="167" t="s">
        <v>911</v>
      </c>
      <c r="D194" s="167" t="s">
        <v>1096</v>
      </c>
      <c r="E194" s="168"/>
      <c r="F194" s="167" t="s">
        <v>911</v>
      </c>
      <c r="G194" s="168" t="s">
        <v>1096</v>
      </c>
      <c r="H194" s="168"/>
      <c r="I194" s="167" t="s">
        <v>911</v>
      </c>
      <c r="J194" s="167" t="s">
        <v>1096</v>
      </c>
      <c r="K194" s="168"/>
      <c r="L194" s="167" t="s">
        <v>911</v>
      </c>
      <c r="M194" s="167" t="s">
        <v>1096</v>
      </c>
      <c r="N194" s="168"/>
      <c r="O194" s="167" t="s">
        <v>911</v>
      </c>
      <c r="P194" s="167" t="s">
        <v>1096</v>
      </c>
      <c r="Q194" s="186"/>
    </row>
    <row r="195" spans="1:17" ht="16.5" customHeight="1">
      <c r="A195" s="35"/>
      <c r="B195" s="168"/>
      <c r="C195" s="167" t="s">
        <v>912</v>
      </c>
      <c r="D195" s="167" t="s">
        <v>1097</v>
      </c>
      <c r="E195" s="167"/>
      <c r="F195" s="167" t="s">
        <v>912</v>
      </c>
      <c r="G195" s="167" t="s">
        <v>1097</v>
      </c>
      <c r="H195" s="168"/>
      <c r="I195" s="167" t="s">
        <v>912</v>
      </c>
      <c r="J195" s="167" t="s">
        <v>1097</v>
      </c>
      <c r="K195" s="167"/>
      <c r="L195" s="167" t="s">
        <v>912</v>
      </c>
      <c r="M195" s="167" t="s">
        <v>1097</v>
      </c>
      <c r="N195" s="167"/>
      <c r="O195" s="167" t="s">
        <v>912</v>
      </c>
      <c r="P195" s="167" t="s">
        <v>1097</v>
      </c>
      <c r="Q195" s="186"/>
    </row>
    <row r="196" spans="1:17" ht="16.5" customHeight="1">
      <c r="A196" s="35"/>
      <c r="B196" s="168"/>
      <c r="C196" s="167" t="s">
        <v>913</v>
      </c>
      <c r="D196" s="167" t="s">
        <v>1144</v>
      </c>
      <c r="E196" s="167"/>
      <c r="F196" s="167" t="s">
        <v>913</v>
      </c>
      <c r="G196" s="167" t="s">
        <v>1144</v>
      </c>
      <c r="H196" s="168"/>
      <c r="I196" s="167" t="s">
        <v>913</v>
      </c>
      <c r="J196" s="167" t="s">
        <v>1144</v>
      </c>
      <c r="K196" s="167"/>
      <c r="L196" s="167" t="s">
        <v>913</v>
      </c>
      <c r="M196" s="167" t="s">
        <v>1144</v>
      </c>
      <c r="N196" s="167"/>
      <c r="O196" s="167" t="s">
        <v>913</v>
      </c>
      <c r="P196" s="167" t="s">
        <v>1144</v>
      </c>
      <c r="Q196" s="186"/>
    </row>
    <row r="197" spans="1:17" ht="16.5" customHeight="1">
      <c r="A197" s="35"/>
      <c r="B197" s="168"/>
      <c r="C197" s="167" t="s">
        <v>914</v>
      </c>
      <c r="D197" s="167" t="s">
        <v>1129</v>
      </c>
      <c r="E197" s="167"/>
      <c r="F197" s="167" t="s">
        <v>914</v>
      </c>
      <c r="G197" s="167" t="s">
        <v>1129</v>
      </c>
      <c r="H197" s="168"/>
      <c r="I197" s="167" t="s">
        <v>914</v>
      </c>
      <c r="J197" s="167" t="s">
        <v>1129</v>
      </c>
      <c r="K197" s="167"/>
      <c r="L197" s="167" t="s">
        <v>914</v>
      </c>
      <c r="M197" s="167" t="s">
        <v>1129</v>
      </c>
      <c r="N197" s="167"/>
      <c r="O197" s="167" t="s">
        <v>914</v>
      </c>
      <c r="P197" s="167" t="s">
        <v>1129</v>
      </c>
      <c r="Q197" s="186"/>
    </row>
    <row r="198" spans="1:17" ht="16.5" customHeight="1">
      <c r="A198" s="35"/>
      <c r="B198" s="168"/>
      <c r="C198" s="167" t="s">
        <v>915</v>
      </c>
      <c r="D198" s="167" t="s">
        <v>1096</v>
      </c>
      <c r="E198" s="167"/>
      <c r="F198" s="167" t="s">
        <v>915</v>
      </c>
      <c r="G198" s="167" t="s">
        <v>1096</v>
      </c>
      <c r="H198" s="167"/>
      <c r="I198" s="167" t="s">
        <v>915</v>
      </c>
      <c r="J198" s="167" t="s">
        <v>1096</v>
      </c>
      <c r="K198" s="167"/>
      <c r="L198" s="167" t="s">
        <v>915</v>
      </c>
      <c r="M198" s="167" t="s">
        <v>1096</v>
      </c>
      <c r="N198" s="167"/>
      <c r="O198" s="167" t="s">
        <v>915</v>
      </c>
      <c r="P198" s="167" t="s">
        <v>1096</v>
      </c>
      <c r="Q198" s="186"/>
    </row>
    <row r="199" spans="1:17" ht="16.5" customHeight="1">
      <c r="A199" s="35"/>
      <c r="B199" s="168"/>
      <c r="C199" s="167" t="s">
        <v>916</v>
      </c>
      <c r="D199" s="167" t="s">
        <v>1097</v>
      </c>
      <c r="E199" s="167"/>
      <c r="F199" s="167" t="s">
        <v>916</v>
      </c>
      <c r="G199" s="167" t="s">
        <v>1097</v>
      </c>
      <c r="H199" s="167"/>
      <c r="I199" s="167" t="s">
        <v>916</v>
      </c>
      <c r="J199" s="167" t="s">
        <v>1097</v>
      </c>
      <c r="K199" s="167"/>
      <c r="L199" s="167" t="s">
        <v>916</v>
      </c>
      <c r="M199" s="167" t="s">
        <v>1097</v>
      </c>
      <c r="N199" s="167"/>
      <c r="O199" s="167" t="s">
        <v>916</v>
      </c>
      <c r="P199" s="167" t="s">
        <v>1097</v>
      </c>
      <c r="Q199" s="186"/>
    </row>
    <row r="200" spans="1:17" ht="16.5" customHeight="1">
      <c r="A200" s="35"/>
      <c r="B200" s="168"/>
      <c r="C200" s="167" t="s">
        <v>917</v>
      </c>
      <c r="D200" s="167" t="s">
        <v>1347</v>
      </c>
      <c r="E200" s="167"/>
      <c r="F200" s="167" t="s">
        <v>917</v>
      </c>
      <c r="G200" s="167" t="s">
        <v>1347</v>
      </c>
      <c r="H200" s="167"/>
      <c r="I200" s="167" t="s">
        <v>917</v>
      </c>
      <c r="J200" s="167" t="s">
        <v>1347</v>
      </c>
      <c r="K200" s="167"/>
      <c r="L200" s="167" t="s">
        <v>917</v>
      </c>
      <c r="M200" s="167" t="s">
        <v>1347</v>
      </c>
      <c r="N200" s="167"/>
      <c r="O200" s="167" t="s">
        <v>917</v>
      </c>
      <c r="P200" s="167" t="s">
        <v>1347</v>
      </c>
      <c r="Q200" s="186"/>
    </row>
    <row r="201" spans="1:17" ht="16.5" customHeight="1">
      <c r="A201" s="35"/>
      <c r="B201" s="168"/>
      <c r="C201" s="167" t="s">
        <v>918</v>
      </c>
      <c r="D201" s="167" t="s">
        <v>1098</v>
      </c>
      <c r="E201" s="167"/>
      <c r="F201" s="167" t="s">
        <v>918</v>
      </c>
      <c r="G201" s="167" t="s">
        <v>1098</v>
      </c>
      <c r="H201" s="167"/>
      <c r="I201" s="167" t="s">
        <v>918</v>
      </c>
      <c r="J201" s="167" t="s">
        <v>1098</v>
      </c>
      <c r="K201" s="167"/>
      <c r="L201" s="167" t="s">
        <v>918</v>
      </c>
      <c r="M201" s="167" t="s">
        <v>1098</v>
      </c>
      <c r="N201" s="167"/>
      <c r="O201" s="167" t="s">
        <v>918</v>
      </c>
      <c r="P201" s="167" t="s">
        <v>1098</v>
      </c>
      <c r="Q201" s="186"/>
    </row>
    <row r="202" spans="1:17" ht="16.5" customHeight="1">
      <c r="A202" s="35"/>
      <c r="B202" s="168"/>
      <c r="C202" s="167" t="s">
        <v>919</v>
      </c>
      <c r="D202" s="167" t="s">
        <v>1099</v>
      </c>
      <c r="E202" s="167"/>
      <c r="F202" s="167" t="s">
        <v>919</v>
      </c>
      <c r="G202" s="167" t="s">
        <v>1099</v>
      </c>
      <c r="H202" s="167"/>
      <c r="I202" s="167" t="s">
        <v>919</v>
      </c>
      <c r="J202" s="167" t="s">
        <v>1099</v>
      </c>
      <c r="K202" s="167"/>
      <c r="L202" s="167" t="s">
        <v>919</v>
      </c>
      <c r="M202" s="167" t="s">
        <v>1099</v>
      </c>
      <c r="N202" s="167"/>
      <c r="O202" s="167" t="s">
        <v>919</v>
      </c>
      <c r="P202" s="167" t="s">
        <v>1099</v>
      </c>
      <c r="Q202" s="186"/>
    </row>
    <row r="203" spans="1:17" ht="16.5" customHeight="1">
      <c r="A203" s="35"/>
      <c r="B203" s="168"/>
      <c r="C203" s="167" t="s">
        <v>920</v>
      </c>
      <c r="D203" s="167" t="s">
        <v>1097</v>
      </c>
      <c r="E203" s="167"/>
      <c r="F203" s="167" t="s">
        <v>920</v>
      </c>
      <c r="G203" s="167" t="s">
        <v>1097</v>
      </c>
      <c r="H203" s="167"/>
      <c r="I203" s="167" t="s">
        <v>920</v>
      </c>
      <c r="J203" s="167" t="s">
        <v>1097</v>
      </c>
      <c r="K203" s="167"/>
      <c r="L203" s="167" t="s">
        <v>920</v>
      </c>
      <c r="M203" s="167" t="s">
        <v>1097</v>
      </c>
      <c r="N203" s="167"/>
      <c r="O203" s="167" t="s">
        <v>920</v>
      </c>
      <c r="P203" s="167" t="s">
        <v>1097</v>
      </c>
      <c r="Q203" s="186"/>
    </row>
    <row r="204" spans="1:17" ht="16.5" customHeight="1">
      <c r="A204" s="35"/>
      <c r="B204" s="167"/>
      <c r="C204" s="167" t="s">
        <v>921</v>
      </c>
      <c r="D204" s="167" t="s">
        <v>1097</v>
      </c>
      <c r="E204" s="167"/>
      <c r="F204" s="167" t="s">
        <v>921</v>
      </c>
      <c r="G204" s="167" t="s">
        <v>1097</v>
      </c>
      <c r="H204" s="167"/>
      <c r="I204" s="167" t="s">
        <v>921</v>
      </c>
      <c r="J204" s="167" t="s">
        <v>1097</v>
      </c>
      <c r="K204" s="167"/>
      <c r="L204" s="167" t="s">
        <v>921</v>
      </c>
      <c r="M204" s="167" t="s">
        <v>1097</v>
      </c>
      <c r="N204" s="167"/>
      <c r="O204" s="167" t="s">
        <v>921</v>
      </c>
      <c r="P204" s="167" t="s">
        <v>1097</v>
      </c>
      <c r="Q204" s="186"/>
    </row>
    <row r="205" spans="1:17" ht="16.5" customHeight="1">
      <c r="A205" s="35"/>
      <c r="B205" s="168"/>
      <c r="C205" s="167" t="s">
        <v>922</v>
      </c>
      <c r="D205" s="167" t="s">
        <v>1116</v>
      </c>
      <c r="E205" s="167"/>
      <c r="F205" s="167" t="s">
        <v>922</v>
      </c>
      <c r="G205" s="167" t="s">
        <v>1116</v>
      </c>
      <c r="H205" s="167"/>
      <c r="I205" s="167" t="s">
        <v>922</v>
      </c>
      <c r="J205" s="167" t="s">
        <v>1116</v>
      </c>
      <c r="K205" s="167"/>
      <c r="L205" s="167" t="s">
        <v>922</v>
      </c>
      <c r="M205" s="167" t="s">
        <v>1116</v>
      </c>
      <c r="N205" s="167"/>
      <c r="O205" s="167" t="s">
        <v>922</v>
      </c>
      <c r="P205" s="167" t="s">
        <v>1116</v>
      </c>
      <c r="Q205" s="186"/>
    </row>
    <row r="206" spans="1:17" ht="16.5" customHeight="1">
      <c r="A206" s="35"/>
      <c r="B206" s="168"/>
      <c r="C206" s="167" t="s">
        <v>923</v>
      </c>
      <c r="D206" s="167" t="s">
        <v>1098</v>
      </c>
      <c r="E206" s="167"/>
      <c r="F206" s="167" t="s">
        <v>923</v>
      </c>
      <c r="G206" s="167" t="s">
        <v>1098</v>
      </c>
      <c r="H206" s="167"/>
      <c r="I206" s="167" t="s">
        <v>923</v>
      </c>
      <c r="J206" s="167" t="s">
        <v>1098</v>
      </c>
      <c r="K206" s="167"/>
      <c r="L206" s="167" t="s">
        <v>923</v>
      </c>
      <c r="M206" s="167" t="s">
        <v>1098</v>
      </c>
      <c r="N206" s="167"/>
      <c r="O206" s="167" t="s">
        <v>923</v>
      </c>
      <c r="P206" s="167" t="s">
        <v>1098</v>
      </c>
      <c r="Q206" s="186"/>
    </row>
    <row r="207" spans="1:17" ht="16.5" customHeight="1">
      <c r="A207" s="35"/>
      <c r="B207" s="168"/>
      <c r="C207" s="167" t="s">
        <v>924</v>
      </c>
      <c r="D207" s="167" t="s">
        <v>1097</v>
      </c>
      <c r="E207" s="167"/>
      <c r="F207" s="167" t="s">
        <v>924</v>
      </c>
      <c r="G207" s="167" t="s">
        <v>1097</v>
      </c>
      <c r="H207" s="167"/>
      <c r="I207" s="167" t="s">
        <v>924</v>
      </c>
      <c r="J207" s="167" t="s">
        <v>1097</v>
      </c>
      <c r="K207" s="167"/>
      <c r="L207" s="167" t="s">
        <v>924</v>
      </c>
      <c r="M207" s="167" t="s">
        <v>1097</v>
      </c>
      <c r="N207" s="167"/>
      <c r="O207" s="167" t="s">
        <v>924</v>
      </c>
      <c r="P207" s="167" t="s">
        <v>1097</v>
      </c>
      <c r="Q207" s="186"/>
    </row>
    <row r="208" spans="1:17" ht="16.5" customHeight="1">
      <c r="A208" s="35"/>
      <c r="B208" s="168"/>
      <c r="C208" s="167" t="s">
        <v>925</v>
      </c>
      <c r="D208" s="167" t="s">
        <v>1097</v>
      </c>
      <c r="E208" s="167"/>
      <c r="F208" s="167" t="s">
        <v>925</v>
      </c>
      <c r="G208" s="167" t="s">
        <v>1097</v>
      </c>
      <c r="H208" s="167"/>
      <c r="I208" s="167" t="s">
        <v>925</v>
      </c>
      <c r="J208" s="167" t="s">
        <v>1097</v>
      </c>
      <c r="K208" s="167"/>
      <c r="L208" s="167" t="s">
        <v>925</v>
      </c>
      <c r="M208" s="167" t="s">
        <v>1097</v>
      </c>
      <c r="N208" s="167"/>
      <c r="O208" s="167" t="s">
        <v>925</v>
      </c>
      <c r="P208" s="167" t="s">
        <v>1097</v>
      </c>
      <c r="Q208" s="186"/>
    </row>
    <row r="209" spans="1:17" ht="16.5" customHeight="1">
      <c r="A209" s="35"/>
      <c r="B209" s="168"/>
      <c r="C209" s="167" t="s">
        <v>926</v>
      </c>
      <c r="D209" s="167" t="s">
        <v>1098</v>
      </c>
      <c r="E209" s="167"/>
      <c r="F209" s="167" t="s">
        <v>926</v>
      </c>
      <c r="G209" s="167" t="s">
        <v>1098</v>
      </c>
      <c r="H209" s="167"/>
      <c r="I209" s="167" t="s">
        <v>926</v>
      </c>
      <c r="J209" s="167" t="s">
        <v>1098</v>
      </c>
      <c r="K209" s="167"/>
      <c r="L209" s="167" t="s">
        <v>926</v>
      </c>
      <c r="M209" s="167" t="s">
        <v>1098</v>
      </c>
      <c r="N209" s="167"/>
      <c r="O209" s="167" t="s">
        <v>926</v>
      </c>
      <c r="P209" s="167" t="s">
        <v>1098</v>
      </c>
      <c r="Q209" s="186"/>
    </row>
    <row r="210" spans="1:17" ht="16.5" customHeight="1">
      <c r="A210" s="35"/>
      <c r="B210" s="168"/>
      <c r="C210" s="167" t="s">
        <v>927</v>
      </c>
      <c r="D210" s="167" t="s">
        <v>1099</v>
      </c>
      <c r="E210" s="167"/>
      <c r="F210" s="167" t="s">
        <v>927</v>
      </c>
      <c r="G210" s="167" t="s">
        <v>1099</v>
      </c>
      <c r="H210" s="167"/>
      <c r="I210" s="167" t="s">
        <v>927</v>
      </c>
      <c r="J210" s="167" t="s">
        <v>1099</v>
      </c>
      <c r="K210" s="167"/>
      <c r="L210" s="167" t="s">
        <v>927</v>
      </c>
      <c r="M210" s="167" t="s">
        <v>1099</v>
      </c>
      <c r="N210" s="167"/>
      <c r="O210" s="167" t="s">
        <v>927</v>
      </c>
      <c r="P210" s="167" t="s">
        <v>1099</v>
      </c>
      <c r="Q210" s="186"/>
    </row>
    <row r="211" spans="1:17" ht="16.5" customHeight="1">
      <c r="A211" s="35"/>
      <c r="B211" s="168"/>
      <c r="C211" s="167" t="s">
        <v>928</v>
      </c>
      <c r="D211" s="167" t="s">
        <v>1097</v>
      </c>
      <c r="E211" s="167"/>
      <c r="F211" s="167" t="s">
        <v>928</v>
      </c>
      <c r="G211" s="167" t="s">
        <v>1097</v>
      </c>
      <c r="H211" s="167"/>
      <c r="I211" s="167" t="s">
        <v>928</v>
      </c>
      <c r="J211" s="167" t="s">
        <v>1097</v>
      </c>
      <c r="K211" s="167"/>
      <c r="L211" s="167" t="s">
        <v>928</v>
      </c>
      <c r="M211" s="167" t="s">
        <v>1097</v>
      </c>
      <c r="N211" s="167"/>
      <c r="O211" s="167" t="s">
        <v>928</v>
      </c>
      <c r="P211" s="167" t="s">
        <v>1097</v>
      </c>
      <c r="Q211" s="186"/>
    </row>
    <row r="212" spans="1:17" ht="16.5" customHeight="1">
      <c r="A212" s="35"/>
      <c r="B212" s="168"/>
      <c r="C212" s="167" t="s">
        <v>929</v>
      </c>
      <c r="D212" s="167" t="s">
        <v>1101</v>
      </c>
      <c r="E212" s="167"/>
      <c r="F212" s="167" t="s">
        <v>929</v>
      </c>
      <c r="G212" s="167" t="s">
        <v>1101</v>
      </c>
      <c r="H212" s="167"/>
      <c r="I212" s="167" t="s">
        <v>929</v>
      </c>
      <c r="J212" s="167" t="s">
        <v>1101</v>
      </c>
      <c r="K212" s="167"/>
      <c r="L212" s="167" t="s">
        <v>929</v>
      </c>
      <c r="M212" s="167" t="s">
        <v>1101</v>
      </c>
      <c r="N212" s="167"/>
      <c r="O212" s="167" t="s">
        <v>929</v>
      </c>
      <c r="P212" s="167" t="s">
        <v>1101</v>
      </c>
      <c r="Q212" s="186"/>
    </row>
    <row r="213" spans="1:17" ht="16.5" customHeight="1">
      <c r="A213" s="35"/>
      <c r="B213" s="168"/>
      <c r="C213" s="167" t="s">
        <v>930</v>
      </c>
      <c r="D213" s="167" t="s">
        <v>1112</v>
      </c>
      <c r="E213" s="167"/>
      <c r="F213" s="167" t="s">
        <v>930</v>
      </c>
      <c r="G213" s="167" t="s">
        <v>1112</v>
      </c>
      <c r="H213" s="167"/>
      <c r="I213" s="167" t="s">
        <v>930</v>
      </c>
      <c r="J213" s="167" t="s">
        <v>1112</v>
      </c>
      <c r="K213" s="167"/>
      <c r="L213" s="167" t="s">
        <v>930</v>
      </c>
      <c r="M213" s="167" t="s">
        <v>1112</v>
      </c>
      <c r="N213" s="167"/>
      <c r="O213" s="167" t="s">
        <v>930</v>
      </c>
      <c r="P213" s="167" t="s">
        <v>1112</v>
      </c>
      <c r="Q213" s="186"/>
    </row>
    <row r="214" spans="1:17" ht="16.5" customHeight="1">
      <c r="A214" s="35"/>
      <c r="B214" s="167"/>
      <c r="C214" s="167" t="s">
        <v>931</v>
      </c>
      <c r="D214" s="167" t="s">
        <v>1099</v>
      </c>
      <c r="E214" s="167"/>
      <c r="F214" s="167" t="s">
        <v>931</v>
      </c>
      <c r="G214" s="167" t="s">
        <v>1099</v>
      </c>
      <c r="H214" s="167"/>
      <c r="I214" s="167" t="s">
        <v>931</v>
      </c>
      <c r="J214" s="167" t="s">
        <v>1099</v>
      </c>
      <c r="K214" s="167"/>
      <c r="L214" s="167" t="s">
        <v>931</v>
      </c>
      <c r="M214" s="167" t="s">
        <v>1099</v>
      </c>
      <c r="N214" s="167"/>
      <c r="O214" s="167" t="s">
        <v>931</v>
      </c>
      <c r="P214" s="167" t="s">
        <v>1099</v>
      </c>
      <c r="Q214" s="186"/>
    </row>
    <row r="215" spans="1:17" ht="16.5" customHeight="1">
      <c r="A215" s="35"/>
      <c r="B215" s="168"/>
      <c r="C215" s="167" t="s">
        <v>932</v>
      </c>
      <c r="D215" s="167" t="s">
        <v>1097</v>
      </c>
      <c r="E215" s="167"/>
      <c r="F215" s="167" t="s">
        <v>932</v>
      </c>
      <c r="G215" s="167" t="s">
        <v>1097</v>
      </c>
      <c r="H215" s="167"/>
      <c r="I215" s="167" t="s">
        <v>932</v>
      </c>
      <c r="J215" s="167" t="s">
        <v>1097</v>
      </c>
      <c r="K215" s="167"/>
      <c r="L215" s="167" t="s">
        <v>932</v>
      </c>
      <c r="M215" s="167" t="s">
        <v>1097</v>
      </c>
      <c r="N215" s="167"/>
      <c r="O215" s="167" t="s">
        <v>932</v>
      </c>
      <c r="P215" s="167" t="s">
        <v>1097</v>
      </c>
      <c r="Q215" s="186"/>
    </row>
    <row r="216" spans="1:17" ht="16.5" customHeight="1">
      <c r="A216" s="35"/>
      <c r="B216" s="168"/>
      <c r="C216" s="167" t="s">
        <v>933</v>
      </c>
      <c r="D216" s="167" t="s">
        <v>1097</v>
      </c>
      <c r="E216" s="167"/>
      <c r="F216" s="167" t="s">
        <v>933</v>
      </c>
      <c r="G216" s="167" t="s">
        <v>1097</v>
      </c>
      <c r="H216" s="167"/>
      <c r="I216" s="167" t="s">
        <v>933</v>
      </c>
      <c r="J216" s="167" t="s">
        <v>1097</v>
      </c>
      <c r="K216" s="167"/>
      <c r="L216" s="167" t="s">
        <v>933</v>
      </c>
      <c r="M216" s="167" t="s">
        <v>1097</v>
      </c>
      <c r="N216" s="167"/>
      <c r="O216" s="167" t="s">
        <v>933</v>
      </c>
      <c r="P216" s="167" t="s">
        <v>1097</v>
      </c>
      <c r="Q216" s="186"/>
    </row>
    <row r="217" spans="1:17" ht="16.5" customHeight="1">
      <c r="A217" s="35"/>
      <c r="B217" s="168"/>
      <c r="C217" s="167" t="s">
        <v>934</v>
      </c>
      <c r="D217" s="167" t="s">
        <v>1148</v>
      </c>
      <c r="E217" s="167"/>
      <c r="F217" s="167" t="s">
        <v>934</v>
      </c>
      <c r="G217" s="167" t="s">
        <v>1148</v>
      </c>
      <c r="H217" s="167"/>
      <c r="I217" s="167" t="s">
        <v>934</v>
      </c>
      <c r="J217" s="167" t="s">
        <v>1148</v>
      </c>
      <c r="K217" s="167"/>
      <c r="L217" s="167" t="s">
        <v>934</v>
      </c>
      <c r="M217" s="167" t="s">
        <v>1148</v>
      </c>
      <c r="N217" s="167"/>
      <c r="O217" s="167" t="s">
        <v>934</v>
      </c>
      <c r="P217" s="167" t="s">
        <v>1148</v>
      </c>
      <c r="Q217" s="186"/>
    </row>
    <row r="218" spans="1:17" ht="16.5" customHeight="1">
      <c r="A218" s="35"/>
      <c r="B218" s="168"/>
      <c r="C218" s="167" t="s">
        <v>935</v>
      </c>
      <c r="D218" s="167" t="s">
        <v>1099</v>
      </c>
      <c r="E218" s="167"/>
      <c r="F218" s="167" t="s">
        <v>935</v>
      </c>
      <c r="G218" s="167" t="s">
        <v>1099</v>
      </c>
      <c r="H218" s="167"/>
      <c r="I218" s="167" t="s">
        <v>935</v>
      </c>
      <c r="J218" s="167" t="s">
        <v>1099</v>
      </c>
      <c r="K218" s="167"/>
      <c r="L218" s="167" t="s">
        <v>935</v>
      </c>
      <c r="M218" s="167" t="s">
        <v>1099</v>
      </c>
      <c r="N218" s="167"/>
      <c r="O218" s="167" t="s">
        <v>935</v>
      </c>
      <c r="P218" s="167" t="s">
        <v>1099</v>
      </c>
      <c r="Q218" s="186"/>
    </row>
    <row r="219" spans="1:17" ht="16.5" customHeight="1">
      <c r="A219" s="35"/>
      <c r="B219" s="168"/>
      <c r="C219" s="167" t="s">
        <v>936</v>
      </c>
      <c r="D219" s="167" t="s">
        <v>1097</v>
      </c>
      <c r="E219" s="167"/>
      <c r="F219" s="167" t="s">
        <v>936</v>
      </c>
      <c r="G219" s="167" t="s">
        <v>1097</v>
      </c>
      <c r="H219" s="167"/>
      <c r="I219" s="173" t="s">
        <v>936</v>
      </c>
      <c r="J219" s="167" t="s">
        <v>1097</v>
      </c>
      <c r="K219" s="173"/>
      <c r="L219" s="173" t="s">
        <v>936</v>
      </c>
      <c r="M219" s="167" t="s">
        <v>1097</v>
      </c>
      <c r="N219" s="173"/>
      <c r="O219" s="167" t="s">
        <v>936</v>
      </c>
      <c r="P219" s="167" t="s">
        <v>1097</v>
      </c>
      <c r="Q219" s="186"/>
    </row>
    <row r="220" spans="1:17" ht="16.5" customHeight="1">
      <c r="A220" s="35"/>
      <c r="B220" s="168"/>
      <c r="C220" s="167" t="s">
        <v>937</v>
      </c>
      <c r="D220" s="167" t="s">
        <v>1103</v>
      </c>
      <c r="E220" s="167"/>
      <c r="F220" s="167" t="s">
        <v>937</v>
      </c>
      <c r="G220" s="167" t="s">
        <v>1103</v>
      </c>
      <c r="H220" s="167"/>
      <c r="I220" s="173" t="s">
        <v>937</v>
      </c>
      <c r="J220" s="167" t="s">
        <v>1103</v>
      </c>
      <c r="K220" s="173"/>
      <c r="L220" s="173" t="s">
        <v>937</v>
      </c>
      <c r="M220" s="167" t="s">
        <v>1103</v>
      </c>
      <c r="N220" s="173"/>
      <c r="O220" s="167" t="s">
        <v>937</v>
      </c>
      <c r="P220" s="167" t="s">
        <v>1103</v>
      </c>
      <c r="Q220" s="186"/>
    </row>
    <row r="221" spans="1:17" ht="16.5" customHeight="1">
      <c r="A221" s="35"/>
      <c r="B221" s="168"/>
      <c r="C221" s="167" t="s">
        <v>938</v>
      </c>
      <c r="D221" s="167" t="s">
        <v>1147</v>
      </c>
      <c r="E221" s="167"/>
      <c r="F221" s="167" t="s">
        <v>938</v>
      </c>
      <c r="G221" s="167" t="s">
        <v>1147</v>
      </c>
      <c r="H221" s="167"/>
      <c r="I221" s="167" t="s">
        <v>938</v>
      </c>
      <c r="J221" s="167" t="s">
        <v>1147</v>
      </c>
      <c r="K221" s="167"/>
      <c r="L221" s="167" t="s">
        <v>938</v>
      </c>
      <c r="M221" s="167" t="s">
        <v>1147</v>
      </c>
      <c r="N221" s="167"/>
      <c r="O221" s="167" t="s">
        <v>938</v>
      </c>
      <c r="P221" s="167" t="s">
        <v>1147</v>
      </c>
      <c r="Q221" s="186"/>
    </row>
    <row r="222" spans="1:17" ht="16.5" customHeight="1">
      <c r="A222" s="35"/>
      <c r="B222" s="168"/>
      <c r="C222" s="167" t="s">
        <v>939</v>
      </c>
      <c r="D222" s="167" t="s">
        <v>1099</v>
      </c>
      <c r="E222" s="167"/>
      <c r="F222" s="167" t="s">
        <v>939</v>
      </c>
      <c r="G222" s="167" t="s">
        <v>1099</v>
      </c>
      <c r="H222" s="167"/>
      <c r="I222" s="167" t="s">
        <v>939</v>
      </c>
      <c r="J222" s="167" t="s">
        <v>1099</v>
      </c>
      <c r="K222" s="167"/>
      <c r="L222" s="167" t="s">
        <v>939</v>
      </c>
      <c r="M222" s="167" t="s">
        <v>1099</v>
      </c>
      <c r="N222" s="167"/>
      <c r="O222" s="167" t="s">
        <v>939</v>
      </c>
      <c r="P222" s="167" t="s">
        <v>1099</v>
      </c>
      <c r="Q222" s="186"/>
    </row>
    <row r="223" spans="1:17" ht="16.5" customHeight="1">
      <c r="A223" s="35"/>
      <c r="B223" s="168"/>
      <c r="C223" s="167" t="s">
        <v>940</v>
      </c>
      <c r="D223" s="167" t="s">
        <v>1097</v>
      </c>
      <c r="E223" s="167"/>
      <c r="F223" s="167" t="s">
        <v>940</v>
      </c>
      <c r="G223" s="167" t="s">
        <v>1097</v>
      </c>
      <c r="H223" s="167"/>
      <c r="I223" s="167" t="s">
        <v>940</v>
      </c>
      <c r="J223" s="167" t="s">
        <v>1097</v>
      </c>
      <c r="K223" s="167"/>
      <c r="L223" s="167" t="s">
        <v>940</v>
      </c>
      <c r="M223" s="167" t="s">
        <v>1097</v>
      </c>
      <c r="N223" s="167"/>
      <c r="O223" s="167" t="s">
        <v>940</v>
      </c>
      <c r="P223" s="167" t="s">
        <v>1097</v>
      </c>
      <c r="Q223" s="186"/>
    </row>
    <row r="224" spans="1:17" ht="16.5" customHeight="1">
      <c r="A224" s="35"/>
      <c r="B224" s="168"/>
      <c r="C224" s="167" t="s">
        <v>941</v>
      </c>
      <c r="D224" s="167" t="s">
        <v>1118</v>
      </c>
      <c r="E224" s="167"/>
      <c r="F224" s="167" t="s">
        <v>941</v>
      </c>
      <c r="G224" s="167" t="s">
        <v>1118</v>
      </c>
      <c r="H224" s="167"/>
      <c r="I224" s="167" t="s">
        <v>941</v>
      </c>
      <c r="J224" s="167" t="s">
        <v>1118</v>
      </c>
      <c r="K224" s="167"/>
      <c r="L224" s="167" t="s">
        <v>941</v>
      </c>
      <c r="M224" s="167" t="s">
        <v>1118</v>
      </c>
      <c r="N224" s="167"/>
      <c r="O224" s="167" t="s">
        <v>941</v>
      </c>
      <c r="P224" s="167" t="s">
        <v>1118</v>
      </c>
      <c r="Q224" s="186"/>
    </row>
    <row r="225" spans="1:17" ht="16.5" customHeight="1">
      <c r="A225" s="35"/>
      <c r="B225" s="168"/>
      <c r="C225" s="167" t="s">
        <v>942</v>
      </c>
      <c r="D225" s="167" t="s">
        <v>1129</v>
      </c>
      <c r="E225" s="167"/>
      <c r="F225" s="167" t="s">
        <v>942</v>
      </c>
      <c r="G225" s="167" t="s">
        <v>1129</v>
      </c>
      <c r="H225" s="167"/>
      <c r="I225" s="167" t="s">
        <v>942</v>
      </c>
      <c r="J225" s="167" t="s">
        <v>1129</v>
      </c>
      <c r="K225" s="167"/>
      <c r="L225" s="167" t="s">
        <v>942</v>
      </c>
      <c r="M225" s="167" t="s">
        <v>1129</v>
      </c>
      <c r="N225" s="167"/>
      <c r="O225" s="167" t="s">
        <v>942</v>
      </c>
      <c r="P225" s="167" t="s">
        <v>1129</v>
      </c>
      <c r="Q225" s="186"/>
    </row>
    <row r="226" spans="1:17" ht="16.5" customHeight="1">
      <c r="A226" s="35"/>
      <c r="B226" s="168"/>
      <c r="C226" s="167" t="s">
        <v>943</v>
      </c>
      <c r="D226" s="167" t="s">
        <v>1096</v>
      </c>
      <c r="E226" s="167"/>
      <c r="F226" s="167" t="s">
        <v>943</v>
      </c>
      <c r="G226" s="167" t="s">
        <v>1096</v>
      </c>
      <c r="H226" s="167"/>
      <c r="I226" s="167" t="s">
        <v>943</v>
      </c>
      <c r="J226" s="167" t="s">
        <v>1096</v>
      </c>
      <c r="K226" s="167"/>
      <c r="L226" s="167" t="s">
        <v>943</v>
      </c>
      <c r="M226" s="167" t="s">
        <v>1096</v>
      </c>
      <c r="N226" s="167"/>
      <c r="O226" s="167" t="s">
        <v>943</v>
      </c>
      <c r="P226" s="167" t="s">
        <v>1096</v>
      </c>
      <c r="Q226" s="186"/>
    </row>
    <row r="227" spans="1:17" ht="16.5" customHeight="1">
      <c r="A227" s="35"/>
      <c r="B227" s="168"/>
      <c r="C227" s="167" t="s">
        <v>944</v>
      </c>
      <c r="D227" s="167" t="s">
        <v>1097</v>
      </c>
      <c r="E227" s="167"/>
      <c r="F227" s="167" t="s">
        <v>944</v>
      </c>
      <c r="G227" s="167" t="s">
        <v>1097</v>
      </c>
      <c r="H227" s="167"/>
      <c r="I227" s="167" t="s">
        <v>944</v>
      </c>
      <c r="J227" s="167" t="s">
        <v>1097</v>
      </c>
      <c r="K227" s="167"/>
      <c r="L227" s="167" t="s">
        <v>944</v>
      </c>
      <c r="M227" s="167" t="s">
        <v>1097</v>
      </c>
      <c r="N227" s="167"/>
      <c r="O227" s="167" t="s">
        <v>944</v>
      </c>
      <c r="P227" s="167" t="s">
        <v>1097</v>
      </c>
      <c r="Q227" s="186"/>
    </row>
    <row r="228" spans="1:17" ht="14.25" customHeight="1">
      <c r="A228" s="35"/>
      <c r="B228" s="167"/>
      <c r="C228" s="167" t="s">
        <v>945</v>
      </c>
      <c r="D228" s="167" t="s">
        <v>1098</v>
      </c>
      <c r="E228" s="167"/>
      <c r="F228" s="167" t="s">
        <v>945</v>
      </c>
      <c r="G228" s="167" t="s">
        <v>1098</v>
      </c>
      <c r="H228" s="167"/>
      <c r="I228" s="167" t="s">
        <v>945</v>
      </c>
      <c r="J228" s="167" t="s">
        <v>1098</v>
      </c>
      <c r="K228" s="167"/>
      <c r="L228" s="167" t="s">
        <v>945</v>
      </c>
      <c r="M228" s="167" t="s">
        <v>1098</v>
      </c>
      <c r="N228" s="167"/>
      <c r="O228" s="167" t="s">
        <v>945</v>
      </c>
      <c r="P228" s="167" t="s">
        <v>1098</v>
      </c>
      <c r="Q228" s="186"/>
    </row>
    <row r="229" spans="1:17" ht="14.25" customHeight="1">
      <c r="A229" s="35"/>
      <c r="B229" s="167"/>
      <c r="C229" s="167" t="s">
        <v>946</v>
      </c>
      <c r="D229" s="167" t="s">
        <v>1346</v>
      </c>
      <c r="E229" s="167"/>
      <c r="F229" s="167" t="s">
        <v>946</v>
      </c>
      <c r="G229" s="167" t="s">
        <v>1346</v>
      </c>
      <c r="H229" s="167"/>
      <c r="I229" s="167" t="s">
        <v>946</v>
      </c>
      <c r="J229" s="167" t="s">
        <v>1346</v>
      </c>
      <c r="K229" s="167"/>
      <c r="L229" s="167" t="s">
        <v>946</v>
      </c>
      <c r="M229" s="167" t="s">
        <v>1346</v>
      </c>
      <c r="N229" s="167"/>
      <c r="O229" s="167" t="s">
        <v>946</v>
      </c>
      <c r="P229" s="167" t="s">
        <v>1346</v>
      </c>
      <c r="Q229" s="186"/>
    </row>
    <row r="230" spans="1:17" ht="14.25" customHeight="1">
      <c r="A230" s="35"/>
      <c r="B230" s="167"/>
      <c r="C230" s="167" t="s">
        <v>947</v>
      </c>
      <c r="D230" s="167" t="s">
        <v>1099</v>
      </c>
      <c r="E230" s="167"/>
      <c r="F230" s="167" t="s">
        <v>947</v>
      </c>
      <c r="G230" s="167" t="s">
        <v>1099</v>
      </c>
      <c r="H230" s="167"/>
      <c r="I230" s="167" t="s">
        <v>947</v>
      </c>
      <c r="J230" s="167" t="s">
        <v>1099</v>
      </c>
      <c r="K230" s="167"/>
      <c r="L230" s="167" t="s">
        <v>947</v>
      </c>
      <c r="M230" s="167" t="s">
        <v>1099</v>
      </c>
      <c r="N230" s="167"/>
      <c r="O230" s="167" t="s">
        <v>947</v>
      </c>
      <c r="P230" s="167" t="s">
        <v>1099</v>
      </c>
      <c r="Q230" s="186"/>
    </row>
    <row r="231" spans="1:17" ht="14.25" customHeight="1">
      <c r="A231" s="35"/>
      <c r="B231" s="167"/>
      <c r="C231" s="167" t="s">
        <v>948</v>
      </c>
      <c r="D231" s="167" t="s">
        <v>1097</v>
      </c>
      <c r="E231" s="167"/>
      <c r="F231" s="167" t="s">
        <v>948</v>
      </c>
      <c r="G231" s="167" t="s">
        <v>1097</v>
      </c>
      <c r="H231" s="167"/>
      <c r="I231" s="167" t="s">
        <v>948</v>
      </c>
      <c r="J231" s="167" t="s">
        <v>1097</v>
      </c>
      <c r="K231" s="167"/>
      <c r="L231" s="167" t="s">
        <v>948</v>
      </c>
      <c r="M231" s="167" t="s">
        <v>1097</v>
      </c>
      <c r="N231" s="167"/>
      <c r="O231" s="167" t="s">
        <v>948</v>
      </c>
      <c r="P231" s="167" t="s">
        <v>1097</v>
      </c>
      <c r="Q231" s="186"/>
    </row>
    <row r="232" spans="1:17" ht="14.25" customHeight="1">
      <c r="A232" s="35"/>
      <c r="B232" s="187"/>
      <c r="C232" s="187" t="s">
        <v>949</v>
      </c>
      <c r="D232" s="187" t="s">
        <v>1135</v>
      </c>
      <c r="E232" s="187"/>
      <c r="F232" s="187" t="s">
        <v>949</v>
      </c>
      <c r="G232" s="187" t="s">
        <v>1135</v>
      </c>
      <c r="H232" s="187"/>
      <c r="I232" s="187" t="s">
        <v>949</v>
      </c>
      <c r="J232" s="187" t="s">
        <v>1135</v>
      </c>
      <c r="K232" s="187"/>
      <c r="L232" s="187" t="s">
        <v>949</v>
      </c>
      <c r="M232" s="187" t="s">
        <v>1135</v>
      </c>
      <c r="N232" s="187"/>
      <c r="O232" s="187" t="s">
        <v>949</v>
      </c>
      <c r="P232" s="187" t="s">
        <v>1135</v>
      </c>
      <c r="Q232" s="186"/>
    </row>
    <row r="233" spans="1:17" ht="14.25" customHeight="1">
      <c r="A233" s="35"/>
      <c r="B233" s="187"/>
      <c r="C233" s="187" t="s">
        <v>950</v>
      </c>
      <c r="D233" s="187" t="s">
        <v>1095</v>
      </c>
      <c r="E233" s="187"/>
      <c r="F233" s="187" t="s">
        <v>950</v>
      </c>
      <c r="G233" s="187" t="s">
        <v>1095</v>
      </c>
      <c r="H233" s="187"/>
      <c r="I233" s="187" t="s">
        <v>950</v>
      </c>
      <c r="J233" s="187" t="s">
        <v>1095</v>
      </c>
      <c r="K233" s="187"/>
      <c r="L233" s="187" t="s">
        <v>950</v>
      </c>
      <c r="M233" s="187" t="s">
        <v>1095</v>
      </c>
      <c r="N233" s="187"/>
      <c r="O233" s="187" t="s">
        <v>950</v>
      </c>
      <c r="P233" s="187" t="s">
        <v>1095</v>
      </c>
      <c r="Q233" s="186"/>
    </row>
    <row r="234" spans="1:17" ht="14.25" customHeight="1">
      <c r="A234" s="35"/>
      <c r="B234" s="187"/>
      <c r="C234" s="187" t="s">
        <v>951</v>
      </c>
      <c r="D234" s="187" t="s">
        <v>1113</v>
      </c>
      <c r="E234" s="187"/>
      <c r="F234" s="187" t="s">
        <v>951</v>
      </c>
      <c r="G234" s="187" t="s">
        <v>1113</v>
      </c>
      <c r="H234" s="187"/>
      <c r="I234" s="187" t="s">
        <v>951</v>
      </c>
      <c r="J234" s="187" t="s">
        <v>1113</v>
      </c>
      <c r="K234" s="187"/>
      <c r="L234" s="187" t="s">
        <v>951</v>
      </c>
      <c r="M234" s="187" t="s">
        <v>1113</v>
      </c>
      <c r="N234" s="187"/>
      <c r="O234" s="187" t="s">
        <v>951</v>
      </c>
      <c r="P234" s="187" t="s">
        <v>1113</v>
      </c>
      <c r="Q234" s="186"/>
    </row>
    <row r="235" spans="1:17" ht="14.25" customHeight="1">
      <c r="A235" s="35"/>
      <c r="B235" s="187"/>
      <c r="C235" s="187" t="s">
        <v>952</v>
      </c>
      <c r="D235" s="187" t="s">
        <v>1099</v>
      </c>
      <c r="E235" s="187"/>
      <c r="F235" s="187" t="s">
        <v>952</v>
      </c>
      <c r="G235" s="187" t="s">
        <v>1099</v>
      </c>
      <c r="H235" s="187"/>
      <c r="I235" s="187" t="s">
        <v>952</v>
      </c>
      <c r="J235" s="187" t="s">
        <v>1099</v>
      </c>
      <c r="K235" s="187"/>
      <c r="L235" s="187" t="s">
        <v>952</v>
      </c>
      <c r="M235" s="187" t="s">
        <v>1099</v>
      </c>
      <c r="N235" s="187"/>
      <c r="O235" s="187" t="s">
        <v>952</v>
      </c>
      <c r="P235" s="187" t="s">
        <v>1099</v>
      </c>
      <c r="Q235" s="186"/>
    </row>
    <row r="236" spans="1:17" ht="14.25" customHeight="1">
      <c r="A236" s="35"/>
      <c r="B236" s="187"/>
      <c r="C236" s="187" t="s">
        <v>953</v>
      </c>
      <c r="D236" s="187" t="s">
        <v>1099</v>
      </c>
      <c r="E236" s="187"/>
      <c r="F236" s="187" t="s">
        <v>953</v>
      </c>
      <c r="G236" s="187" t="s">
        <v>1099</v>
      </c>
      <c r="H236" s="187"/>
      <c r="I236" s="187" t="s">
        <v>953</v>
      </c>
      <c r="J236" s="187" t="s">
        <v>1099</v>
      </c>
      <c r="K236" s="187"/>
      <c r="L236" s="187" t="s">
        <v>953</v>
      </c>
      <c r="M236" s="187" t="s">
        <v>1099</v>
      </c>
      <c r="N236" s="187"/>
      <c r="O236" s="187" t="s">
        <v>953</v>
      </c>
      <c r="P236" s="187" t="s">
        <v>1099</v>
      </c>
      <c r="Q236" s="186"/>
    </row>
    <row r="237" spans="1:17" ht="14.25" customHeight="1">
      <c r="A237" s="35"/>
      <c r="B237" s="187"/>
      <c r="C237" s="187" t="s">
        <v>954</v>
      </c>
      <c r="D237" s="187" t="s">
        <v>1114</v>
      </c>
      <c r="E237" s="187"/>
      <c r="F237" s="187" t="s">
        <v>954</v>
      </c>
      <c r="G237" s="187" t="s">
        <v>1114</v>
      </c>
      <c r="H237" s="187"/>
      <c r="I237" s="187" t="s">
        <v>954</v>
      </c>
      <c r="J237" s="187" t="s">
        <v>1114</v>
      </c>
      <c r="K237" s="187"/>
      <c r="L237" s="187" t="s">
        <v>954</v>
      </c>
      <c r="M237" s="187" t="s">
        <v>1114</v>
      </c>
      <c r="N237" s="187"/>
      <c r="O237" s="187" t="s">
        <v>954</v>
      </c>
      <c r="P237" s="187" t="s">
        <v>1114</v>
      </c>
      <c r="Q237" s="186"/>
    </row>
    <row r="238" spans="1:17" ht="14.25" customHeight="1">
      <c r="A238" s="35"/>
      <c r="B238" s="187"/>
      <c r="C238" s="187" t="s">
        <v>955</v>
      </c>
      <c r="D238" s="187" t="s">
        <v>1096</v>
      </c>
      <c r="E238" s="187"/>
      <c r="F238" s="187" t="s">
        <v>955</v>
      </c>
      <c r="G238" s="187" t="s">
        <v>1096</v>
      </c>
      <c r="H238" s="187"/>
      <c r="I238" s="187" t="s">
        <v>955</v>
      </c>
      <c r="J238" s="187" t="s">
        <v>1096</v>
      </c>
      <c r="K238" s="187"/>
      <c r="L238" s="187" t="s">
        <v>955</v>
      </c>
      <c r="M238" s="187" t="s">
        <v>1096</v>
      </c>
      <c r="N238" s="187"/>
      <c r="O238" s="187" t="s">
        <v>955</v>
      </c>
      <c r="P238" s="187" t="s">
        <v>1096</v>
      </c>
      <c r="Q238" s="186"/>
    </row>
    <row r="239" spans="1:17" ht="14.25" customHeight="1">
      <c r="A239" s="35"/>
      <c r="B239" s="187"/>
      <c r="C239" s="187" t="s">
        <v>956</v>
      </c>
      <c r="D239" s="187" t="s">
        <v>1097</v>
      </c>
      <c r="E239" s="187"/>
      <c r="F239" s="187" t="s">
        <v>956</v>
      </c>
      <c r="G239" s="187" t="s">
        <v>1097</v>
      </c>
      <c r="H239" s="187"/>
      <c r="I239" s="187" t="s">
        <v>956</v>
      </c>
      <c r="J239" s="187" t="s">
        <v>1097</v>
      </c>
      <c r="K239" s="187"/>
      <c r="L239" s="187" t="s">
        <v>956</v>
      </c>
      <c r="M239" s="187" t="s">
        <v>1097</v>
      </c>
      <c r="N239" s="187"/>
      <c r="O239" s="187" t="s">
        <v>956</v>
      </c>
      <c r="P239" s="187" t="s">
        <v>1097</v>
      </c>
      <c r="Q239" s="186"/>
    </row>
    <row r="240" spans="1:17" ht="14.25" customHeight="1">
      <c r="A240" s="35"/>
      <c r="B240" s="187"/>
      <c r="C240" s="187" t="s">
        <v>957</v>
      </c>
      <c r="D240" s="187" t="s">
        <v>1097</v>
      </c>
      <c r="E240" s="187"/>
      <c r="F240" s="187" t="s">
        <v>957</v>
      </c>
      <c r="G240" s="187" t="s">
        <v>1097</v>
      </c>
      <c r="H240" s="187"/>
      <c r="I240" s="187" t="s">
        <v>957</v>
      </c>
      <c r="J240" s="187" t="s">
        <v>1097</v>
      </c>
      <c r="K240" s="187"/>
      <c r="L240" s="187" t="s">
        <v>957</v>
      </c>
      <c r="M240" s="187" t="s">
        <v>1097</v>
      </c>
      <c r="N240" s="187"/>
      <c r="O240" s="187" t="s">
        <v>957</v>
      </c>
      <c r="P240" s="187" t="s">
        <v>1097</v>
      </c>
      <c r="Q240" s="186"/>
    </row>
    <row r="241" spans="1:17" ht="14.25" customHeight="1">
      <c r="A241" s="35"/>
      <c r="B241" s="187"/>
      <c r="C241" s="187" t="s">
        <v>958</v>
      </c>
      <c r="D241" s="187" t="s">
        <v>1345</v>
      </c>
      <c r="E241" s="187"/>
      <c r="F241" s="187" t="s">
        <v>958</v>
      </c>
      <c r="G241" s="187" t="s">
        <v>1345</v>
      </c>
      <c r="H241" s="187"/>
      <c r="I241" s="187" t="s">
        <v>958</v>
      </c>
      <c r="J241" s="187" t="s">
        <v>1345</v>
      </c>
      <c r="K241" s="187"/>
      <c r="L241" s="187" t="s">
        <v>958</v>
      </c>
      <c r="M241" s="187" t="s">
        <v>1345</v>
      </c>
      <c r="N241" s="187"/>
      <c r="O241" s="187" t="s">
        <v>958</v>
      </c>
      <c r="P241" s="187" t="s">
        <v>1345</v>
      </c>
      <c r="Q241" s="186"/>
    </row>
    <row r="242" spans="1:17" ht="14.25" customHeight="1">
      <c r="A242" s="35"/>
      <c r="B242" s="187"/>
      <c r="C242" s="187" t="s">
        <v>959</v>
      </c>
      <c r="D242" s="187" t="s">
        <v>1099</v>
      </c>
      <c r="E242" s="187"/>
      <c r="F242" s="187" t="s">
        <v>959</v>
      </c>
      <c r="G242" s="187" t="s">
        <v>1099</v>
      </c>
      <c r="H242" s="187"/>
      <c r="I242" s="187" t="s">
        <v>959</v>
      </c>
      <c r="J242" s="187" t="s">
        <v>1099</v>
      </c>
      <c r="K242" s="187"/>
      <c r="L242" s="187" t="s">
        <v>959</v>
      </c>
      <c r="M242" s="187" t="s">
        <v>1099</v>
      </c>
      <c r="N242" s="187"/>
      <c r="O242" s="187" t="s">
        <v>959</v>
      </c>
      <c r="P242" s="187" t="s">
        <v>1099</v>
      </c>
      <c r="Q242" s="186"/>
    </row>
    <row r="243" spans="1:17" ht="14.25" customHeight="1">
      <c r="A243" s="35"/>
      <c r="B243" s="187"/>
      <c r="C243" s="187" t="s">
        <v>960</v>
      </c>
      <c r="D243" s="187" t="s">
        <v>1097</v>
      </c>
      <c r="E243" s="187"/>
      <c r="F243" s="187" t="s">
        <v>960</v>
      </c>
      <c r="G243" s="187" t="s">
        <v>1097</v>
      </c>
      <c r="H243" s="187"/>
      <c r="I243" s="187" t="s">
        <v>960</v>
      </c>
      <c r="J243" s="187" t="s">
        <v>1097</v>
      </c>
      <c r="K243" s="187"/>
      <c r="L243" s="187" t="s">
        <v>960</v>
      </c>
      <c r="M243" s="187" t="s">
        <v>1097</v>
      </c>
      <c r="N243" s="187"/>
      <c r="O243" s="187" t="s">
        <v>960</v>
      </c>
      <c r="P243" s="187" t="s">
        <v>1097</v>
      </c>
      <c r="Q243" s="186"/>
    </row>
    <row r="244" spans="1:17" ht="14.25" customHeight="1">
      <c r="A244" s="35"/>
      <c r="B244" s="187"/>
      <c r="C244" s="187" t="s">
        <v>961</v>
      </c>
      <c r="D244" s="187" t="s">
        <v>1142</v>
      </c>
      <c r="E244" s="187"/>
      <c r="F244" s="187" t="s">
        <v>961</v>
      </c>
      <c r="G244" s="187" t="s">
        <v>1142</v>
      </c>
      <c r="H244" s="187"/>
      <c r="I244" s="187" t="s">
        <v>961</v>
      </c>
      <c r="J244" s="187" t="s">
        <v>1142</v>
      </c>
      <c r="K244" s="187"/>
      <c r="L244" s="187" t="s">
        <v>961</v>
      </c>
      <c r="M244" s="187" t="s">
        <v>1142</v>
      </c>
      <c r="N244" s="187"/>
      <c r="O244" s="187" t="s">
        <v>961</v>
      </c>
      <c r="P244" s="187" t="s">
        <v>1142</v>
      </c>
      <c r="Q244" s="186"/>
    </row>
    <row r="245" spans="1:17" ht="14.25" customHeight="1">
      <c r="A245" s="35"/>
      <c r="B245" s="187"/>
      <c r="C245" s="187" t="s">
        <v>962</v>
      </c>
      <c r="D245" s="187" t="s">
        <v>1128</v>
      </c>
      <c r="E245" s="187"/>
      <c r="F245" s="187" t="s">
        <v>962</v>
      </c>
      <c r="G245" s="187" t="s">
        <v>1128</v>
      </c>
      <c r="H245" s="187"/>
      <c r="I245" s="187" t="s">
        <v>962</v>
      </c>
      <c r="J245" s="187" t="s">
        <v>1128</v>
      </c>
      <c r="K245" s="187"/>
      <c r="L245" s="187" t="s">
        <v>962</v>
      </c>
      <c r="M245" s="187" t="s">
        <v>1128</v>
      </c>
      <c r="N245" s="187"/>
      <c r="O245" s="187" t="s">
        <v>962</v>
      </c>
      <c r="P245" s="187" t="s">
        <v>1128</v>
      </c>
      <c r="Q245" s="186"/>
    </row>
    <row r="246" spans="1:17" ht="14.25" customHeight="1">
      <c r="A246" s="35"/>
      <c r="B246" s="187"/>
      <c r="C246" s="187" t="s">
        <v>963</v>
      </c>
      <c r="D246" s="187" t="s">
        <v>1113</v>
      </c>
      <c r="E246" s="187"/>
      <c r="F246" s="187" t="s">
        <v>963</v>
      </c>
      <c r="G246" s="187" t="s">
        <v>1113</v>
      </c>
      <c r="H246" s="187"/>
      <c r="I246" s="187" t="s">
        <v>963</v>
      </c>
      <c r="J246" s="187" t="s">
        <v>1113</v>
      </c>
      <c r="K246" s="187"/>
      <c r="L246" s="187" t="s">
        <v>963</v>
      </c>
      <c r="M246" s="187" t="s">
        <v>1113</v>
      </c>
      <c r="N246" s="187"/>
      <c r="O246" s="187" t="s">
        <v>963</v>
      </c>
      <c r="P246" s="187" t="s">
        <v>1113</v>
      </c>
      <c r="Q246" s="186"/>
    </row>
    <row r="247" spans="1:17" ht="14.25" customHeight="1">
      <c r="A247" s="35"/>
      <c r="B247" s="187"/>
      <c r="C247" s="187" t="s">
        <v>964</v>
      </c>
      <c r="D247" s="187" t="s">
        <v>1099</v>
      </c>
      <c r="E247" s="187"/>
      <c r="F247" s="187" t="s">
        <v>964</v>
      </c>
      <c r="G247" s="187" t="s">
        <v>1099</v>
      </c>
      <c r="H247" s="187"/>
      <c r="I247" s="187" t="s">
        <v>964</v>
      </c>
      <c r="J247" s="187" t="s">
        <v>1099</v>
      </c>
      <c r="K247" s="187"/>
      <c r="L247" s="187" t="s">
        <v>964</v>
      </c>
      <c r="M247" s="187" t="s">
        <v>1099</v>
      </c>
      <c r="N247" s="187"/>
      <c r="O247" s="187" t="s">
        <v>964</v>
      </c>
      <c r="P247" s="187" t="s">
        <v>1099</v>
      </c>
      <c r="Q247" s="186"/>
    </row>
    <row r="248" spans="1:17" ht="14.25" customHeight="1">
      <c r="A248" s="35"/>
      <c r="B248" s="187"/>
      <c r="C248" s="187" t="s">
        <v>965</v>
      </c>
      <c r="D248" s="187" t="s">
        <v>1348</v>
      </c>
      <c r="E248" s="187"/>
      <c r="F248" s="187" t="s">
        <v>965</v>
      </c>
      <c r="G248" s="187" t="s">
        <v>1348</v>
      </c>
      <c r="H248" s="187"/>
      <c r="I248" s="187" t="s">
        <v>965</v>
      </c>
      <c r="J248" s="187" t="s">
        <v>1348</v>
      </c>
      <c r="K248" s="187"/>
      <c r="L248" s="187" t="s">
        <v>965</v>
      </c>
      <c r="M248" s="187" t="s">
        <v>1348</v>
      </c>
      <c r="N248" s="187"/>
      <c r="O248" s="187" t="s">
        <v>965</v>
      </c>
      <c r="P248" s="187" t="s">
        <v>1348</v>
      </c>
      <c r="Q248" s="186"/>
    </row>
    <row r="249" spans="1:17" ht="14.25" customHeight="1">
      <c r="A249" s="35"/>
      <c r="B249" s="187"/>
      <c r="C249" s="187" t="s">
        <v>966</v>
      </c>
      <c r="D249" s="187" t="s">
        <v>1344</v>
      </c>
      <c r="E249" s="187"/>
      <c r="F249" s="187" t="s">
        <v>966</v>
      </c>
      <c r="G249" s="187" t="s">
        <v>1344</v>
      </c>
      <c r="H249" s="187"/>
      <c r="I249" s="187" t="s">
        <v>966</v>
      </c>
      <c r="J249" s="187" t="s">
        <v>1344</v>
      </c>
      <c r="K249" s="187"/>
      <c r="L249" s="187" t="s">
        <v>966</v>
      </c>
      <c r="M249" s="187" t="s">
        <v>1344</v>
      </c>
      <c r="N249" s="187"/>
      <c r="O249" s="187" t="s">
        <v>966</v>
      </c>
      <c r="P249" s="187" t="s">
        <v>1344</v>
      </c>
      <c r="Q249" s="186"/>
    </row>
    <row r="250" spans="1:17" ht="14.25" customHeight="1">
      <c r="A250" s="35"/>
      <c r="B250" s="187"/>
      <c r="C250" s="187" t="s">
        <v>967</v>
      </c>
      <c r="D250" s="187" t="s">
        <v>1096</v>
      </c>
      <c r="E250" s="187"/>
      <c r="F250" s="187" t="s">
        <v>967</v>
      </c>
      <c r="G250" s="187" t="s">
        <v>1096</v>
      </c>
      <c r="H250" s="187"/>
      <c r="I250" s="187" t="s">
        <v>967</v>
      </c>
      <c r="J250" s="187" t="s">
        <v>1096</v>
      </c>
      <c r="K250" s="187"/>
      <c r="L250" s="187" t="s">
        <v>967</v>
      </c>
      <c r="M250" s="187" t="s">
        <v>1096</v>
      </c>
      <c r="N250" s="187"/>
      <c r="O250" s="187" t="s">
        <v>967</v>
      </c>
      <c r="P250" s="187" t="s">
        <v>1096</v>
      </c>
      <c r="Q250" s="186"/>
    </row>
    <row r="251" spans="1:17" ht="14.25" customHeight="1">
      <c r="A251" s="35"/>
      <c r="B251" s="187"/>
      <c r="C251" s="187" t="s">
        <v>968</v>
      </c>
      <c r="D251" s="187" t="s">
        <v>1099</v>
      </c>
      <c r="E251" s="187"/>
      <c r="F251" s="187" t="s">
        <v>968</v>
      </c>
      <c r="G251" s="187" t="s">
        <v>1099</v>
      </c>
      <c r="H251" s="187"/>
      <c r="I251" s="187" t="s">
        <v>968</v>
      </c>
      <c r="J251" s="187" t="s">
        <v>1099</v>
      </c>
      <c r="K251" s="187"/>
      <c r="L251" s="187" t="s">
        <v>968</v>
      </c>
      <c r="M251" s="187" t="s">
        <v>1099</v>
      </c>
      <c r="N251" s="187"/>
      <c r="O251" s="187" t="s">
        <v>968</v>
      </c>
      <c r="P251" s="187" t="s">
        <v>1099</v>
      </c>
      <c r="Q251" s="186"/>
    </row>
    <row r="252" spans="1:17" ht="14.25" customHeight="1">
      <c r="A252" s="35"/>
      <c r="B252" s="187"/>
      <c r="C252" s="187" t="s">
        <v>1251</v>
      </c>
      <c r="D252" s="187" t="s">
        <v>1134</v>
      </c>
      <c r="E252" s="187"/>
      <c r="F252" s="187" t="s">
        <v>1251</v>
      </c>
      <c r="G252" s="187" t="s">
        <v>1134</v>
      </c>
      <c r="H252" s="187"/>
      <c r="I252" s="187" t="s">
        <v>1251</v>
      </c>
      <c r="J252" s="187" t="s">
        <v>1134</v>
      </c>
      <c r="K252" s="187"/>
      <c r="L252" s="187" t="s">
        <v>1251</v>
      </c>
      <c r="M252" s="187" t="s">
        <v>1134</v>
      </c>
      <c r="N252" s="187"/>
      <c r="O252" s="187" t="s">
        <v>1251</v>
      </c>
      <c r="P252" s="187" t="s">
        <v>1134</v>
      </c>
      <c r="Q252" s="186"/>
    </row>
    <row r="253" spans="1:17" ht="14.25" customHeight="1">
      <c r="A253" s="35"/>
      <c r="B253" s="187"/>
      <c r="C253" s="187" t="s">
        <v>970</v>
      </c>
      <c r="D253" s="187" t="s">
        <v>1120</v>
      </c>
      <c r="E253" s="187"/>
      <c r="F253" s="187" t="s">
        <v>970</v>
      </c>
      <c r="G253" s="187" t="s">
        <v>1120</v>
      </c>
      <c r="H253" s="187"/>
      <c r="I253" s="187" t="s">
        <v>970</v>
      </c>
      <c r="J253" s="187" t="s">
        <v>1120</v>
      </c>
      <c r="K253" s="187"/>
      <c r="L253" s="187" t="s">
        <v>970</v>
      </c>
      <c r="M253" s="187" t="s">
        <v>1120</v>
      </c>
      <c r="N253" s="187"/>
      <c r="O253" s="187" t="s">
        <v>970</v>
      </c>
      <c r="P253" s="187" t="s">
        <v>1120</v>
      </c>
      <c r="Q253" s="186"/>
    </row>
    <row r="254" spans="1:17" ht="14.25" customHeight="1">
      <c r="A254" s="35"/>
      <c r="B254" s="187"/>
      <c r="C254" s="187" t="s">
        <v>969</v>
      </c>
      <c r="D254" s="187" t="s">
        <v>1139</v>
      </c>
      <c r="E254" s="187"/>
      <c r="F254" s="187" t="s">
        <v>969</v>
      </c>
      <c r="G254" s="187" t="s">
        <v>1139</v>
      </c>
      <c r="H254" s="187"/>
      <c r="I254" s="187" t="s">
        <v>969</v>
      </c>
      <c r="J254" s="187" t="s">
        <v>1139</v>
      </c>
      <c r="K254" s="187"/>
      <c r="L254" s="187" t="s">
        <v>969</v>
      </c>
      <c r="M254" s="187" t="s">
        <v>1139</v>
      </c>
      <c r="N254" s="187"/>
      <c r="O254" s="187" t="s">
        <v>969</v>
      </c>
      <c r="P254" s="187" t="s">
        <v>1139</v>
      </c>
      <c r="Q254" s="186"/>
    </row>
    <row r="255" spans="1:17" ht="14.25" customHeight="1">
      <c r="A255" s="35"/>
      <c r="B255" s="187"/>
      <c r="C255" s="187" t="s">
        <v>972</v>
      </c>
      <c r="D255" s="187" t="s">
        <v>1117</v>
      </c>
      <c r="E255" s="187"/>
      <c r="F255" s="187" t="s">
        <v>972</v>
      </c>
      <c r="G255" s="187" t="s">
        <v>1117</v>
      </c>
      <c r="H255" s="187"/>
      <c r="I255" s="187" t="s">
        <v>972</v>
      </c>
      <c r="J255" s="187" t="s">
        <v>1117</v>
      </c>
      <c r="K255" s="187"/>
      <c r="L255" s="187" t="s">
        <v>972</v>
      </c>
      <c r="M255" s="187" t="s">
        <v>1117</v>
      </c>
      <c r="N255" s="187"/>
      <c r="O255" s="187" t="s">
        <v>972</v>
      </c>
      <c r="P255" s="187" t="s">
        <v>1117</v>
      </c>
      <c r="Q255" s="186"/>
    </row>
    <row r="256" spans="1:17" ht="14.25" customHeight="1">
      <c r="A256" s="35"/>
      <c r="B256" s="187"/>
      <c r="C256" s="187" t="s">
        <v>973</v>
      </c>
      <c r="D256" s="187" t="s">
        <v>1349</v>
      </c>
      <c r="E256" s="187"/>
      <c r="F256" s="187" t="s">
        <v>973</v>
      </c>
      <c r="G256" s="187" t="s">
        <v>1349</v>
      </c>
      <c r="H256" s="187"/>
      <c r="I256" s="187" t="s">
        <v>973</v>
      </c>
      <c r="J256" s="187" t="s">
        <v>1349</v>
      </c>
      <c r="K256" s="187"/>
      <c r="L256" s="187" t="s">
        <v>973</v>
      </c>
      <c r="M256" s="187" t="s">
        <v>1349</v>
      </c>
      <c r="N256" s="187"/>
      <c r="O256" s="187" t="s">
        <v>973</v>
      </c>
      <c r="P256" s="187" t="s">
        <v>1349</v>
      </c>
      <c r="Q256" s="186"/>
    </row>
    <row r="257" spans="1:17" ht="14.25" customHeight="1">
      <c r="A257" s="35"/>
      <c r="B257" s="187"/>
      <c r="C257" s="187" t="s">
        <v>974</v>
      </c>
      <c r="D257" s="187" t="s">
        <v>1097</v>
      </c>
      <c r="E257" s="187"/>
      <c r="F257" s="187" t="s">
        <v>974</v>
      </c>
      <c r="G257" s="187" t="s">
        <v>1097</v>
      </c>
      <c r="H257" s="187"/>
      <c r="I257" s="187" t="s">
        <v>974</v>
      </c>
      <c r="J257" s="187" t="s">
        <v>1097</v>
      </c>
      <c r="K257" s="187"/>
      <c r="L257" s="187" t="s">
        <v>974</v>
      </c>
      <c r="M257" s="187" t="s">
        <v>1097</v>
      </c>
      <c r="N257" s="187"/>
      <c r="O257" s="187" t="s">
        <v>974</v>
      </c>
      <c r="P257" s="187" t="s">
        <v>1097</v>
      </c>
      <c r="Q257" s="186"/>
    </row>
    <row r="258" spans="1:17" ht="14.25" customHeight="1">
      <c r="A258" s="35"/>
      <c r="B258" s="187"/>
      <c r="C258" s="187" t="s">
        <v>975</v>
      </c>
      <c r="D258" s="187" t="s">
        <v>1099</v>
      </c>
      <c r="E258" s="187"/>
      <c r="F258" s="187" t="s">
        <v>975</v>
      </c>
      <c r="G258" s="187" t="s">
        <v>1099</v>
      </c>
      <c r="H258" s="187"/>
      <c r="I258" s="187" t="s">
        <v>975</v>
      </c>
      <c r="J258" s="187" t="s">
        <v>1099</v>
      </c>
      <c r="K258" s="187"/>
      <c r="L258" s="187" t="s">
        <v>975</v>
      </c>
      <c r="M258" s="187" t="s">
        <v>1099</v>
      </c>
      <c r="N258" s="187"/>
      <c r="O258" s="187" t="s">
        <v>975</v>
      </c>
      <c r="P258" s="187" t="s">
        <v>1099</v>
      </c>
      <c r="Q258" s="186"/>
    </row>
    <row r="259" spans="1:17" ht="14.25" customHeight="1">
      <c r="A259" s="35"/>
      <c r="B259" s="187"/>
      <c r="C259" s="187" t="s">
        <v>1252</v>
      </c>
      <c r="D259" s="187" t="s">
        <v>1350</v>
      </c>
      <c r="E259" s="187"/>
      <c r="F259" s="187" t="s">
        <v>1252</v>
      </c>
      <c r="G259" s="187" t="s">
        <v>1125</v>
      </c>
      <c r="H259" s="187"/>
      <c r="I259" s="187" t="s">
        <v>1252</v>
      </c>
      <c r="J259" s="187" t="s">
        <v>1125</v>
      </c>
      <c r="K259" s="187"/>
      <c r="L259" s="187" t="s">
        <v>1252</v>
      </c>
      <c r="M259" s="187" t="s">
        <v>1125</v>
      </c>
      <c r="N259" s="187"/>
      <c r="O259" s="187" t="s">
        <v>1252</v>
      </c>
      <c r="P259" s="187" t="s">
        <v>1125</v>
      </c>
      <c r="Q259" s="186"/>
    </row>
    <row r="260" spans="1:17" ht="14.25" customHeight="1">
      <c r="A260" s="35"/>
      <c r="B260" s="187"/>
      <c r="C260" s="187" t="s">
        <v>1054</v>
      </c>
      <c r="D260" s="187" t="s">
        <v>1134</v>
      </c>
      <c r="E260" s="187"/>
      <c r="F260" s="187" t="s">
        <v>1054</v>
      </c>
      <c r="G260" s="187" t="s">
        <v>1146</v>
      </c>
      <c r="H260" s="187"/>
      <c r="I260" s="187" t="s">
        <v>1054</v>
      </c>
      <c r="J260" s="187" t="s">
        <v>1146</v>
      </c>
      <c r="K260" s="187"/>
      <c r="L260" s="187" t="s">
        <v>1054</v>
      </c>
      <c r="M260" s="187" t="s">
        <v>1134</v>
      </c>
      <c r="N260" s="187"/>
      <c r="O260" s="187" t="s">
        <v>1054</v>
      </c>
      <c r="P260" s="187" t="s">
        <v>1134</v>
      </c>
      <c r="Q260" s="186"/>
    </row>
    <row r="261" spans="1:17" ht="14.25" customHeight="1">
      <c r="A261" s="35"/>
      <c r="B261" s="187"/>
      <c r="C261" s="187" t="s">
        <v>1052</v>
      </c>
      <c r="D261" s="187" t="s">
        <v>1101</v>
      </c>
      <c r="E261" s="187"/>
      <c r="F261" s="187" t="s">
        <v>1052</v>
      </c>
      <c r="G261" s="187" t="s">
        <v>1101</v>
      </c>
      <c r="H261" s="187"/>
      <c r="I261" s="187" t="s">
        <v>1052</v>
      </c>
      <c r="J261" s="187" t="s">
        <v>1101</v>
      </c>
      <c r="K261" s="187"/>
      <c r="L261" s="187" t="s">
        <v>1052</v>
      </c>
      <c r="M261" s="187" t="s">
        <v>1101</v>
      </c>
      <c r="N261" s="187"/>
      <c r="O261" s="187" t="s">
        <v>1052</v>
      </c>
      <c r="P261" s="187" t="s">
        <v>1101</v>
      </c>
      <c r="Q261" s="186"/>
    </row>
    <row r="262" spans="1:17" ht="14.25" customHeight="1">
      <c r="A262" s="35"/>
      <c r="B262" s="187"/>
      <c r="C262" s="187" t="s">
        <v>1053</v>
      </c>
      <c r="D262" s="187" t="s">
        <v>1149</v>
      </c>
      <c r="E262" s="187"/>
      <c r="F262" s="187" t="s">
        <v>1053</v>
      </c>
      <c r="G262" s="187" t="s">
        <v>1107</v>
      </c>
      <c r="H262" s="187"/>
      <c r="I262" s="187" t="s">
        <v>1053</v>
      </c>
      <c r="J262" s="187" t="s">
        <v>1107</v>
      </c>
      <c r="K262" s="187"/>
      <c r="L262" s="187" t="s">
        <v>1053</v>
      </c>
      <c r="M262" s="187" t="s">
        <v>1107</v>
      </c>
      <c r="N262" s="187"/>
      <c r="O262" s="187" t="s">
        <v>1053</v>
      </c>
      <c r="P262" s="187" t="s">
        <v>1107</v>
      </c>
      <c r="Q262" s="186"/>
    </row>
    <row r="263" spans="1:17" ht="14.25" customHeight="1">
      <c r="A263" s="35"/>
      <c r="B263" s="187"/>
      <c r="C263" s="187" t="s">
        <v>976</v>
      </c>
      <c r="D263" s="187" t="s">
        <v>1097</v>
      </c>
      <c r="E263" s="187"/>
      <c r="F263" s="187" t="s">
        <v>976</v>
      </c>
      <c r="G263" s="187" t="s">
        <v>1097</v>
      </c>
      <c r="H263" s="187"/>
      <c r="I263" s="187" t="s">
        <v>976</v>
      </c>
      <c r="J263" s="187" t="s">
        <v>1097</v>
      </c>
      <c r="K263" s="187"/>
      <c r="L263" s="187" t="s">
        <v>976</v>
      </c>
      <c r="M263" s="187" t="s">
        <v>1097</v>
      </c>
      <c r="N263" s="187"/>
      <c r="O263" s="187" t="s">
        <v>976</v>
      </c>
      <c r="P263" s="187" t="s">
        <v>1097</v>
      </c>
      <c r="Q263" s="186"/>
    </row>
    <row r="264" spans="1:17" ht="14.25" customHeight="1">
      <c r="A264" s="35"/>
      <c r="B264" s="187"/>
      <c r="C264" s="187" t="s">
        <v>977</v>
      </c>
      <c r="D264" s="187" t="s">
        <v>1101</v>
      </c>
      <c r="E264" s="187"/>
      <c r="F264" s="187" t="s">
        <v>977</v>
      </c>
      <c r="G264" s="187" t="s">
        <v>1146</v>
      </c>
      <c r="H264" s="187"/>
      <c r="I264" s="187" t="s">
        <v>977</v>
      </c>
      <c r="J264" s="187" t="s">
        <v>1146</v>
      </c>
      <c r="K264" s="187"/>
      <c r="L264" s="187" t="s">
        <v>977</v>
      </c>
      <c r="M264" s="187" t="s">
        <v>1101</v>
      </c>
      <c r="N264" s="187"/>
      <c r="O264" s="187" t="s">
        <v>977</v>
      </c>
      <c r="P264" s="187" t="s">
        <v>1101</v>
      </c>
      <c r="Q264" s="186"/>
    </row>
    <row r="265" spans="1:17" ht="14.25" customHeight="1">
      <c r="A265" s="35"/>
      <c r="B265" s="187"/>
      <c r="C265" s="187" t="s">
        <v>978</v>
      </c>
      <c r="D265" s="187" t="s">
        <v>1113</v>
      </c>
      <c r="E265" s="187"/>
      <c r="F265" s="187" t="s">
        <v>978</v>
      </c>
      <c r="G265" s="187" t="s">
        <v>1114</v>
      </c>
      <c r="H265" s="187"/>
      <c r="I265" s="187" t="s">
        <v>978</v>
      </c>
      <c r="J265" s="187" t="s">
        <v>1114</v>
      </c>
      <c r="K265" s="187"/>
      <c r="L265" s="187" t="s">
        <v>978</v>
      </c>
      <c r="M265" s="187" t="s">
        <v>1113</v>
      </c>
      <c r="N265" s="187"/>
      <c r="O265" s="187" t="s">
        <v>978</v>
      </c>
      <c r="P265" s="187" t="s">
        <v>1113</v>
      </c>
      <c r="Q265" s="186"/>
    </row>
    <row r="266" spans="1:17" ht="14.25" customHeight="1">
      <c r="A266" s="35"/>
      <c r="B266" s="187"/>
      <c r="C266" s="187" t="s">
        <v>979</v>
      </c>
      <c r="D266" s="187" t="s">
        <v>1151</v>
      </c>
      <c r="E266" s="187"/>
      <c r="F266" s="187" t="s">
        <v>979</v>
      </c>
      <c r="G266" s="187" t="s">
        <v>1131</v>
      </c>
      <c r="H266" s="187"/>
      <c r="I266" s="187" t="s">
        <v>979</v>
      </c>
      <c r="J266" s="187" t="s">
        <v>1131</v>
      </c>
      <c r="K266" s="187"/>
      <c r="L266" s="187" t="s">
        <v>979</v>
      </c>
      <c r="M266" s="187" t="s">
        <v>1151</v>
      </c>
      <c r="N266" s="187"/>
      <c r="O266" s="187" t="s">
        <v>979</v>
      </c>
      <c r="P266" s="187" t="s">
        <v>1151</v>
      </c>
      <c r="Q266" s="186"/>
    </row>
    <row r="267" spans="1:17" ht="14.25" customHeight="1">
      <c r="A267" s="35"/>
      <c r="B267" s="187"/>
      <c r="C267" s="187" t="s">
        <v>980</v>
      </c>
      <c r="D267" s="187" t="s">
        <v>1111</v>
      </c>
      <c r="E267" s="187"/>
      <c r="F267" s="187" t="s">
        <v>980</v>
      </c>
      <c r="G267" s="187" t="s">
        <v>1108</v>
      </c>
      <c r="H267" s="187"/>
      <c r="I267" s="187" t="s">
        <v>980</v>
      </c>
      <c r="J267" s="187" t="s">
        <v>1108</v>
      </c>
      <c r="K267" s="187"/>
      <c r="L267" s="187" t="s">
        <v>980</v>
      </c>
      <c r="M267" s="187" t="s">
        <v>1111</v>
      </c>
      <c r="N267" s="187"/>
      <c r="O267" s="187" t="s">
        <v>980</v>
      </c>
      <c r="P267" s="187" t="s">
        <v>1111</v>
      </c>
      <c r="Q267" s="186"/>
    </row>
    <row r="268" spans="1:17" ht="14.25" customHeight="1">
      <c r="A268" s="35"/>
      <c r="B268" s="187"/>
      <c r="C268" s="187" t="s">
        <v>981</v>
      </c>
      <c r="D268" s="187" t="s">
        <v>1108</v>
      </c>
      <c r="E268" s="187"/>
      <c r="F268" s="187" t="s">
        <v>981</v>
      </c>
      <c r="G268" s="187" t="s">
        <v>1401</v>
      </c>
      <c r="H268" s="187"/>
      <c r="I268" s="187" t="s">
        <v>981</v>
      </c>
      <c r="J268" s="187" t="s">
        <v>1401</v>
      </c>
      <c r="K268" s="187"/>
      <c r="L268" s="187" t="s">
        <v>981</v>
      </c>
      <c r="M268" s="187" t="s">
        <v>1108</v>
      </c>
      <c r="N268" s="187"/>
      <c r="O268" s="187" t="s">
        <v>981</v>
      </c>
      <c r="P268" s="187" t="s">
        <v>1108</v>
      </c>
      <c r="Q268" s="186"/>
    </row>
    <row r="269" spans="1:17" ht="14.25" customHeight="1">
      <c r="A269" s="35"/>
      <c r="B269" s="187"/>
      <c r="C269" s="187" t="s">
        <v>982</v>
      </c>
      <c r="D269" s="187" t="s">
        <v>1126</v>
      </c>
      <c r="E269" s="187"/>
      <c r="F269" s="187" t="s">
        <v>982</v>
      </c>
      <c r="G269" s="187" t="s">
        <v>1126</v>
      </c>
      <c r="H269" s="187"/>
      <c r="I269" s="187" t="s">
        <v>982</v>
      </c>
      <c r="J269" s="187" t="s">
        <v>1126</v>
      </c>
      <c r="K269" s="187"/>
      <c r="L269" s="187" t="s">
        <v>982</v>
      </c>
      <c r="M269" s="187" t="s">
        <v>1126</v>
      </c>
      <c r="N269" s="187"/>
      <c r="O269" s="187" t="s">
        <v>982</v>
      </c>
      <c r="P269" s="187" t="s">
        <v>1126</v>
      </c>
      <c r="Q269" s="186"/>
    </row>
    <row r="270" spans="1:17" ht="14.25" customHeight="1">
      <c r="A270" s="35"/>
      <c r="B270" s="187"/>
      <c r="C270" s="187" t="s">
        <v>983</v>
      </c>
      <c r="D270" s="187" t="s">
        <v>1127</v>
      </c>
      <c r="E270" s="187"/>
      <c r="F270" s="187" t="s">
        <v>983</v>
      </c>
      <c r="G270" s="187" t="s">
        <v>1127</v>
      </c>
      <c r="H270" s="187"/>
      <c r="I270" s="187" t="s">
        <v>983</v>
      </c>
      <c r="J270" s="187" t="s">
        <v>1127</v>
      </c>
      <c r="K270" s="187"/>
      <c r="L270" s="187" t="s">
        <v>983</v>
      </c>
      <c r="M270" s="187" t="s">
        <v>1127</v>
      </c>
      <c r="N270" s="187"/>
      <c r="O270" s="187" t="s">
        <v>983</v>
      </c>
      <c r="P270" s="187" t="s">
        <v>1127</v>
      </c>
      <c r="Q270" s="186"/>
    </row>
    <row r="271" spans="1:17" ht="14.25" customHeight="1">
      <c r="A271" s="35"/>
      <c r="B271" s="187"/>
      <c r="C271" s="187" t="s">
        <v>984</v>
      </c>
      <c r="D271" s="187" t="s">
        <v>1126</v>
      </c>
      <c r="E271" s="187"/>
      <c r="F271" s="187" t="s">
        <v>984</v>
      </c>
      <c r="G271" s="187" t="s">
        <v>1126</v>
      </c>
      <c r="H271" s="187"/>
      <c r="I271" s="187" t="s">
        <v>984</v>
      </c>
      <c r="J271" s="187" t="s">
        <v>1126</v>
      </c>
      <c r="K271" s="187"/>
      <c r="L271" s="187" t="s">
        <v>984</v>
      </c>
      <c r="M271" s="187" t="s">
        <v>1126</v>
      </c>
      <c r="N271" s="187"/>
      <c r="O271" s="187" t="s">
        <v>984</v>
      </c>
      <c r="P271" s="187" t="s">
        <v>1126</v>
      </c>
      <c r="Q271" s="186"/>
    </row>
    <row r="272" spans="1:17" ht="14.25" customHeight="1">
      <c r="A272" s="35"/>
      <c r="B272" s="187"/>
      <c r="C272" s="187" t="s">
        <v>985</v>
      </c>
      <c r="D272" s="187" t="s">
        <v>1156</v>
      </c>
      <c r="E272" s="187"/>
      <c r="F272" s="187" t="s">
        <v>985</v>
      </c>
      <c r="G272" s="187" t="s">
        <v>1156</v>
      </c>
      <c r="H272" s="187"/>
      <c r="I272" s="187" t="s">
        <v>985</v>
      </c>
      <c r="J272" s="187" t="s">
        <v>1156</v>
      </c>
      <c r="K272" s="187"/>
      <c r="L272" s="187" t="s">
        <v>985</v>
      </c>
      <c r="M272" s="187" t="s">
        <v>1156</v>
      </c>
      <c r="N272" s="187"/>
      <c r="O272" s="187" t="s">
        <v>985</v>
      </c>
      <c r="P272" s="187" t="s">
        <v>1156</v>
      </c>
      <c r="Q272" s="186"/>
    </row>
    <row r="273" spans="1:17" ht="14.25" customHeight="1">
      <c r="A273" s="35"/>
      <c r="B273" s="187"/>
      <c r="C273" s="187" t="s">
        <v>986</v>
      </c>
      <c r="D273" s="187" t="s">
        <v>1098</v>
      </c>
      <c r="E273" s="187"/>
      <c r="F273" s="187" t="s">
        <v>986</v>
      </c>
      <c r="G273" s="187" t="s">
        <v>1098</v>
      </c>
      <c r="H273" s="187"/>
      <c r="I273" s="187" t="s">
        <v>986</v>
      </c>
      <c r="J273" s="187" t="s">
        <v>1098</v>
      </c>
      <c r="K273" s="187"/>
      <c r="L273" s="187" t="s">
        <v>986</v>
      </c>
      <c r="M273" s="187" t="s">
        <v>1098</v>
      </c>
      <c r="N273" s="187"/>
      <c r="O273" s="187" t="s">
        <v>986</v>
      </c>
      <c r="P273" s="187" t="s">
        <v>1098</v>
      </c>
      <c r="Q273" s="186"/>
    </row>
    <row r="274" spans="1:17" ht="14.25" customHeight="1">
      <c r="A274" s="35"/>
      <c r="B274" s="187"/>
      <c r="C274" s="187" t="s">
        <v>1253</v>
      </c>
      <c r="D274" s="187" t="s">
        <v>1351</v>
      </c>
      <c r="E274" s="187"/>
      <c r="F274" s="187" t="s">
        <v>1253</v>
      </c>
      <c r="G274" s="187" t="s">
        <v>1351</v>
      </c>
      <c r="H274" s="187"/>
      <c r="I274" s="187" t="s">
        <v>1253</v>
      </c>
      <c r="J274" s="187" t="s">
        <v>1351</v>
      </c>
      <c r="K274" s="187"/>
      <c r="L274" s="187" t="s">
        <v>1253</v>
      </c>
      <c r="M274" s="187" t="s">
        <v>1351</v>
      </c>
      <c r="N274" s="187"/>
      <c r="O274" s="187" t="s">
        <v>1253</v>
      </c>
      <c r="P274" s="187" t="s">
        <v>1351</v>
      </c>
      <c r="Q274" s="186"/>
    </row>
    <row r="275" spans="1:17" ht="14.25" customHeight="1">
      <c r="A275" s="35"/>
      <c r="B275" s="187"/>
      <c r="C275" s="187" t="s">
        <v>1254</v>
      </c>
      <c r="D275" s="187" t="s">
        <v>1098</v>
      </c>
      <c r="E275" s="187"/>
      <c r="F275" s="187" t="s">
        <v>1254</v>
      </c>
      <c r="G275" s="187" t="s">
        <v>1098</v>
      </c>
      <c r="H275" s="187"/>
      <c r="I275" s="187" t="s">
        <v>1254</v>
      </c>
      <c r="J275" s="187" t="s">
        <v>1098</v>
      </c>
      <c r="K275" s="187"/>
      <c r="L275" s="187" t="s">
        <v>1254</v>
      </c>
      <c r="M275" s="187" t="s">
        <v>1098</v>
      </c>
      <c r="N275" s="187"/>
      <c r="O275" s="187" t="s">
        <v>1254</v>
      </c>
      <c r="P275" s="187" t="s">
        <v>1098</v>
      </c>
      <c r="Q275" s="186"/>
    </row>
    <row r="276" spans="1:17" ht="14.25" customHeight="1">
      <c r="A276" s="35"/>
      <c r="B276" s="187"/>
      <c r="C276" s="187" t="s">
        <v>1255</v>
      </c>
      <c r="D276" s="187" t="s">
        <v>1352</v>
      </c>
      <c r="E276" s="187"/>
      <c r="F276" s="187" t="s">
        <v>1255</v>
      </c>
      <c r="G276" s="187" t="s">
        <v>1352</v>
      </c>
      <c r="H276" s="187"/>
      <c r="I276" s="187" t="s">
        <v>1255</v>
      </c>
      <c r="J276" s="187" t="s">
        <v>1352</v>
      </c>
      <c r="K276" s="187"/>
      <c r="L276" s="187" t="s">
        <v>1255</v>
      </c>
      <c r="M276" s="187" t="s">
        <v>1352</v>
      </c>
      <c r="N276" s="187"/>
      <c r="O276" s="187" t="s">
        <v>1255</v>
      </c>
      <c r="P276" s="187" t="s">
        <v>1352</v>
      </c>
      <c r="Q276" s="186"/>
    </row>
    <row r="277" spans="1:17" ht="14.25" customHeight="1">
      <c r="A277" s="35"/>
      <c r="B277" s="187"/>
      <c r="C277" s="187" t="s">
        <v>1256</v>
      </c>
      <c r="D277" s="187" t="s">
        <v>1098</v>
      </c>
      <c r="E277" s="187"/>
      <c r="F277" s="187" t="s">
        <v>1256</v>
      </c>
      <c r="G277" s="187" t="s">
        <v>1098</v>
      </c>
      <c r="H277" s="187"/>
      <c r="I277" s="187" t="s">
        <v>1256</v>
      </c>
      <c r="J277" s="187" t="s">
        <v>1098</v>
      </c>
      <c r="K277" s="187"/>
      <c r="L277" s="187" t="s">
        <v>1256</v>
      </c>
      <c r="M277" s="187" t="s">
        <v>1098</v>
      </c>
      <c r="N277" s="187"/>
      <c r="O277" s="187" t="s">
        <v>1256</v>
      </c>
      <c r="P277" s="187" t="s">
        <v>1098</v>
      </c>
      <c r="Q277" s="186"/>
    </row>
    <row r="278" spans="1:17" ht="14.25" customHeight="1">
      <c r="A278" s="35"/>
      <c r="B278" s="187"/>
      <c r="C278" s="187" t="s">
        <v>1257</v>
      </c>
      <c r="D278" s="187" t="s">
        <v>1353</v>
      </c>
      <c r="E278" s="187"/>
      <c r="F278" s="187" t="s">
        <v>1257</v>
      </c>
      <c r="G278" s="187" t="s">
        <v>1353</v>
      </c>
      <c r="H278" s="187"/>
      <c r="I278" s="187" t="s">
        <v>1257</v>
      </c>
      <c r="J278" s="187" t="s">
        <v>1353</v>
      </c>
      <c r="K278" s="187"/>
      <c r="L278" s="187" t="s">
        <v>1257</v>
      </c>
      <c r="M278" s="187" t="s">
        <v>1353</v>
      </c>
      <c r="N278" s="187"/>
      <c r="O278" s="187" t="s">
        <v>1257</v>
      </c>
      <c r="P278" s="187" t="s">
        <v>1353</v>
      </c>
      <c r="Q278" s="186"/>
    </row>
    <row r="279" spans="1:17" ht="14.25" customHeight="1">
      <c r="A279" s="35"/>
      <c r="B279" s="187"/>
      <c r="C279" s="187" t="s">
        <v>1258</v>
      </c>
      <c r="D279" s="187" t="s">
        <v>1126</v>
      </c>
      <c r="E279" s="187"/>
      <c r="F279" s="187" t="s">
        <v>1258</v>
      </c>
      <c r="G279" s="187" t="s">
        <v>1126</v>
      </c>
      <c r="H279" s="187"/>
      <c r="I279" s="187" t="s">
        <v>1258</v>
      </c>
      <c r="J279" s="187" t="s">
        <v>1126</v>
      </c>
      <c r="K279" s="187"/>
      <c r="L279" s="187" t="s">
        <v>1258</v>
      </c>
      <c r="M279" s="187" t="s">
        <v>1126</v>
      </c>
      <c r="N279" s="187"/>
      <c r="O279" s="187" t="s">
        <v>1258</v>
      </c>
      <c r="P279" s="187" t="s">
        <v>1126</v>
      </c>
      <c r="Q279" s="186"/>
    </row>
    <row r="280" spans="1:17" ht="14.25" customHeight="1">
      <c r="A280" s="35"/>
      <c r="B280" s="187"/>
      <c r="C280" s="187" t="s">
        <v>987</v>
      </c>
      <c r="D280" s="187" t="s">
        <v>1354</v>
      </c>
      <c r="E280" s="187"/>
      <c r="F280" s="187" t="s">
        <v>987</v>
      </c>
      <c r="G280" s="187" t="s">
        <v>1354</v>
      </c>
      <c r="H280" s="187"/>
      <c r="I280" s="187" t="s">
        <v>987</v>
      </c>
      <c r="J280" s="187" t="s">
        <v>1354</v>
      </c>
      <c r="K280" s="187"/>
      <c r="L280" s="187" t="s">
        <v>987</v>
      </c>
      <c r="M280" s="187" t="s">
        <v>1354</v>
      </c>
      <c r="N280" s="187"/>
      <c r="O280" s="187" t="s">
        <v>987</v>
      </c>
      <c r="P280" s="187" t="s">
        <v>1354</v>
      </c>
      <c r="Q280" s="186"/>
    </row>
    <row r="281" spans="1:17" ht="14.25" customHeight="1">
      <c r="A281" s="35"/>
      <c r="B281" s="187"/>
      <c r="C281" s="187" t="s">
        <v>988</v>
      </c>
      <c r="D281" s="187" t="s">
        <v>1126</v>
      </c>
      <c r="E281" s="187"/>
      <c r="F281" s="187" t="s">
        <v>988</v>
      </c>
      <c r="G281" s="187" t="s">
        <v>1126</v>
      </c>
      <c r="H281" s="187"/>
      <c r="I281" s="187" t="s">
        <v>988</v>
      </c>
      <c r="J281" s="187" t="s">
        <v>1126</v>
      </c>
      <c r="K281" s="187"/>
      <c r="L281" s="187" t="s">
        <v>988</v>
      </c>
      <c r="M281" s="187" t="s">
        <v>1126</v>
      </c>
      <c r="N281" s="187"/>
      <c r="O281" s="187" t="s">
        <v>988</v>
      </c>
      <c r="P281" s="187" t="s">
        <v>1126</v>
      </c>
      <c r="Q281" s="186"/>
    </row>
    <row r="282" spans="1:17" ht="14.25" customHeight="1">
      <c r="A282" s="35"/>
      <c r="B282" s="187"/>
      <c r="C282" s="187" t="s">
        <v>989</v>
      </c>
      <c r="D282" s="187" t="s">
        <v>1355</v>
      </c>
      <c r="E282" s="187"/>
      <c r="F282" s="187" t="s">
        <v>989</v>
      </c>
      <c r="G282" s="187" t="s">
        <v>1355</v>
      </c>
      <c r="H282" s="187"/>
      <c r="I282" s="187" t="s">
        <v>989</v>
      </c>
      <c r="J282" s="187" t="s">
        <v>1355</v>
      </c>
      <c r="K282" s="187"/>
      <c r="L282" s="187" t="s">
        <v>989</v>
      </c>
      <c r="M282" s="187" t="s">
        <v>1355</v>
      </c>
      <c r="N282" s="187"/>
      <c r="O282" s="187" t="s">
        <v>989</v>
      </c>
      <c r="P282" s="187" t="s">
        <v>1355</v>
      </c>
      <c r="Q282" s="186"/>
    </row>
    <row r="283" spans="1:17" ht="14.25" customHeight="1">
      <c r="A283" s="35"/>
      <c r="B283" s="187"/>
      <c r="C283" s="187" t="s">
        <v>990</v>
      </c>
      <c r="D283" s="187" t="s">
        <v>1093</v>
      </c>
      <c r="E283" s="187"/>
      <c r="F283" s="187" t="s">
        <v>990</v>
      </c>
      <c r="G283" s="187" t="s">
        <v>1097</v>
      </c>
      <c r="H283" s="187"/>
      <c r="I283" s="187" t="s">
        <v>990</v>
      </c>
      <c r="J283" s="187" t="s">
        <v>1097</v>
      </c>
      <c r="K283" s="187"/>
      <c r="L283" s="187" t="s">
        <v>990</v>
      </c>
      <c r="M283" s="187" t="s">
        <v>1097</v>
      </c>
      <c r="N283" s="187"/>
      <c r="O283" s="187" t="s">
        <v>990</v>
      </c>
      <c r="P283" s="187" t="s">
        <v>1097</v>
      </c>
      <c r="Q283" s="186"/>
    </row>
    <row r="284" spans="1:17" ht="14.25" customHeight="1">
      <c r="A284" s="35"/>
      <c r="B284" s="187"/>
      <c r="C284" s="187" t="s">
        <v>991</v>
      </c>
      <c r="D284" s="187" t="s">
        <v>1099</v>
      </c>
      <c r="E284" s="187"/>
      <c r="F284" s="187" t="s">
        <v>991</v>
      </c>
      <c r="G284" s="187" t="s">
        <v>1204</v>
      </c>
      <c r="H284" s="187"/>
      <c r="I284" s="187" t="s">
        <v>991</v>
      </c>
      <c r="J284" s="187" t="s">
        <v>1204</v>
      </c>
      <c r="K284" s="187"/>
      <c r="L284" s="187" t="s">
        <v>991</v>
      </c>
      <c r="M284" s="187" t="s">
        <v>1204</v>
      </c>
      <c r="N284" s="187"/>
      <c r="O284" s="187" t="s">
        <v>991</v>
      </c>
      <c r="P284" s="187" t="s">
        <v>1204</v>
      </c>
      <c r="Q284" s="186"/>
    </row>
    <row r="285" spans="1:17" ht="14.25" customHeight="1">
      <c r="A285" s="35"/>
      <c r="B285" s="187"/>
      <c r="C285" s="187" t="s">
        <v>992</v>
      </c>
      <c r="D285" s="187" t="s">
        <v>1151</v>
      </c>
      <c r="E285" s="187"/>
      <c r="F285" s="187" t="s">
        <v>992</v>
      </c>
      <c r="G285" s="187" t="s">
        <v>1158</v>
      </c>
      <c r="H285" s="187"/>
      <c r="I285" s="187" t="s">
        <v>992</v>
      </c>
      <c r="J285" s="187" t="s">
        <v>1158</v>
      </c>
      <c r="K285" s="187"/>
      <c r="L285" s="187" t="s">
        <v>992</v>
      </c>
      <c r="M285" s="187" t="s">
        <v>1158</v>
      </c>
      <c r="N285" s="187"/>
      <c r="O285" s="187" t="s">
        <v>992</v>
      </c>
      <c r="P285" s="187" t="s">
        <v>1158</v>
      </c>
      <c r="Q285" s="186"/>
    </row>
    <row r="286" spans="1:17" ht="14.25" customHeight="1">
      <c r="A286" s="35"/>
      <c r="B286" s="187"/>
      <c r="C286" s="187" t="s">
        <v>993</v>
      </c>
      <c r="D286" s="187" t="s">
        <v>1151</v>
      </c>
      <c r="E286" s="187"/>
      <c r="F286" s="187" t="s">
        <v>993</v>
      </c>
      <c r="G286" s="187" t="s">
        <v>1099</v>
      </c>
      <c r="H286" s="187"/>
      <c r="I286" s="187" t="s">
        <v>993</v>
      </c>
      <c r="J286" s="187" t="s">
        <v>1099</v>
      </c>
      <c r="K286" s="187"/>
      <c r="L286" s="187" t="s">
        <v>993</v>
      </c>
      <c r="M286" s="187" t="s">
        <v>1099</v>
      </c>
      <c r="N286" s="187"/>
      <c r="O286" s="187" t="s">
        <v>993</v>
      </c>
      <c r="P286" s="187" t="s">
        <v>1099</v>
      </c>
      <c r="Q286" s="186"/>
    </row>
    <row r="287" spans="1:17" ht="14.25" customHeight="1">
      <c r="A287" s="35"/>
      <c r="B287" s="187"/>
      <c r="C287" s="187" t="s">
        <v>994</v>
      </c>
      <c r="D287" s="187" t="s">
        <v>1151</v>
      </c>
      <c r="E287" s="187"/>
      <c r="F287" s="187" t="s">
        <v>994</v>
      </c>
      <c r="G287" s="187" t="s">
        <v>1129</v>
      </c>
      <c r="H287" s="187"/>
      <c r="I287" s="187" t="s">
        <v>994</v>
      </c>
      <c r="J287" s="187" t="s">
        <v>1129</v>
      </c>
      <c r="K287" s="187"/>
      <c r="L287" s="187" t="s">
        <v>994</v>
      </c>
      <c r="M287" s="187" t="s">
        <v>1129</v>
      </c>
      <c r="N287" s="187"/>
      <c r="O287" s="187" t="s">
        <v>994</v>
      </c>
      <c r="P287" s="187" t="s">
        <v>1129</v>
      </c>
      <c r="Q287" s="186"/>
    </row>
    <row r="288" spans="1:17" ht="14.25" customHeight="1">
      <c r="A288" s="35"/>
      <c r="B288" s="187"/>
      <c r="C288" s="187" t="s">
        <v>995</v>
      </c>
      <c r="D288" s="187" t="s">
        <v>1094</v>
      </c>
      <c r="E288" s="187"/>
      <c r="F288" s="187" t="s">
        <v>995</v>
      </c>
      <c r="G288" s="187" t="s">
        <v>1129</v>
      </c>
      <c r="H288" s="187"/>
      <c r="I288" s="187" t="s">
        <v>995</v>
      </c>
      <c r="J288" s="187" t="s">
        <v>1129</v>
      </c>
      <c r="K288" s="187"/>
      <c r="L288" s="187" t="s">
        <v>995</v>
      </c>
      <c r="M288" s="187" t="s">
        <v>1129</v>
      </c>
      <c r="N288" s="187"/>
      <c r="O288" s="187" t="s">
        <v>995</v>
      </c>
      <c r="P288" s="187" t="s">
        <v>1129</v>
      </c>
      <c r="Q288" s="186"/>
    </row>
    <row r="289" spans="1:17" ht="14.25" customHeight="1">
      <c r="A289" s="35"/>
      <c r="B289" s="187"/>
      <c r="C289" s="187" t="s">
        <v>996</v>
      </c>
      <c r="D289" s="187" t="s">
        <v>1094</v>
      </c>
      <c r="E289" s="187"/>
      <c r="F289" s="187" t="s">
        <v>996</v>
      </c>
      <c r="G289" s="187" t="s">
        <v>1129</v>
      </c>
      <c r="H289" s="187"/>
      <c r="I289" s="187" t="s">
        <v>996</v>
      </c>
      <c r="J289" s="187" t="s">
        <v>1129</v>
      </c>
      <c r="K289" s="187"/>
      <c r="L289" s="187" t="s">
        <v>996</v>
      </c>
      <c r="M289" s="187" t="s">
        <v>1129</v>
      </c>
      <c r="N289" s="187"/>
      <c r="O289" s="187" t="s">
        <v>996</v>
      </c>
      <c r="P289" s="187" t="s">
        <v>1129</v>
      </c>
      <c r="Q289" s="186"/>
    </row>
    <row r="290" spans="1:17" ht="14.25" customHeight="1">
      <c r="A290" s="35"/>
      <c r="B290" s="187"/>
      <c r="C290" s="187" t="s">
        <v>997</v>
      </c>
      <c r="D290" s="187" t="s">
        <v>1095</v>
      </c>
      <c r="E290" s="187"/>
      <c r="F290" s="187" t="s">
        <v>997</v>
      </c>
      <c r="G290" s="187" t="s">
        <v>1107</v>
      </c>
      <c r="H290" s="187"/>
      <c r="I290" s="187" t="s">
        <v>997</v>
      </c>
      <c r="J290" s="187" t="s">
        <v>1107</v>
      </c>
      <c r="K290" s="187"/>
      <c r="L290" s="187" t="s">
        <v>997</v>
      </c>
      <c r="M290" s="187" t="s">
        <v>1098</v>
      </c>
      <c r="N290" s="187"/>
      <c r="O290" s="187" t="s">
        <v>997</v>
      </c>
      <c r="P290" s="187" t="s">
        <v>1098</v>
      </c>
      <c r="Q290" s="186"/>
    </row>
    <row r="291" spans="1:17" ht="14.25" customHeight="1">
      <c r="A291" s="35"/>
      <c r="B291" s="187"/>
      <c r="C291" s="187" t="s">
        <v>998</v>
      </c>
      <c r="D291" s="187" t="s">
        <v>1098</v>
      </c>
      <c r="E291" s="187"/>
      <c r="F291" s="187" t="s">
        <v>998</v>
      </c>
      <c r="G291" s="187" t="s">
        <v>1107</v>
      </c>
      <c r="H291" s="187"/>
      <c r="I291" s="187" t="s">
        <v>998</v>
      </c>
      <c r="J291" s="187" t="s">
        <v>1107</v>
      </c>
      <c r="K291" s="187"/>
      <c r="L291" s="187" t="s">
        <v>998</v>
      </c>
      <c r="M291" s="187" t="s">
        <v>1098</v>
      </c>
      <c r="N291" s="187"/>
      <c r="O291" s="187" t="s">
        <v>998</v>
      </c>
      <c r="P291" s="187" t="s">
        <v>1098</v>
      </c>
      <c r="Q291" s="186"/>
    </row>
    <row r="292" spans="1:17" ht="14.25" customHeight="1">
      <c r="A292" s="35"/>
      <c r="B292" s="187"/>
      <c r="C292" s="187" t="s">
        <v>1259</v>
      </c>
      <c r="D292" s="187" t="s">
        <v>1097</v>
      </c>
      <c r="E292" s="187"/>
      <c r="F292" s="187" t="s">
        <v>1259</v>
      </c>
      <c r="G292" s="187" t="s">
        <v>1097</v>
      </c>
      <c r="H292" s="187"/>
      <c r="I292" s="187" t="s">
        <v>1259</v>
      </c>
      <c r="J292" s="187" t="s">
        <v>1097</v>
      </c>
      <c r="K292" s="187"/>
      <c r="L292" s="187" t="s">
        <v>1259</v>
      </c>
      <c r="M292" s="187" t="s">
        <v>1097</v>
      </c>
      <c r="N292" s="187"/>
      <c r="O292" s="187" t="s">
        <v>1259</v>
      </c>
      <c r="P292" s="187" t="s">
        <v>1097</v>
      </c>
      <c r="Q292" s="186"/>
    </row>
    <row r="293" spans="1:17" ht="14.25" customHeight="1">
      <c r="A293" s="35"/>
      <c r="B293" s="187"/>
      <c r="C293" s="187" t="s">
        <v>1260</v>
      </c>
      <c r="D293" s="187" t="s">
        <v>1097</v>
      </c>
      <c r="E293" s="187"/>
      <c r="F293" s="187" t="s">
        <v>1260</v>
      </c>
      <c r="G293" s="187" t="s">
        <v>1107</v>
      </c>
      <c r="H293" s="187"/>
      <c r="I293" s="187" t="s">
        <v>1260</v>
      </c>
      <c r="J293" s="187" t="s">
        <v>1107</v>
      </c>
      <c r="K293" s="187"/>
      <c r="L293" s="187" t="s">
        <v>1260</v>
      </c>
      <c r="M293" s="187" t="s">
        <v>1126</v>
      </c>
      <c r="N293" s="187"/>
      <c r="O293" s="187" t="s">
        <v>1260</v>
      </c>
      <c r="P293" s="187" t="s">
        <v>1126</v>
      </c>
      <c r="Q293" s="186"/>
    </row>
    <row r="294" spans="1:17" ht="14.25" customHeight="1">
      <c r="A294" s="35"/>
      <c r="B294" s="187"/>
      <c r="C294" s="187" t="s">
        <v>1261</v>
      </c>
      <c r="D294" s="187" t="s">
        <v>1097</v>
      </c>
      <c r="E294" s="187"/>
      <c r="F294" s="187" t="s">
        <v>1261</v>
      </c>
      <c r="G294" s="187" t="s">
        <v>1099</v>
      </c>
      <c r="H294" s="187"/>
      <c r="I294" s="187" t="s">
        <v>1261</v>
      </c>
      <c r="J294" s="187" t="s">
        <v>1099</v>
      </c>
      <c r="K294" s="187"/>
      <c r="L294" s="187" t="s">
        <v>1261</v>
      </c>
      <c r="M294" s="187" t="s">
        <v>1099</v>
      </c>
      <c r="N294" s="187"/>
      <c r="O294" s="187" t="s">
        <v>1261</v>
      </c>
      <c r="P294" s="187" t="s">
        <v>1099</v>
      </c>
      <c r="Q294" s="186"/>
    </row>
    <row r="295" spans="1:17" ht="14.25" customHeight="1">
      <c r="A295" s="35"/>
      <c r="B295" s="187"/>
      <c r="C295" s="187" t="s">
        <v>1262</v>
      </c>
      <c r="D295" s="187" t="s">
        <v>1094</v>
      </c>
      <c r="E295" s="187"/>
      <c r="F295" s="187" t="s">
        <v>1262</v>
      </c>
      <c r="G295" s="187" t="s">
        <v>1402</v>
      </c>
      <c r="H295" s="187"/>
      <c r="I295" s="187" t="s">
        <v>1262</v>
      </c>
      <c r="J295" s="187" t="s">
        <v>1402</v>
      </c>
      <c r="K295" s="187"/>
      <c r="L295" s="187" t="s">
        <v>1262</v>
      </c>
      <c r="M295" s="187" t="s">
        <v>1402</v>
      </c>
      <c r="N295" s="187"/>
      <c r="O295" s="187" t="s">
        <v>1262</v>
      </c>
      <c r="P295" s="187" t="s">
        <v>1402</v>
      </c>
      <c r="Q295" s="186"/>
    </row>
    <row r="296" spans="1:17" ht="14.25" customHeight="1">
      <c r="A296" s="35"/>
      <c r="B296" s="187"/>
      <c r="C296" s="187" t="s">
        <v>999</v>
      </c>
      <c r="D296" s="187" t="s">
        <v>1094</v>
      </c>
      <c r="E296" s="187"/>
      <c r="F296" s="187" t="s">
        <v>999</v>
      </c>
      <c r="G296" s="187" t="s">
        <v>1402</v>
      </c>
      <c r="H296" s="187"/>
      <c r="I296" s="187" t="s">
        <v>999</v>
      </c>
      <c r="J296" s="187" t="s">
        <v>1402</v>
      </c>
      <c r="K296" s="187"/>
      <c r="L296" s="187" t="s">
        <v>999</v>
      </c>
      <c r="M296" s="187" t="s">
        <v>1402</v>
      </c>
      <c r="N296" s="187"/>
      <c r="O296" s="187" t="s">
        <v>999</v>
      </c>
      <c r="P296" s="187" t="s">
        <v>1402</v>
      </c>
      <c r="Q296" s="186"/>
    </row>
    <row r="297" spans="1:17" ht="14.25" customHeight="1">
      <c r="A297" s="35"/>
      <c r="B297" s="187"/>
      <c r="C297" s="187" t="s">
        <v>1000</v>
      </c>
      <c r="D297" s="187" t="s">
        <v>1094</v>
      </c>
      <c r="E297" s="187"/>
      <c r="F297" s="187" t="s">
        <v>1000</v>
      </c>
      <c r="G297" s="187" t="s">
        <v>1402</v>
      </c>
      <c r="H297" s="187"/>
      <c r="I297" s="187" t="s">
        <v>1000</v>
      </c>
      <c r="J297" s="187" t="s">
        <v>1402</v>
      </c>
      <c r="K297" s="187"/>
      <c r="L297" s="187" t="s">
        <v>1000</v>
      </c>
      <c r="M297" s="187" t="s">
        <v>1402</v>
      </c>
      <c r="N297" s="187"/>
      <c r="O297" s="187" t="s">
        <v>1000</v>
      </c>
      <c r="P297" s="187" t="s">
        <v>1402</v>
      </c>
      <c r="Q297" s="186"/>
    </row>
    <row r="298" spans="1:17" ht="14.25" customHeight="1">
      <c r="A298" s="35"/>
      <c r="B298" s="187"/>
      <c r="C298" s="187" t="s">
        <v>1001</v>
      </c>
      <c r="D298" s="187" t="s">
        <v>1098</v>
      </c>
      <c r="E298" s="187"/>
      <c r="F298" s="187" t="s">
        <v>1001</v>
      </c>
      <c r="G298" s="187" t="s">
        <v>1107</v>
      </c>
      <c r="H298" s="187"/>
      <c r="I298" s="187" t="s">
        <v>1001</v>
      </c>
      <c r="J298" s="187" t="s">
        <v>1107</v>
      </c>
      <c r="K298" s="187"/>
      <c r="L298" s="187" t="s">
        <v>1001</v>
      </c>
      <c r="M298" s="187" t="s">
        <v>1098</v>
      </c>
      <c r="N298" s="187"/>
      <c r="O298" s="187" t="s">
        <v>1001</v>
      </c>
      <c r="P298" s="187" t="s">
        <v>1098</v>
      </c>
      <c r="Q298" s="186"/>
    </row>
    <row r="299" spans="1:17" ht="14.25" customHeight="1">
      <c r="A299" s="35"/>
      <c r="B299" s="187"/>
      <c r="C299" s="187" t="s">
        <v>1002</v>
      </c>
      <c r="D299" s="187" t="s">
        <v>1097</v>
      </c>
      <c r="E299" s="187"/>
      <c r="F299" s="187" t="s">
        <v>1002</v>
      </c>
      <c r="G299" s="187" t="s">
        <v>1107</v>
      </c>
      <c r="H299" s="187"/>
      <c r="I299" s="187" t="s">
        <v>1002</v>
      </c>
      <c r="J299" s="187" t="s">
        <v>1107</v>
      </c>
      <c r="K299" s="187"/>
      <c r="L299" s="187" t="s">
        <v>1002</v>
      </c>
      <c r="M299" s="187" t="s">
        <v>1098</v>
      </c>
      <c r="N299" s="187"/>
      <c r="O299" s="187" t="s">
        <v>1002</v>
      </c>
      <c r="P299" s="187" t="s">
        <v>1098</v>
      </c>
      <c r="Q299" s="186"/>
    </row>
    <row r="300" spans="1:17" ht="14.25" customHeight="1">
      <c r="A300" s="35"/>
      <c r="B300" s="187"/>
      <c r="C300" s="187" t="s">
        <v>1003</v>
      </c>
      <c r="D300" s="187" t="s">
        <v>1097</v>
      </c>
      <c r="E300" s="187"/>
      <c r="F300" s="187" t="s">
        <v>1003</v>
      </c>
      <c r="G300" s="187" t="s">
        <v>1097</v>
      </c>
      <c r="H300" s="187"/>
      <c r="I300" s="187" t="s">
        <v>1003</v>
      </c>
      <c r="J300" s="187" t="s">
        <v>1097</v>
      </c>
      <c r="K300" s="187"/>
      <c r="L300" s="187" t="s">
        <v>1003</v>
      </c>
      <c r="M300" s="187" t="s">
        <v>1097</v>
      </c>
      <c r="N300" s="187"/>
      <c r="O300" s="187" t="s">
        <v>1003</v>
      </c>
      <c r="P300" s="187" t="s">
        <v>1097</v>
      </c>
      <c r="Q300" s="186"/>
    </row>
    <row r="301" spans="1:17" ht="14.25" customHeight="1">
      <c r="A301" s="35"/>
      <c r="B301" s="187"/>
      <c r="C301" s="187" t="s">
        <v>1004</v>
      </c>
      <c r="D301" s="187" t="s">
        <v>1097</v>
      </c>
      <c r="E301" s="187"/>
      <c r="F301" s="187" t="s">
        <v>1004</v>
      </c>
      <c r="G301" s="187" t="s">
        <v>1136</v>
      </c>
      <c r="H301" s="187"/>
      <c r="I301" s="187" t="s">
        <v>1004</v>
      </c>
      <c r="J301" s="187" t="s">
        <v>1136</v>
      </c>
      <c r="K301" s="187"/>
      <c r="L301" s="187" t="s">
        <v>1004</v>
      </c>
      <c r="M301" s="187" t="s">
        <v>1114</v>
      </c>
      <c r="N301" s="187"/>
      <c r="O301" s="187" t="s">
        <v>1004</v>
      </c>
      <c r="P301" s="187" t="s">
        <v>1114</v>
      </c>
      <c r="Q301" s="186"/>
    </row>
    <row r="302" spans="1:17" ht="14.25" customHeight="1">
      <c r="A302" s="35"/>
      <c r="B302" s="187"/>
      <c r="C302" s="187" t="s">
        <v>1005</v>
      </c>
      <c r="D302" s="187" t="s">
        <v>1094</v>
      </c>
      <c r="E302" s="187"/>
      <c r="F302" s="187" t="s">
        <v>1005</v>
      </c>
      <c r="G302" s="187" t="s">
        <v>1099</v>
      </c>
      <c r="H302" s="187"/>
      <c r="I302" s="187" t="s">
        <v>1005</v>
      </c>
      <c r="J302" s="187" t="s">
        <v>1099</v>
      </c>
      <c r="K302" s="187"/>
      <c r="L302" s="187" t="s">
        <v>1005</v>
      </c>
      <c r="M302" s="187" t="s">
        <v>1099</v>
      </c>
      <c r="N302" s="187"/>
      <c r="O302" s="187" t="s">
        <v>1005</v>
      </c>
      <c r="P302" s="187" t="s">
        <v>1099</v>
      </c>
      <c r="Q302" s="186"/>
    </row>
    <row r="303" spans="1:17" ht="14.25" customHeight="1">
      <c r="A303" s="35"/>
      <c r="B303" s="187"/>
      <c r="C303" s="187" t="s">
        <v>1006</v>
      </c>
      <c r="D303" s="187" t="s">
        <v>1094</v>
      </c>
      <c r="E303" s="187"/>
      <c r="F303" s="187" t="s">
        <v>1006</v>
      </c>
      <c r="G303" s="187" t="s">
        <v>1094</v>
      </c>
      <c r="H303" s="187"/>
      <c r="I303" s="187" t="s">
        <v>1006</v>
      </c>
      <c r="J303" s="187" t="s">
        <v>1094</v>
      </c>
      <c r="K303" s="187"/>
      <c r="L303" s="187" t="s">
        <v>1006</v>
      </c>
      <c r="M303" s="187" t="s">
        <v>1094</v>
      </c>
      <c r="N303" s="187"/>
      <c r="O303" s="187" t="s">
        <v>1006</v>
      </c>
      <c r="P303" s="187" t="s">
        <v>1094</v>
      </c>
      <c r="Q303" s="186"/>
    </row>
    <row r="304" spans="1:17" ht="14.25" customHeight="1">
      <c r="A304" s="35"/>
      <c r="B304" s="187"/>
      <c r="C304" s="187" t="s">
        <v>1007</v>
      </c>
      <c r="D304" s="187" t="s">
        <v>1104</v>
      </c>
      <c r="E304" s="187"/>
      <c r="F304" s="187" t="s">
        <v>1007</v>
      </c>
      <c r="G304" s="187" t="s">
        <v>1094</v>
      </c>
      <c r="H304" s="187"/>
      <c r="I304" s="187" t="s">
        <v>1007</v>
      </c>
      <c r="J304" s="187" t="s">
        <v>1094</v>
      </c>
      <c r="K304" s="187"/>
      <c r="L304" s="187" t="s">
        <v>1007</v>
      </c>
      <c r="M304" s="187" t="s">
        <v>1094</v>
      </c>
      <c r="N304" s="187"/>
      <c r="O304" s="187" t="s">
        <v>1007</v>
      </c>
      <c r="P304" s="187" t="s">
        <v>1094</v>
      </c>
      <c r="Q304" s="186"/>
    </row>
    <row r="305" spans="1:17" ht="14.25" customHeight="1">
      <c r="A305" s="35"/>
      <c r="B305" s="187"/>
      <c r="C305" s="187" t="s">
        <v>1008</v>
      </c>
      <c r="D305" s="187" t="s">
        <v>1099</v>
      </c>
      <c r="E305" s="187"/>
      <c r="F305" s="187" t="s">
        <v>1008</v>
      </c>
      <c r="G305" s="187" t="s">
        <v>1094</v>
      </c>
      <c r="H305" s="187"/>
      <c r="I305" s="187" t="s">
        <v>1008</v>
      </c>
      <c r="J305" s="187" t="s">
        <v>1094</v>
      </c>
      <c r="K305" s="187"/>
      <c r="L305" s="187" t="s">
        <v>1008</v>
      </c>
      <c r="M305" s="187" t="s">
        <v>1094</v>
      </c>
      <c r="N305" s="187"/>
      <c r="O305" s="187" t="s">
        <v>1008</v>
      </c>
      <c r="P305" s="187" t="s">
        <v>1094</v>
      </c>
      <c r="Q305" s="186"/>
    </row>
    <row r="306" spans="1:17" ht="14.25" customHeight="1">
      <c r="A306" s="35"/>
      <c r="B306" s="187"/>
      <c r="C306" s="187" t="s">
        <v>1263</v>
      </c>
      <c r="D306" s="187" t="s">
        <v>1097</v>
      </c>
      <c r="E306" s="187"/>
      <c r="F306" s="187" t="s">
        <v>1263</v>
      </c>
      <c r="G306" s="187" t="s">
        <v>1136</v>
      </c>
      <c r="H306" s="187"/>
      <c r="I306" s="187" t="s">
        <v>1263</v>
      </c>
      <c r="J306" s="187" t="s">
        <v>1136</v>
      </c>
      <c r="K306" s="187"/>
      <c r="L306" s="187" t="s">
        <v>1263</v>
      </c>
      <c r="M306" s="187" t="s">
        <v>1098</v>
      </c>
      <c r="N306" s="187"/>
      <c r="O306" s="187" t="s">
        <v>1263</v>
      </c>
      <c r="P306" s="187" t="s">
        <v>1098</v>
      </c>
      <c r="Q306" s="186"/>
    </row>
    <row r="307" spans="1:17" ht="14.25" customHeight="1">
      <c r="A307" s="35"/>
      <c r="B307" s="187"/>
      <c r="C307" s="187" t="s">
        <v>1264</v>
      </c>
      <c r="D307" s="187" t="s">
        <v>1097</v>
      </c>
      <c r="E307" s="187"/>
      <c r="F307" s="187" t="s">
        <v>1264</v>
      </c>
      <c r="G307" s="187" t="s">
        <v>1136</v>
      </c>
      <c r="H307" s="187"/>
      <c r="I307" s="187" t="s">
        <v>1264</v>
      </c>
      <c r="J307" s="187" t="s">
        <v>1136</v>
      </c>
      <c r="K307" s="187"/>
      <c r="L307" s="187" t="s">
        <v>1264</v>
      </c>
      <c r="M307" s="187" t="s">
        <v>1098</v>
      </c>
      <c r="N307" s="187"/>
      <c r="O307" s="187" t="s">
        <v>1264</v>
      </c>
      <c r="P307" s="187" t="s">
        <v>1098</v>
      </c>
      <c r="Q307" s="186"/>
    </row>
    <row r="308" spans="1:17" ht="14.25" customHeight="1">
      <c r="A308" s="35"/>
      <c r="B308" s="187"/>
      <c r="C308" s="187" t="s">
        <v>1265</v>
      </c>
      <c r="D308" s="187" t="s">
        <v>1097</v>
      </c>
      <c r="E308" s="187"/>
      <c r="F308" s="187" t="s">
        <v>1265</v>
      </c>
      <c r="G308" s="187" t="s">
        <v>1097</v>
      </c>
      <c r="H308" s="187"/>
      <c r="I308" s="187" t="s">
        <v>1265</v>
      </c>
      <c r="J308" s="187" t="s">
        <v>1097</v>
      </c>
      <c r="K308" s="187"/>
      <c r="L308" s="187" t="s">
        <v>1265</v>
      </c>
      <c r="M308" s="187" t="s">
        <v>1097</v>
      </c>
      <c r="N308" s="187"/>
      <c r="O308" s="187" t="s">
        <v>1265</v>
      </c>
      <c r="P308" s="187" t="s">
        <v>1097</v>
      </c>
      <c r="Q308" s="186"/>
    </row>
    <row r="309" spans="1:17" ht="14.25" customHeight="1">
      <c r="A309" s="35"/>
      <c r="B309" s="187"/>
      <c r="C309" s="187" t="s">
        <v>1266</v>
      </c>
      <c r="D309" s="187" t="s">
        <v>1094</v>
      </c>
      <c r="E309" s="187"/>
      <c r="F309" s="187" t="s">
        <v>1266</v>
      </c>
      <c r="G309" s="187" t="s">
        <v>1126</v>
      </c>
      <c r="H309" s="187"/>
      <c r="I309" s="187" t="s">
        <v>1266</v>
      </c>
      <c r="J309" s="187" t="s">
        <v>1126</v>
      </c>
      <c r="K309" s="187"/>
      <c r="L309" s="187" t="s">
        <v>1266</v>
      </c>
      <c r="M309" s="187" t="s">
        <v>1126</v>
      </c>
      <c r="N309" s="187"/>
      <c r="O309" s="187" t="s">
        <v>1266</v>
      </c>
      <c r="P309" s="187" t="s">
        <v>1126</v>
      </c>
      <c r="Q309" s="186"/>
    </row>
    <row r="310" spans="1:17" ht="14.25" customHeight="1">
      <c r="A310" s="35"/>
      <c r="B310" s="187"/>
      <c r="C310" s="187" t="s">
        <v>1267</v>
      </c>
      <c r="D310" s="187" t="s">
        <v>1094</v>
      </c>
      <c r="E310" s="187"/>
      <c r="F310" s="187" t="s">
        <v>1267</v>
      </c>
      <c r="G310" s="187" t="s">
        <v>1099</v>
      </c>
      <c r="H310" s="187"/>
      <c r="I310" s="187" t="s">
        <v>1267</v>
      </c>
      <c r="J310" s="187" t="s">
        <v>1099</v>
      </c>
      <c r="K310" s="187"/>
      <c r="L310" s="187" t="s">
        <v>1267</v>
      </c>
      <c r="M310" s="187" t="s">
        <v>1099</v>
      </c>
      <c r="N310" s="187"/>
      <c r="O310" s="187" t="s">
        <v>1267</v>
      </c>
      <c r="P310" s="187" t="s">
        <v>1099</v>
      </c>
      <c r="Q310" s="186"/>
    </row>
    <row r="311" spans="1:17" ht="14.25" customHeight="1">
      <c r="A311" s="35"/>
      <c r="B311" s="187"/>
      <c r="C311" s="187" t="s">
        <v>1268</v>
      </c>
      <c r="D311" s="187" t="s">
        <v>1344</v>
      </c>
      <c r="E311" s="187"/>
      <c r="F311" s="187" t="s">
        <v>1268</v>
      </c>
      <c r="G311" s="187" t="s">
        <v>1094</v>
      </c>
      <c r="H311" s="187"/>
      <c r="I311" s="187" t="s">
        <v>1268</v>
      </c>
      <c r="J311" s="187" t="s">
        <v>1094</v>
      </c>
      <c r="K311" s="187"/>
      <c r="L311" s="187" t="s">
        <v>1268</v>
      </c>
      <c r="M311" s="187" t="s">
        <v>1094</v>
      </c>
      <c r="N311" s="187"/>
      <c r="O311" s="187" t="s">
        <v>1268</v>
      </c>
      <c r="P311" s="187" t="s">
        <v>1094</v>
      </c>
      <c r="Q311" s="186"/>
    </row>
    <row r="312" spans="1:17" ht="14.25" customHeight="1">
      <c r="A312" s="35"/>
      <c r="B312" s="187"/>
      <c r="C312" s="187" t="s">
        <v>1009</v>
      </c>
      <c r="D312" s="187" t="s">
        <v>1099</v>
      </c>
      <c r="E312" s="187"/>
      <c r="F312" s="187" t="s">
        <v>1009</v>
      </c>
      <c r="G312" s="187" t="s">
        <v>1094</v>
      </c>
      <c r="H312" s="187"/>
      <c r="I312" s="187" t="s">
        <v>1009</v>
      </c>
      <c r="J312" s="187" t="s">
        <v>1094</v>
      </c>
      <c r="K312" s="187"/>
      <c r="L312" s="187" t="s">
        <v>1009</v>
      </c>
      <c r="M312" s="187" t="s">
        <v>1094</v>
      </c>
      <c r="N312" s="187"/>
      <c r="O312" s="187" t="s">
        <v>1009</v>
      </c>
      <c r="P312" s="187" t="s">
        <v>1094</v>
      </c>
      <c r="Q312" s="186"/>
    </row>
    <row r="313" spans="1:17" ht="14.25" customHeight="1">
      <c r="A313" s="35"/>
      <c r="B313" s="187"/>
      <c r="C313" s="187" t="s">
        <v>1010</v>
      </c>
      <c r="D313" s="187" t="s">
        <v>1097</v>
      </c>
      <c r="E313" s="187"/>
      <c r="F313" s="187" t="s">
        <v>1010</v>
      </c>
      <c r="G313" s="187" t="s">
        <v>1094</v>
      </c>
      <c r="H313" s="187"/>
      <c r="I313" s="187" t="s">
        <v>1010</v>
      </c>
      <c r="J313" s="187" t="s">
        <v>1094</v>
      </c>
      <c r="K313" s="187"/>
      <c r="L313" s="187" t="s">
        <v>1010</v>
      </c>
      <c r="M313" s="187" t="s">
        <v>1094</v>
      </c>
      <c r="N313" s="187"/>
      <c r="O313" s="187" t="s">
        <v>1010</v>
      </c>
      <c r="P313" s="187" t="s">
        <v>1094</v>
      </c>
      <c r="Q313" s="186"/>
    </row>
    <row r="314" spans="1:17" ht="14.25" customHeight="1">
      <c r="A314" s="35"/>
      <c r="B314" s="187"/>
      <c r="C314" s="187" t="s">
        <v>1011</v>
      </c>
      <c r="D314" s="187" t="s">
        <v>1097</v>
      </c>
      <c r="E314" s="187"/>
      <c r="F314" s="187" t="s">
        <v>1011</v>
      </c>
      <c r="G314" s="187" t="s">
        <v>1136</v>
      </c>
      <c r="H314" s="187"/>
      <c r="I314" s="187" t="s">
        <v>1011</v>
      </c>
      <c r="J314" s="187" t="s">
        <v>1136</v>
      </c>
      <c r="K314" s="187"/>
      <c r="L314" s="187" t="s">
        <v>1011</v>
      </c>
      <c r="M314" s="187" t="s">
        <v>1098</v>
      </c>
      <c r="N314" s="187"/>
      <c r="O314" s="187" t="s">
        <v>1011</v>
      </c>
      <c r="P314" s="187" t="s">
        <v>1098</v>
      </c>
      <c r="Q314" s="186"/>
    </row>
    <row r="315" spans="1:17" ht="14.25" customHeight="1">
      <c r="A315" s="35"/>
      <c r="B315" s="187"/>
      <c r="C315" s="187" t="s">
        <v>1012</v>
      </c>
      <c r="D315" s="187" t="s">
        <v>1097</v>
      </c>
      <c r="E315" s="187"/>
      <c r="F315" s="187" t="s">
        <v>1012</v>
      </c>
      <c r="G315" s="187" t="s">
        <v>1136</v>
      </c>
      <c r="H315" s="187"/>
      <c r="I315" s="187" t="s">
        <v>1012</v>
      </c>
      <c r="J315" s="187" t="s">
        <v>1136</v>
      </c>
      <c r="K315" s="187"/>
      <c r="L315" s="187" t="s">
        <v>1012</v>
      </c>
      <c r="M315" s="187" t="s">
        <v>1098</v>
      </c>
      <c r="N315" s="187"/>
      <c r="O315" s="187" t="s">
        <v>1012</v>
      </c>
      <c r="P315" s="187" t="s">
        <v>1098</v>
      </c>
      <c r="Q315" s="186"/>
    </row>
    <row r="316" spans="1:17" ht="14.25" customHeight="1">
      <c r="A316" s="35"/>
      <c r="B316" s="187"/>
      <c r="C316" s="187" t="s">
        <v>1013</v>
      </c>
      <c r="D316" s="187" t="s">
        <v>1099</v>
      </c>
      <c r="E316" s="187"/>
      <c r="F316" s="187" t="s">
        <v>1013</v>
      </c>
      <c r="G316" s="187" t="s">
        <v>1097</v>
      </c>
      <c r="H316" s="187"/>
      <c r="I316" s="187" t="s">
        <v>1013</v>
      </c>
      <c r="J316" s="187" t="s">
        <v>1097</v>
      </c>
      <c r="K316" s="187"/>
      <c r="L316" s="187" t="s">
        <v>1013</v>
      </c>
      <c r="M316" s="187" t="s">
        <v>1097</v>
      </c>
      <c r="N316" s="187"/>
      <c r="O316" s="187" t="s">
        <v>1013</v>
      </c>
      <c r="P316" s="187" t="s">
        <v>1097</v>
      </c>
      <c r="Q316" s="186"/>
    </row>
    <row r="317" spans="1:17" ht="14.25" customHeight="1">
      <c r="A317" s="35"/>
      <c r="B317" s="187"/>
      <c r="C317" s="187" t="s">
        <v>1014</v>
      </c>
      <c r="D317" s="187" t="s">
        <v>1099</v>
      </c>
      <c r="E317" s="187"/>
      <c r="F317" s="187" t="s">
        <v>1014</v>
      </c>
      <c r="G317" s="187" t="s">
        <v>1115</v>
      </c>
      <c r="H317" s="187"/>
      <c r="I317" s="187" t="s">
        <v>1014</v>
      </c>
      <c r="J317" s="187" t="s">
        <v>1115</v>
      </c>
      <c r="K317" s="187"/>
      <c r="L317" s="187" t="s">
        <v>1014</v>
      </c>
      <c r="M317" s="187" t="s">
        <v>1115</v>
      </c>
      <c r="N317" s="187"/>
      <c r="O317" s="187" t="s">
        <v>1014</v>
      </c>
      <c r="P317" s="187" t="s">
        <v>1115</v>
      </c>
      <c r="Q317" s="186"/>
    </row>
    <row r="318" spans="1:17" ht="14.25" customHeight="1">
      <c r="A318" s="35"/>
      <c r="B318" s="187"/>
      <c r="C318" s="187" t="s">
        <v>1015</v>
      </c>
      <c r="D318" s="187" t="s">
        <v>1128</v>
      </c>
      <c r="E318" s="187"/>
      <c r="F318" s="187" t="s">
        <v>1015</v>
      </c>
      <c r="G318" s="187" t="s">
        <v>1099</v>
      </c>
      <c r="H318" s="187"/>
      <c r="I318" s="187" t="s">
        <v>1015</v>
      </c>
      <c r="J318" s="187" t="s">
        <v>1099</v>
      </c>
      <c r="K318" s="187"/>
      <c r="L318" s="187" t="s">
        <v>1015</v>
      </c>
      <c r="M318" s="187" t="s">
        <v>1099</v>
      </c>
      <c r="N318" s="187"/>
      <c r="O318" s="187" t="s">
        <v>1015</v>
      </c>
      <c r="P318" s="187" t="s">
        <v>1099</v>
      </c>
      <c r="Q318" s="186"/>
    </row>
    <row r="319" spans="1:17" ht="14.25" customHeight="1">
      <c r="A319" s="35"/>
      <c r="B319" s="187"/>
      <c r="C319" s="187" t="s">
        <v>1016</v>
      </c>
      <c r="D319" s="187" t="s">
        <v>1099</v>
      </c>
      <c r="E319" s="187"/>
      <c r="F319" s="187" t="s">
        <v>1016</v>
      </c>
      <c r="G319" s="187" t="s">
        <v>1094</v>
      </c>
      <c r="H319" s="187"/>
      <c r="I319" s="187" t="s">
        <v>1016</v>
      </c>
      <c r="J319" s="187" t="s">
        <v>1094</v>
      </c>
      <c r="K319" s="187"/>
      <c r="L319" s="187" t="s">
        <v>1016</v>
      </c>
      <c r="M319" s="187" t="s">
        <v>1094</v>
      </c>
      <c r="N319" s="187"/>
      <c r="O319" s="187" t="s">
        <v>1016</v>
      </c>
      <c r="P319" s="187" t="s">
        <v>1094</v>
      </c>
      <c r="Q319" s="186"/>
    </row>
    <row r="320" spans="1:17" ht="14.25" customHeight="1">
      <c r="A320" s="35"/>
      <c r="B320" s="187"/>
      <c r="C320" s="187" t="s">
        <v>1017</v>
      </c>
      <c r="D320" s="187" t="s">
        <v>1097</v>
      </c>
      <c r="E320" s="187"/>
      <c r="F320" s="187" t="s">
        <v>1017</v>
      </c>
      <c r="G320" s="187" t="s">
        <v>1094</v>
      </c>
      <c r="H320" s="187"/>
      <c r="I320" s="187" t="s">
        <v>1017</v>
      </c>
      <c r="J320" s="187" t="s">
        <v>1094</v>
      </c>
      <c r="K320" s="187"/>
      <c r="L320" s="187" t="s">
        <v>1017</v>
      </c>
      <c r="M320" s="187" t="s">
        <v>1094</v>
      </c>
      <c r="N320" s="187"/>
      <c r="O320" s="187" t="s">
        <v>1017</v>
      </c>
      <c r="P320" s="187" t="s">
        <v>1094</v>
      </c>
      <c r="Q320" s="186"/>
    </row>
    <row r="321" spans="1:17" ht="14.25" customHeight="1">
      <c r="A321" s="35"/>
      <c r="B321" s="187"/>
      <c r="C321" s="187" t="s">
        <v>1018</v>
      </c>
      <c r="D321" s="187" t="s">
        <v>1097</v>
      </c>
      <c r="E321" s="187"/>
      <c r="F321" s="187" t="s">
        <v>1018</v>
      </c>
      <c r="G321" s="187" t="s">
        <v>1094</v>
      </c>
      <c r="H321" s="187"/>
      <c r="I321" s="187" t="s">
        <v>1018</v>
      </c>
      <c r="J321" s="187" t="s">
        <v>1094</v>
      </c>
      <c r="K321" s="187"/>
      <c r="L321" s="187" t="s">
        <v>1018</v>
      </c>
      <c r="M321" s="187" t="s">
        <v>1094</v>
      </c>
      <c r="N321" s="187"/>
      <c r="O321" s="187" t="s">
        <v>1018</v>
      </c>
      <c r="P321" s="187" t="s">
        <v>1094</v>
      </c>
      <c r="Q321" s="186"/>
    </row>
    <row r="322" spans="1:17" ht="14.25" customHeight="1">
      <c r="A322" s="35"/>
      <c r="B322" s="187"/>
      <c r="C322" s="187" t="s">
        <v>1269</v>
      </c>
      <c r="D322" s="187" t="s">
        <v>1097</v>
      </c>
      <c r="E322" s="187"/>
      <c r="F322" s="187" t="s">
        <v>1269</v>
      </c>
      <c r="G322" s="187" t="s">
        <v>1099</v>
      </c>
      <c r="H322" s="187"/>
      <c r="I322" s="187" t="s">
        <v>1269</v>
      </c>
      <c r="J322" s="187" t="s">
        <v>1099</v>
      </c>
      <c r="K322" s="187"/>
      <c r="L322" s="187" t="s">
        <v>1269</v>
      </c>
      <c r="M322" s="187" t="s">
        <v>1099</v>
      </c>
      <c r="N322" s="187"/>
      <c r="O322" s="187" t="s">
        <v>1269</v>
      </c>
      <c r="P322" s="187" t="s">
        <v>1099</v>
      </c>
      <c r="Q322" s="186"/>
    </row>
    <row r="323" spans="1:17" ht="14.25" customHeight="1">
      <c r="A323" s="35"/>
      <c r="B323" s="187"/>
      <c r="C323" s="187" t="s">
        <v>1270</v>
      </c>
      <c r="D323" s="187" t="s">
        <v>1099</v>
      </c>
      <c r="E323" s="187"/>
      <c r="F323" s="187" t="s">
        <v>1270</v>
      </c>
      <c r="G323" s="187" t="s">
        <v>1099</v>
      </c>
      <c r="H323" s="187"/>
      <c r="I323" s="187" t="s">
        <v>1270</v>
      </c>
      <c r="J323" s="187" t="s">
        <v>1099</v>
      </c>
      <c r="K323" s="187"/>
      <c r="L323" s="187" t="s">
        <v>1270</v>
      </c>
      <c r="M323" s="187" t="s">
        <v>1099</v>
      </c>
      <c r="N323" s="187"/>
      <c r="O323" s="187" t="s">
        <v>1270</v>
      </c>
      <c r="P323" s="187" t="s">
        <v>1099</v>
      </c>
      <c r="Q323" s="186"/>
    </row>
    <row r="324" spans="1:17" ht="14.25" customHeight="1">
      <c r="A324" s="35"/>
      <c r="B324" s="187"/>
      <c r="C324" s="187" t="s">
        <v>1271</v>
      </c>
      <c r="D324" s="187" t="s">
        <v>1099</v>
      </c>
      <c r="E324" s="187"/>
      <c r="F324" s="187" t="s">
        <v>1271</v>
      </c>
      <c r="G324" s="187" t="s">
        <v>1098</v>
      </c>
      <c r="H324" s="187"/>
      <c r="I324" s="187" t="s">
        <v>1271</v>
      </c>
      <c r="J324" s="187" t="s">
        <v>1098</v>
      </c>
      <c r="K324" s="187"/>
      <c r="L324" s="187" t="s">
        <v>1271</v>
      </c>
      <c r="M324" s="187" t="s">
        <v>1097</v>
      </c>
      <c r="N324" s="187"/>
      <c r="O324" s="187" t="s">
        <v>1271</v>
      </c>
      <c r="P324" s="187" t="s">
        <v>1097</v>
      </c>
      <c r="Q324" s="186"/>
    </row>
    <row r="325" spans="1:17" ht="14.25" customHeight="1">
      <c r="A325" s="35"/>
      <c r="B325" s="187"/>
      <c r="C325" s="187" t="s">
        <v>1272</v>
      </c>
      <c r="D325" s="187" t="s">
        <v>1099</v>
      </c>
      <c r="E325" s="187"/>
      <c r="F325" s="187" t="s">
        <v>1272</v>
      </c>
      <c r="G325" s="187" t="s">
        <v>1101</v>
      </c>
      <c r="H325" s="187"/>
      <c r="I325" s="187" t="s">
        <v>1272</v>
      </c>
      <c r="J325" s="187" t="s">
        <v>1101</v>
      </c>
      <c r="K325" s="187"/>
      <c r="L325" s="187" t="s">
        <v>1272</v>
      </c>
      <c r="M325" s="187" t="s">
        <v>1107</v>
      </c>
      <c r="N325" s="187"/>
      <c r="O325" s="187" t="s">
        <v>1272</v>
      </c>
      <c r="P325" s="187" t="s">
        <v>1107</v>
      </c>
      <c r="Q325" s="186"/>
    </row>
    <row r="326" spans="1:17" ht="14.25" customHeight="1">
      <c r="A326" s="35"/>
      <c r="B326" s="187"/>
      <c r="C326" s="187" t="s">
        <v>1273</v>
      </c>
      <c r="D326" s="187" t="s">
        <v>1097</v>
      </c>
      <c r="E326" s="187"/>
      <c r="F326" s="187" t="s">
        <v>1273</v>
      </c>
      <c r="G326" s="187" t="s">
        <v>1099</v>
      </c>
      <c r="H326" s="187"/>
      <c r="I326" s="187" t="s">
        <v>1273</v>
      </c>
      <c r="J326" s="187" t="s">
        <v>1099</v>
      </c>
      <c r="K326" s="187"/>
      <c r="L326" s="187" t="s">
        <v>1273</v>
      </c>
      <c r="M326" s="187" t="s">
        <v>1099</v>
      </c>
      <c r="N326" s="187"/>
      <c r="O326" s="187" t="s">
        <v>1273</v>
      </c>
      <c r="P326" s="187" t="s">
        <v>1099</v>
      </c>
      <c r="Q326" s="186"/>
    </row>
    <row r="327" spans="1:17" ht="14.25" customHeight="1">
      <c r="A327" s="35"/>
      <c r="B327" s="187"/>
      <c r="C327" s="187" t="s">
        <v>1274</v>
      </c>
      <c r="D327" s="187" t="s">
        <v>1097</v>
      </c>
      <c r="E327" s="187"/>
      <c r="F327" s="187" t="s">
        <v>1274</v>
      </c>
      <c r="G327" s="187" t="s">
        <v>1094</v>
      </c>
      <c r="H327" s="187"/>
      <c r="I327" s="187" t="s">
        <v>1274</v>
      </c>
      <c r="J327" s="187" t="s">
        <v>1094</v>
      </c>
      <c r="K327" s="187"/>
      <c r="L327" s="187" t="s">
        <v>1274</v>
      </c>
      <c r="M327" s="187" t="s">
        <v>1094</v>
      </c>
      <c r="N327" s="187"/>
      <c r="O327" s="187" t="s">
        <v>1274</v>
      </c>
      <c r="P327" s="187" t="s">
        <v>1094</v>
      </c>
      <c r="Q327" s="186"/>
    </row>
    <row r="328" spans="1:17" ht="14.25" customHeight="1">
      <c r="A328" s="35"/>
      <c r="B328" s="187"/>
      <c r="C328" s="187" t="s">
        <v>1019</v>
      </c>
      <c r="D328" s="187" t="s">
        <v>1099</v>
      </c>
      <c r="E328" s="187"/>
      <c r="F328" s="187" t="s">
        <v>1019</v>
      </c>
      <c r="G328" s="187" t="s">
        <v>1094</v>
      </c>
      <c r="H328" s="187"/>
      <c r="I328" s="187" t="s">
        <v>1019</v>
      </c>
      <c r="J328" s="187" t="s">
        <v>1094</v>
      </c>
      <c r="K328" s="187"/>
      <c r="L328" s="187" t="s">
        <v>1019</v>
      </c>
      <c r="M328" s="187" t="s">
        <v>1094</v>
      </c>
      <c r="N328" s="187"/>
      <c r="O328" s="187" t="s">
        <v>1019</v>
      </c>
      <c r="P328" s="187" t="s">
        <v>1094</v>
      </c>
      <c r="Q328" s="186"/>
    </row>
    <row r="329" spans="1:17" ht="14.25" customHeight="1">
      <c r="A329" s="35"/>
      <c r="B329" s="187"/>
      <c r="C329" s="187" t="s">
        <v>1020</v>
      </c>
      <c r="D329" s="187" t="s">
        <v>1099</v>
      </c>
      <c r="E329" s="187"/>
      <c r="F329" s="187" t="s">
        <v>1020</v>
      </c>
      <c r="G329" s="187" t="s">
        <v>1094</v>
      </c>
      <c r="H329" s="187"/>
      <c r="I329" s="187" t="s">
        <v>1020</v>
      </c>
      <c r="J329" s="187" t="s">
        <v>1094</v>
      </c>
      <c r="K329" s="187"/>
      <c r="L329" s="187" t="s">
        <v>1020</v>
      </c>
      <c r="M329" s="187" t="s">
        <v>1094</v>
      </c>
      <c r="N329" s="187"/>
      <c r="O329" s="187" t="s">
        <v>1020</v>
      </c>
      <c r="P329" s="187" t="s">
        <v>1094</v>
      </c>
      <c r="Q329" s="186"/>
    </row>
    <row r="330" spans="1:17" ht="14.25" customHeight="1">
      <c r="A330" s="35"/>
      <c r="B330" s="187"/>
      <c r="C330" s="187" t="s">
        <v>1021</v>
      </c>
      <c r="D330" s="187" t="s">
        <v>1356</v>
      </c>
      <c r="E330" s="187"/>
      <c r="F330" s="187" t="s">
        <v>1021</v>
      </c>
      <c r="G330" s="187" t="s">
        <v>1099</v>
      </c>
      <c r="H330" s="187"/>
      <c r="I330" s="187" t="s">
        <v>1021</v>
      </c>
      <c r="J330" s="187" t="s">
        <v>1099</v>
      </c>
      <c r="K330" s="187"/>
      <c r="L330" s="187" t="s">
        <v>1021</v>
      </c>
      <c r="M330" s="187" t="s">
        <v>1099</v>
      </c>
      <c r="N330" s="187"/>
      <c r="O330" s="187" t="s">
        <v>1021</v>
      </c>
      <c r="P330" s="187" t="s">
        <v>1099</v>
      </c>
      <c r="Q330" s="186"/>
    </row>
    <row r="331" spans="1:17" ht="14.25" customHeight="1">
      <c r="A331" s="35"/>
      <c r="B331" s="187"/>
      <c r="C331" s="187" t="s">
        <v>1022</v>
      </c>
      <c r="D331" s="187" t="s">
        <v>1097</v>
      </c>
      <c r="E331" s="187"/>
      <c r="F331" s="187" t="s">
        <v>1022</v>
      </c>
      <c r="G331" s="187" t="s">
        <v>1099</v>
      </c>
      <c r="H331" s="187"/>
      <c r="I331" s="187" t="s">
        <v>1022</v>
      </c>
      <c r="J331" s="187" t="s">
        <v>1099</v>
      </c>
      <c r="K331" s="187"/>
      <c r="L331" s="187" t="s">
        <v>1022</v>
      </c>
      <c r="M331" s="187" t="s">
        <v>1099</v>
      </c>
      <c r="N331" s="187"/>
      <c r="O331" s="187" t="s">
        <v>1022</v>
      </c>
      <c r="P331" s="187" t="s">
        <v>1099</v>
      </c>
      <c r="Q331" s="186"/>
    </row>
    <row r="332" spans="1:17" ht="14.25" customHeight="1">
      <c r="A332" s="35"/>
      <c r="B332" s="187"/>
      <c r="C332" s="187" t="s">
        <v>1023</v>
      </c>
      <c r="D332" s="187" t="s">
        <v>1098</v>
      </c>
      <c r="E332" s="187"/>
      <c r="F332" s="187" t="s">
        <v>1023</v>
      </c>
      <c r="G332" s="187" t="s">
        <v>1098</v>
      </c>
      <c r="H332" s="187"/>
      <c r="I332" s="187" t="s">
        <v>1023</v>
      </c>
      <c r="J332" s="187" t="s">
        <v>1098</v>
      </c>
      <c r="K332" s="187"/>
      <c r="L332" s="187" t="s">
        <v>1023</v>
      </c>
      <c r="M332" s="187" t="s">
        <v>1098</v>
      </c>
      <c r="N332" s="187"/>
      <c r="O332" s="187" t="s">
        <v>1023</v>
      </c>
      <c r="P332" s="187" t="s">
        <v>1098</v>
      </c>
      <c r="Q332" s="186"/>
    </row>
    <row r="333" spans="1:17" ht="14.25" customHeight="1">
      <c r="A333" s="35"/>
      <c r="B333" s="187"/>
      <c r="C333" s="187" t="s">
        <v>1024</v>
      </c>
      <c r="D333" s="187" t="s">
        <v>1098</v>
      </c>
      <c r="E333" s="187"/>
      <c r="F333" s="187" t="s">
        <v>1024</v>
      </c>
      <c r="G333" s="187" t="s">
        <v>1099</v>
      </c>
      <c r="H333" s="187"/>
      <c r="I333" s="187" t="s">
        <v>1024</v>
      </c>
      <c r="J333" s="187" t="s">
        <v>1099</v>
      </c>
      <c r="K333" s="187"/>
      <c r="L333" s="187" t="s">
        <v>1024</v>
      </c>
      <c r="M333" s="187" t="s">
        <v>1099</v>
      </c>
      <c r="N333" s="187"/>
      <c r="O333" s="187" t="s">
        <v>1024</v>
      </c>
      <c r="P333" s="187" t="s">
        <v>1099</v>
      </c>
      <c r="Q333" s="186"/>
    </row>
    <row r="334" spans="1:17" ht="14.25" customHeight="1">
      <c r="A334" s="35"/>
      <c r="B334" s="187"/>
      <c r="C334" s="187" t="s">
        <v>1025</v>
      </c>
      <c r="D334" s="187" t="s">
        <v>1097</v>
      </c>
      <c r="E334" s="187"/>
      <c r="F334" s="187" t="s">
        <v>1025</v>
      </c>
      <c r="G334" s="187" t="s">
        <v>1097</v>
      </c>
      <c r="H334" s="187"/>
      <c r="I334" s="187" t="s">
        <v>1025</v>
      </c>
      <c r="J334" s="187" t="s">
        <v>1097</v>
      </c>
      <c r="K334" s="187"/>
      <c r="L334" s="187" t="s">
        <v>1025</v>
      </c>
      <c r="M334" s="187" t="s">
        <v>1097</v>
      </c>
      <c r="N334" s="187"/>
      <c r="O334" s="187" t="s">
        <v>1025</v>
      </c>
      <c r="P334" s="187" t="s">
        <v>1097</v>
      </c>
      <c r="Q334" s="186"/>
    </row>
    <row r="335" spans="1:17" ht="14.25" customHeight="1">
      <c r="A335" s="35"/>
      <c r="B335" s="187"/>
      <c r="C335" s="187" t="s">
        <v>1026</v>
      </c>
      <c r="D335" s="187" t="s">
        <v>1097</v>
      </c>
      <c r="E335" s="187"/>
      <c r="F335" s="187" t="s">
        <v>1026</v>
      </c>
      <c r="G335" s="187" t="s">
        <v>1097</v>
      </c>
      <c r="H335" s="187"/>
      <c r="I335" s="187" t="s">
        <v>1026</v>
      </c>
      <c r="J335" s="187" t="s">
        <v>1097</v>
      </c>
      <c r="K335" s="187"/>
      <c r="L335" s="187" t="s">
        <v>1026</v>
      </c>
      <c r="M335" s="187" t="s">
        <v>1097</v>
      </c>
      <c r="N335" s="187"/>
      <c r="O335" s="187" t="s">
        <v>1026</v>
      </c>
      <c r="P335" s="187" t="s">
        <v>1097</v>
      </c>
      <c r="Q335" s="186"/>
    </row>
    <row r="336" spans="1:17" ht="14.25" customHeight="1">
      <c r="A336" s="35"/>
      <c r="B336" s="187"/>
      <c r="C336" s="187" t="s">
        <v>1027</v>
      </c>
      <c r="D336" s="187" t="s">
        <v>1096</v>
      </c>
      <c r="E336" s="187"/>
      <c r="F336" s="187" t="s">
        <v>1027</v>
      </c>
      <c r="G336" s="187" t="s">
        <v>1097</v>
      </c>
      <c r="H336" s="187"/>
      <c r="I336" s="187" t="s">
        <v>1027</v>
      </c>
      <c r="J336" s="187" t="s">
        <v>1097</v>
      </c>
      <c r="K336" s="187"/>
      <c r="L336" s="187" t="s">
        <v>1027</v>
      </c>
      <c r="M336" s="187" t="s">
        <v>1097</v>
      </c>
      <c r="N336" s="187"/>
      <c r="O336" s="187" t="s">
        <v>1027</v>
      </c>
      <c r="P336" s="187" t="s">
        <v>1097</v>
      </c>
      <c r="Q336" s="186"/>
    </row>
    <row r="337" spans="1:17" ht="14.25" customHeight="1">
      <c r="A337" s="35"/>
      <c r="B337" s="187"/>
      <c r="C337" s="187" t="s">
        <v>1028</v>
      </c>
      <c r="D337" s="187" t="s">
        <v>1098</v>
      </c>
      <c r="E337" s="187"/>
      <c r="F337" s="187" t="s">
        <v>1028</v>
      </c>
      <c r="G337" s="187" t="s">
        <v>1099</v>
      </c>
      <c r="H337" s="187"/>
      <c r="I337" s="187" t="s">
        <v>1028</v>
      </c>
      <c r="J337" s="187" t="s">
        <v>1099</v>
      </c>
      <c r="K337" s="187"/>
      <c r="L337" s="187" t="s">
        <v>1028</v>
      </c>
      <c r="M337" s="187" t="s">
        <v>1099</v>
      </c>
      <c r="N337" s="187"/>
      <c r="O337" s="187" t="s">
        <v>1028</v>
      </c>
      <c r="P337" s="187" t="s">
        <v>1099</v>
      </c>
      <c r="Q337" s="186"/>
    </row>
    <row r="338" spans="1:17" ht="14.25" customHeight="1">
      <c r="A338" s="35"/>
      <c r="B338" s="187"/>
      <c r="C338" s="187" t="s">
        <v>1275</v>
      </c>
      <c r="D338" s="187" t="s">
        <v>1357</v>
      </c>
      <c r="E338" s="187"/>
      <c r="F338" s="187" t="s">
        <v>1275</v>
      </c>
      <c r="G338" s="187" t="s">
        <v>1140</v>
      </c>
      <c r="H338" s="187"/>
      <c r="I338" s="187" t="s">
        <v>1275</v>
      </c>
      <c r="J338" s="187" t="s">
        <v>1140</v>
      </c>
      <c r="K338" s="187"/>
      <c r="L338" s="187" t="s">
        <v>1275</v>
      </c>
      <c r="M338" s="187" t="s">
        <v>1140</v>
      </c>
      <c r="N338" s="187"/>
      <c r="O338" s="187" t="s">
        <v>1275</v>
      </c>
      <c r="P338" s="187" t="s">
        <v>1140</v>
      </c>
      <c r="Q338" s="186"/>
    </row>
    <row r="339" spans="1:17" ht="14.25" customHeight="1">
      <c r="A339" s="35"/>
      <c r="B339" s="187"/>
      <c r="C339" s="187" t="s">
        <v>1276</v>
      </c>
      <c r="D339" s="187" t="s">
        <v>1097</v>
      </c>
      <c r="E339" s="187"/>
      <c r="F339" s="187" t="s">
        <v>1276</v>
      </c>
      <c r="G339" s="187" t="s">
        <v>1097</v>
      </c>
      <c r="H339" s="187"/>
      <c r="I339" s="187" t="s">
        <v>1276</v>
      </c>
      <c r="J339" s="187" t="s">
        <v>1097</v>
      </c>
      <c r="K339" s="187"/>
      <c r="L339" s="187" t="s">
        <v>1276</v>
      </c>
      <c r="M339" s="187" t="s">
        <v>1097</v>
      </c>
      <c r="N339" s="187"/>
      <c r="O339" s="187" t="s">
        <v>1276</v>
      </c>
      <c r="P339" s="187" t="s">
        <v>1097</v>
      </c>
      <c r="Q339" s="186"/>
    </row>
    <row r="340" spans="1:17" ht="14.25" customHeight="1">
      <c r="A340" s="35"/>
      <c r="B340" s="187"/>
      <c r="C340" s="187" t="s">
        <v>1277</v>
      </c>
      <c r="D340" s="187" t="s">
        <v>1094</v>
      </c>
      <c r="E340" s="187"/>
      <c r="F340" s="187" t="s">
        <v>1277</v>
      </c>
      <c r="G340" s="187" t="s">
        <v>1099</v>
      </c>
      <c r="H340" s="187"/>
      <c r="I340" s="187" t="s">
        <v>1277</v>
      </c>
      <c r="J340" s="187" t="s">
        <v>1099</v>
      </c>
      <c r="K340" s="187"/>
      <c r="L340" s="187" t="s">
        <v>1277</v>
      </c>
      <c r="M340" s="187" t="s">
        <v>1099</v>
      </c>
      <c r="N340" s="187"/>
      <c r="O340" s="187" t="s">
        <v>1277</v>
      </c>
      <c r="P340" s="187" t="s">
        <v>1099</v>
      </c>
      <c r="Q340" s="186"/>
    </row>
    <row r="341" spans="1:17" ht="14.25" customHeight="1">
      <c r="A341" s="35"/>
      <c r="B341" s="187"/>
      <c r="C341" s="187" t="s">
        <v>1278</v>
      </c>
      <c r="D341" s="187" t="s">
        <v>1096</v>
      </c>
      <c r="E341" s="187"/>
      <c r="F341" s="187" t="s">
        <v>1278</v>
      </c>
      <c r="G341" s="187" t="s">
        <v>1099</v>
      </c>
      <c r="H341" s="187"/>
      <c r="I341" s="187" t="s">
        <v>1278</v>
      </c>
      <c r="J341" s="187" t="s">
        <v>1099</v>
      </c>
      <c r="K341" s="187"/>
      <c r="L341" s="187" t="s">
        <v>1278</v>
      </c>
      <c r="M341" s="187" t="s">
        <v>1099</v>
      </c>
      <c r="N341" s="187"/>
      <c r="O341" s="187" t="s">
        <v>1278</v>
      </c>
      <c r="P341" s="187" t="s">
        <v>1099</v>
      </c>
      <c r="Q341" s="186"/>
    </row>
    <row r="342" spans="1:17" ht="14.25" customHeight="1">
      <c r="A342" s="35"/>
      <c r="B342" s="187"/>
      <c r="C342" s="187" t="s">
        <v>1279</v>
      </c>
      <c r="D342" s="187" t="s">
        <v>1358</v>
      </c>
      <c r="E342" s="187"/>
      <c r="F342" s="187" t="s">
        <v>1279</v>
      </c>
      <c r="G342" s="187" t="s">
        <v>1342</v>
      </c>
      <c r="H342" s="187"/>
      <c r="I342" s="187" t="s">
        <v>1279</v>
      </c>
      <c r="J342" s="187" t="s">
        <v>1342</v>
      </c>
      <c r="K342" s="187"/>
      <c r="L342" s="187" t="s">
        <v>1279</v>
      </c>
      <c r="M342" s="187" t="s">
        <v>1358</v>
      </c>
      <c r="N342" s="187"/>
      <c r="O342" s="187" t="s">
        <v>1279</v>
      </c>
      <c r="P342" s="187" t="s">
        <v>1358</v>
      </c>
      <c r="Q342" s="186"/>
    </row>
    <row r="343" spans="1:17" ht="14.25" customHeight="1">
      <c r="A343" s="35"/>
      <c r="B343" s="187"/>
      <c r="C343" s="187" t="s">
        <v>1280</v>
      </c>
      <c r="D343" s="187" t="s">
        <v>1097</v>
      </c>
      <c r="E343" s="187"/>
      <c r="F343" s="187" t="s">
        <v>1280</v>
      </c>
      <c r="G343" s="187" t="s">
        <v>1097</v>
      </c>
      <c r="H343" s="187"/>
      <c r="I343" s="187" t="s">
        <v>1280</v>
      </c>
      <c r="J343" s="187" t="s">
        <v>1097</v>
      </c>
      <c r="K343" s="187"/>
      <c r="L343" s="187" t="s">
        <v>1280</v>
      </c>
      <c r="M343" s="187" t="s">
        <v>1097</v>
      </c>
      <c r="N343" s="187"/>
      <c r="O343" s="187" t="s">
        <v>1280</v>
      </c>
      <c r="P343" s="187" t="s">
        <v>1097</v>
      </c>
      <c r="Q343" s="186"/>
    </row>
    <row r="344" spans="1:17" ht="14.25" customHeight="1">
      <c r="A344" s="35"/>
      <c r="B344" s="187"/>
      <c r="C344" s="187" t="s">
        <v>1029</v>
      </c>
      <c r="D344" s="187" t="s">
        <v>1132</v>
      </c>
      <c r="E344" s="187"/>
      <c r="F344" s="187" t="s">
        <v>1029</v>
      </c>
      <c r="G344" s="187" t="s">
        <v>1098</v>
      </c>
      <c r="H344" s="187"/>
      <c r="I344" s="187" t="s">
        <v>1029</v>
      </c>
      <c r="J344" s="187" t="s">
        <v>1098</v>
      </c>
      <c r="K344" s="187"/>
      <c r="L344" s="187" t="s">
        <v>1029</v>
      </c>
      <c r="M344" s="187" t="s">
        <v>1098</v>
      </c>
      <c r="N344" s="187"/>
      <c r="O344" s="187" t="s">
        <v>1029</v>
      </c>
      <c r="P344" s="187" t="s">
        <v>1098</v>
      </c>
      <c r="Q344" s="186"/>
    </row>
    <row r="345" spans="1:17" ht="14.25" customHeight="1">
      <c r="A345" s="35"/>
      <c r="B345" s="187"/>
      <c r="C345" s="187" t="s">
        <v>1030</v>
      </c>
      <c r="D345" s="187" t="s">
        <v>1132</v>
      </c>
      <c r="E345" s="187"/>
      <c r="F345" s="187" t="s">
        <v>1030</v>
      </c>
      <c r="G345" s="187" t="s">
        <v>1098</v>
      </c>
      <c r="H345" s="187"/>
      <c r="I345" s="187" t="s">
        <v>1030</v>
      </c>
      <c r="J345" s="187" t="s">
        <v>1098</v>
      </c>
      <c r="K345" s="187"/>
      <c r="L345" s="187" t="s">
        <v>1030</v>
      </c>
      <c r="M345" s="187" t="s">
        <v>1098</v>
      </c>
      <c r="N345" s="187"/>
      <c r="O345" s="187" t="s">
        <v>1030</v>
      </c>
      <c r="P345" s="187" t="s">
        <v>1098</v>
      </c>
      <c r="Q345" s="186"/>
    </row>
    <row r="346" spans="1:17" ht="14.25" customHeight="1">
      <c r="A346" s="35"/>
      <c r="B346" s="187"/>
      <c r="C346" s="187" t="s">
        <v>1031</v>
      </c>
      <c r="D346" s="187" t="s">
        <v>1147</v>
      </c>
      <c r="E346" s="187"/>
      <c r="F346" s="187" t="s">
        <v>1031</v>
      </c>
      <c r="G346" s="187" t="s">
        <v>1403</v>
      </c>
      <c r="H346" s="187"/>
      <c r="I346" s="187" t="s">
        <v>1031</v>
      </c>
      <c r="J346" s="187" t="s">
        <v>1403</v>
      </c>
      <c r="K346" s="187"/>
      <c r="L346" s="187" t="s">
        <v>1031</v>
      </c>
      <c r="M346" s="187" t="s">
        <v>1403</v>
      </c>
      <c r="N346" s="187"/>
      <c r="O346" s="187" t="s">
        <v>1031</v>
      </c>
      <c r="P346" s="187" t="s">
        <v>1403</v>
      </c>
      <c r="Q346" s="186"/>
    </row>
    <row r="347" spans="1:17" ht="14.25" customHeight="1">
      <c r="A347" s="35"/>
      <c r="B347" s="187"/>
      <c r="C347" s="187" t="s">
        <v>1032</v>
      </c>
      <c r="D347" s="187" t="s">
        <v>1097</v>
      </c>
      <c r="E347" s="187"/>
      <c r="F347" s="187" t="s">
        <v>1032</v>
      </c>
      <c r="G347" s="187" t="s">
        <v>1097</v>
      </c>
      <c r="H347" s="187"/>
      <c r="I347" s="187" t="s">
        <v>1032</v>
      </c>
      <c r="J347" s="187" t="s">
        <v>1097</v>
      </c>
      <c r="K347" s="187"/>
      <c r="L347" s="187" t="s">
        <v>1032</v>
      </c>
      <c r="M347" s="187" t="s">
        <v>1097</v>
      </c>
      <c r="N347" s="187"/>
      <c r="O347" s="187" t="s">
        <v>1032</v>
      </c>
      <c r="P347" s="187" t="s">
        <v>1097</v>
      </c>
      <c r="Q347" s="186"/>
    </row>
    <row r="348" spans="1:17" ht="14.25" customHeight="1">
      <c r="A348" s="35"/>
      <c r="B348" s="187"/>
      <c r="C348" s="187" t="s">
        <v>1033</v>
      </c>
      <c r="D348" s="187" t="s">
        <v>1101</v>
      </c>
      <c r="E348" s="187"/>
      <c r="F348" s="187" t="s">
        <v>1033</v>
      </c>
      <c r="G348" s="187" t="s">
        <v>1096</v>
      </c>
      <c r="H348" s="187"/>
      <c r="I348" s="187" t="s">
        <v>1033</v>
      </c>
      <c r="J348" s="187" t="s">
        <v>1096</v>
      </c>
      <c r="K348" s="187"/>
      <c r="L348" s="187" t="s">
        <v>1033</v>
      </c>
      <c r="M348" s="187" t="s">
        <v>1096</v>
      </c>
      <c r="N348" s="187"/>
      <c r="O348" s="187" t="s">
        <v>1033</v>
      </c>
      <c r="P348" s="187" t="s">
        <v>1096</v>
      </c>
      <c r="Q348" s="186"/>
    </row>
    <row r="349" spans="1:17" ht="14.25" customHeight="1">
      <c r="A349" s="35"/>
      <c r="B349" s="187"/>
      <c r="C349" s="187" t="s">
        <v>1034</v>
      </c>
      <c r="D349" s="187" t="s">
        <v>1149</v>
      </c>
      <c r="E349" s="187"/>
      <c r="F349" s="187" t="s">
        <v>1034</v>
      </c>
      <c r="G349" s="187" t="s">
        <v>1096</v>
      </c>
      <c r="H349" s="187"/>
      <c r="I349" s="187" t="s">
        <v>1034</v>
      </c>
      <c r="J349" s="187" t="s">
        <v>1096</v>
      </c>
      <c r="K349" s="187"/>
      <c r="L349" s="187" t="s">
        <v>1034</v>
      </c>
      <c r="M349" s="187" t="s">
        <v>1096</v>
      </c>
      <c r="N349" s="187"/>
      <c r="O349" s="187" t="s">
        <v>1034</v>
      </c>
      <c r="P349" s="187" t="s">
        <v>1096</v>
      </c>
      <c r="Q349" s="186"/>
    </row>
    <row r="350" spans="1:17" ht="14.25" customHeight="1">
      <c r="A350" s="35"/>
      <c r="B350" s="187"/>
      <c r="C350" s="187" t="s">
        <v>1035</v>
      </c>
      <c r="D350" s="187" t="s">
        <v>1357</v>
      </c>
      <c r="E350" s="187"/>
      <c r="F350" s="187" t="s">
        <v>1035</v>
      </c>
      <c r="G350" s="187" t="s">
        <v>1404</v>
      </c>
      <c r="H350" s="187"/>
      <c r="I350" s="187" t="s">
        <v>1035</v>
      </c>
      <c r="J350" s="187" t="s">
        <v>1404</v>
      </c>
      <c r="K350" s="187"/>
      <c r="L350" s="187" t="s">
        <v>1035</v>
      </c>
      <c r="M350" s="187" t="s">
        <v>1413</v>
      </c>
      <c r="N350" s="187"/>
      <c r="O350" s="187" t="s">
        <v>1035</v>
      </c>
      <c r="P350" s="187" t="s">
        <v>1413</v>
      </c>
      <c r="Q350" s="186"/>
    </row>
    <row r="351" spans="1:17" ht="14.25" customHeight="1">
      <c r="A351" s="35"/>
      <c r="B351" s="187"/>
      <c r="C351" s="187" t="s">
        <v>1036</v>
      </c>
      <c r="D351" s="187" t="s">
        <v>1134</v>
      </c>
      <c r="E351" s="187"/>
      <c r="F351" s="187" t="s">
        <v>1036</v>
      </c>
      <c r="G351" s="187" t="s">
        <v>1097</v>
      </c>
      <c r="H351" s="187"/>
      <c r="I351" s="187" t="s">
        <v>1036</v>
      </c>
      <c r="J351" s="187" t="s">
        <v>1097</v>
      </c>
      <c r="K351" s="187"/>
      <c r="L351" s="187" t="s">
        <v>1036</v>
      </c>
      <c r="M351" s="187" t="s">
        <v>1097</v>
      </c>
      <c r="N351" s="187"/>
      <c r="O351" s="187" t="s">
        <v>1036</v>
      </c>
      <c r="P351" s="187" t="s">
        <v>1097</v>
      </c>
      <c r="Q351" s="186"/>
    </row>
    <row r="352" spans="1:17" ht="14.25" customHeight="1">
      <c r="A352" s="35"/>
      <c r="B352" s="187"/>
      <c r="C352" s="187" t="s">
        <v>1037</v>
      </c>
      <c r="D352" s="187" t="s">
        <v>1122</v>
      </c>
      <c r="E352" s="187"/>
      <c r="F352" s="187" t="s">
        <v>1037</v>
      </c>
      <c r="G352" s="187" t="s">
        <v>1094</v>
      </c>
      <c r="H352" s="187"/>
      <c r="I352" s="187" t="s">
        <v>1037</v>
      </c>
      <c r="J352" s="187" t="s">
        <v>1094</v>
      </c>
      <c r="K352" s="187"/>
      <c r="L352" s="187" t="s">
        <v>1037</v>
      </c>
      <c r="M352" s="187" t="s">
        <v>1094</v>
      </c>
      <c r="N352" s="187"/>
      <c r="O352" s="187" t="s">
        <v>1037</v>
      </c>
      <c r="P352" s="187" t="s">
        <v>1094</v>
      </c>
      <c r="Q352" s="186"/>
    </row>
    <row r="353" spans="1:17" ht="14.25" customHeight="1">
      <c r="A353" s="35"/>
      <c r="B353" s="187"/>
      <c r="C353" s="187" t="s">
        <v>1038</v>
      </c>
      <c r="D353" s="187" t="s">
        <v>1359</v>
      </c>
      <c r="E353" s="187"/>
      <c r="F353" s="187" t="s">
        <v>1038</v>
      </c>
      <c r="G353" s="187" t="s">
        <v>1132</v>
      </c>
      <c r="H353" s="187"/>
      <c r="I353" s="187" t="s">
        <v>1038</v>
      </c>
      <c r="J353" s="187" t="s">
        <v>1132</v>
      </c>
      <c r="K353" s="187"/>
      <c r="L353" s="187" t="s">
        <v>1038</v>
      </c>
      <c r="M353" s="187" t="s">
        <v>1132</v>
      </c>
      <c r="N353" s="187"/>
      <c r="O353" s="187" t="s">
        <v>1038</v>
      </c>
      <c r="P353" s="187" t="s">
        <v>1132</v>
      </c>
      <c r="Q353" s="186"/>
    </row>
    <row r="354" spans="1:17" ht="14.25" customHeight="1">
      <c r="A354" s="35"/>
      <c r="B354" s="187"/>
      <c r="C354" s="187" t="s">
        <v>1281</v>
      </c>
      <c r="D354" s="187" t="s">
        <v>1093</v>
      </c>
      <c r="E354" s="187"/>
      <c r="F354" s="187" t="s">
        <v>1281</v>
      </c>
      <c r="G354" s="187" t="s">
        <v>1405</v>
      </c>
      <c r="H354" s="187"/>
      <c r="I354" s="187" t="s">
        <v>1281</v>
      </c>
      <c r="J354" s="187" t="s">
        <v>1405</v>
      </c>
      <c r="K354" s="187"/>
      <c r="L354" s="187" t="s">
        <v>1281</v>
      </c>
      <c r="M354" s="187" t="s">
        <v>1175</v>
      </c>
      <c r="N354" s="187"/>
      <c r="O354" s="187" t="s">
        <v>1281</v>
      </c>
      <c r="P354" s="187" t="s">
        <v>1175</v>
      </c>
      <c r="Q354" s="186"/>
    </row>
    <row r="355" spans="1:17" ht="14.25" customHeight="1">
      <c r="A355" s="35"/>
      <c r="B355" s="187"/>
      <c r="C355" s="187" t="s">
        <v>1282</v>
      </c>
      <c r="D355" s="187" t="s">
        <v>1095</v>
      </c>
      <c r="E355" s="187"/>
      <c r="F355" s="187" t="s">
        <v>1282</v>
      </c>
      <c r="G355" s="187" t="s">
        <v>1097</v>
      </c>
      <c r="H355" s="187"/>
      <c r="I355" s="187" t="s">
        <v>1282</v>
      </c>
      <c r="J355" s="187" t="s">
        <v>1097</v>
      </c>
      <c r="K355" s="187"/>
      <c r="L355" s="187" t="s">
        <v>1282</v>
      </c>
      <c r="M355" s="187" t="s">
        <v>1097</v>
      </c>
      <c r="N355" s="187"/>
      <c r="O355" s="187" t="s">
        <v>1282</v>
      </c>
      <c r="P355" s="187" t="s">
        <v>1097</v>
      </c>
      <c r="Q355" s="186"/>
    </row>
    <row r="356" spans="1:17" ht="14.25" customHeight="1">
      <c r="A356" s="35"/>
      <c r="B356" s="187"/>
      <c r="C356" s="187" t="s">
        <v>1283</v>
      </c>
      <c r="D356" s="187" t="s">
        <v>1101</v>
      </c>
      <c r="E356" s="187"/>
      <c r="F356" s="187" t="s">
        <v>1283</v>
      </c>
      <c r="G356" s="187" t="s">
        <v>1132</v>
      </c>
      <c r="H356" s="187"/>
      <c r="I356" s="187" t="s">
        <v>1283</v>
      </c>
      <c r="J356" s="187" t="s">
        <v>1132</v>
      </c>
      <c r="K356" s="187"/>
      <c r="L356" s="187" t="s">
        <v>1283</v>
      </c>
      <c r="M356" s="187" t="s">
        <v>1132</v>
      </c>
      <c r="N356" s="187"/>
      <c r="O356" s="187" t="s">
        <v>1283</v>
      </c>
      <c r="P356" s="187" t="s">
        <v>1132</v>
      </c>
      <c r="Q356" s="186"/>
    </row>
    <row r="357" spans="1:17" ht="14.25" customHeight="1">
      <c r="A357" s="35"/>
      <c r="B357" s="187"/>
      <c r="C357" s="187" t="s">
        <v>1284</v>
      </c>
      <c r="D357" s="187" t="s">
        <v>1130</v>
      </c>
      <c r="E357" s="187"/>
      <c r="F357" s="187" t="s">
        <v>1284</v>
      </c>
      <c r="G357" s="187" t="s">
        <v>1149</v>
      </c>
      <c r="H357" s="187"/>
      <c r="I357" s="187" t="s">
        <v>1284</v>
      </c>
      <c r="J357" s="187" t="s">
        <v>1149</v>
      </c>
      <c r="K357" s="187"/>
      <c r="L357" s="187" t="s">
        <v>1284</v>
      </c>
      <c r="M357" s="187" t="s">
        <v>1149</v>
      </c>
      <c r="N357" s="187"/>
      <c r="O357" s="187" t="s">
        <v>1284</v>
      </c>
      <c r="P357" s="187" t="s">
        <v>1149</v>
      </c>
      <c r="Q357" s="186"/>
    </row>
    <row r="358" spans="1:17" ht="14.25" customHeight="1">
      <c r="A358" s="35"/>
      <c r="B358" s="187"/>
      <c r="C358" s="187" t="s">
        <v>1285</v>
      </c>
      <c r="D358" s="187" t="s">
        <v>1336</v>
      </c>
      <c r="E358" s="187"/>
      <c r="F358" s="187" t="s">
        <v>1285</v>
      </c>
      <c r="G358" s="187" t="s">
        <v>1362</v>
      </c>
      <c r="H358" s="187"/>
      <c r="I358" s="187" t="s">
        <v>1285</v>
      </c>
      <c r="J358" s="187" t="s">
        <v>1362</v>
      </c>
      <c r="K358" s="187"/>
      <c r="L358" s="187" t="s">
        <v>1285</v>
      </c>
      <c r="M358" s="187" t="s">
        <v>1361</v>
      </c>
      <c r="N358" s="187"/>
      <c r="O358" s="187" t="s">
        <v>1285</v>
      </c>
      <c r="P358" s="187" t="s">
        <v>1361</v>
      </c>
      <c r="Q358" s="186"/>
    </row>
    <row r="359" spans="1:17" ht="14.25" customHeight="1">
      <c r="A359" s="35"/>
      <c r="B359" s="187"/>
      <c r="C359" s="187" t="s">
        <v>1286</v>
      </c>
      <c r="D359" s="187" t="s">
        <v>1114</v>
      </c>
      <c r="E359" s="187"/>
      <c r="F359" s="187" t="s">
        <v>1286</v>
      </c>
      <c r="G359" s="187" t="s">
        <v>1097</v>
      </c>
      <c r="H359" s="187"/>
      <c r="I359" s="187" t="s">
        <v>1286</v>
      </c>
      <c r="J359" s="187" t="s">
        <v>1097</v>
      </c>
      <c r="K359" s="187"/>
      <c r="L359" s="187" t="s">
        <v>1286</v>
      </c>
      <c r="M359" s="187" t="s">
        <v>1097</v>
      </c>
      <c r="N359" s="187"/>
      <c r="O359" s="187" t="s">
        <v>1286</v>
      </c>
      <c r="P359" s="187" t="s">
        <v>1097</v>
      </c>
      <c r="Q359" s="186"/>
    </row>
    <row r="360" spans="1:17" ht="14.25" customHeight="1">
      <c r="A360" s="35"/>
      <c r="B360" s="187"/>
      <c r="C360" s="187" t="s">
        <v>1039</v>
      </c>
      <c r="D360" s="187" t="s">
        <v>1360</v>
      </c>
      <c r="E360" s="187"/>
      <c r="F360" s="187" t="s">
        <v>1039</v>
      </c>
      <c r="G360" s="187" t="s">
        <v>1101</v>
      </c>
      <c r="H360" s="187"/>
      <c r="I360" s="187" t="s">
        <v>1039</v>
      </c>
      <c r="J360" s="187" t="s">
        <v>1101</v>
      </c>
      <c r="K360" s="187"/>
      <c r="L360" s="187" t="s">
        <v>1039</v>
      </c>
      <c r="M360" s="187" t="s">
        <v>1101</v>
      </c>
      <c r="N360" s="187"/>
      <c r="O360" s="187" t="s">
        <v>1039</v>
      </c>
      <c r="P360" s="187" t="s">
        <v>1101</v>
      </c>
      <c r="Q360" s="186"/>
    </row>
    <row r="361" spans="1:17" ht="14.25" customHeight="1">
      <c r="A361" s="35"/>
      <c r="B361" s="187"/>
      <c r="C361" s="187" t="s">
        <v>973</v>
      </c>
      <c r="D361" s="187" t="s">
        <v>1361</v>
      </c>
      <c r="E361" s="187"/>
      <c r="F361" s="187" t="s">
        <v>1040</v>
      </c>
      <c r="G361" s="187" t="s">
        <v>1115</v>
      </c>
      <c r="H361" s="187"/>
      <c r="I361" s="187" t="s">
        <v>1040</v>
      </c>
      <c r="J361" s="187" t="s">
        <v>1115</v>
      </c>
      <c r="K361" s="187"/>
      <c r="L361" s="187" t="s">
        <v>1040</v>
      </c>
      <c r="M361" s="187" t="s">
        <v>1359</v>
      </c>
      <c r="N361" s="187"/>
      <c r="O361" s="187" t="s">
        <v>1040</v>
      </c>
      <c r="P361" s="187" t="s">
        <v>1359</v>
      </c>
      <c r="Q361" s="186"/>
    </row>
    <row r="362" spans="1:17" ht="14.25" customHeight="1">
      <c r="A362" s="35"/>
      <c r="B362" s="187"/>
      <c r="C362" s="187" t="s">
        <v>974</v>
      </c>
      <c r="D362" s="187" t="s">
        <v>1099</v>
      </c>
      <c r="E362" s="187"/>
      <c r="F362" s="187" t="s">
        <v>1041</v>
      </c>
      <c r="G362" s="187" t="s">
        <v>1401</v>
      </c>
      <c r="H362" s="187"/>
      <c r="I362" s="187" t="s">
        <v>1041</v>
      </c>
      <c r="J362" s="187" t="s">
        <v>1401</v>
      </c>
      <c r="K362" s="187"/>
      <c r="L362" s="187" t="s">
        <v>1041</v>
      </c>
      <c r="M362" s="187" t="s">
        <v>1110</v>
      </c>
      <c r="N362" s="187"/>
      <c r="O362" s="187" t="s">
        <v>1041</v>
      </c>
      <c r="P362" s="187" t="s">
        <v>1110</v>
      </c>
      <c r="Q362" s="186"/>
    </row>
    <row r="363" spans="1:17" ht="14.25" customHeight="1">
      <c r="A363" s="35"/>
      <c r="B363" s="187"/>
      <c r="C363" s="187" t="s">
        <v>976</v>
      </c>
      <c r="D363" s="187" t="s">
        <v>1097</v>
      </c>
      <c r="E363" s="187"/>
      <c r="F363" s="187" t="s">
        <v>1042</v>
      </c>
      <c r="G363" s="187" t="s">
        <v>1095</v>
      </c>
      <c r="H363" s="187"/>
      <c r="I363" s="187" t="s">
        <v>1042</v>
      </c>
      <c r="J363" s="187" t="s">
        <v>1095</v>
      </c>
      <c r="K363" s="187"/>
      <c r="L363" s="187" t="s">
        <v>1042</v>
      </c>
      <c r="M363" s="187" t="s">
        <v>1095</v>
      </c>
      <c r="N363" s="187"/>
      <c r="O363" s="187" t="s">
        <v>1042</v>
      </c>
      <c r="P363" s="187" t="s">
        <v>1095</v>
      </c>
      <c r="Q363" s="186"/>
    </row>
    <row r="364" spans="1:17" ht="14.25" customHeight="1">
      <c r="A364" s="35"/>
      <c r="B364" s="187"/>
      <c r="C364" s="187" t="s">
        <v>1287</v>
      </c>
      <c r="D364" s="187" t="s">
        <v>1094</v>
      </c>
      <c r="E364" s="187"/>
      <c r="F364" s="187" t="s">
        <v>1043</v>
      </c>
      <c r="G364" s="187" t="s">
        <v>1132</v>
      </c>
      <c r="H364" s="187"/>
      <c r="I364" s="187" t="s">
        <v>1043</v>
      </c>
      <c r="J364" s="187" t="s">
        <v>1132</v>
      </c>
      <c r="K364" s="187"/>
      <c r="L364" s="187" t="s">
        <v>1043</v>
      </c>
      <c r="M364" s="187" t="s">
        <v>1132</v>
      </c>
      <c r="N364" s="187"/>
      <c r="O364" s="187" t="s">
        <v>1043</v>
      </c>
      <c r="P364" s="187" t="s">
        <v>1132</v>
      </c>
      <c r="Q364" s="186"/>
    </row>
    <row r="365" spans="1:17" ht="14.25" customHeight="1">
      <c r="A365" s="35"/>
      <c r="B365" s="187"/>
      <c r="C365" s="187" t="s">
        <v>1066</v>
      </c>
      <c r="D365" s="187" t="s">
        <v>1132</v>
      </c>
      <c r="E365" s="187"/>
      <c r="F365" s="187" t="s">
        <v>1044</v>
      </c>
      <c r="G365" s="187" t="s">
        <v>1130</v>
      </c>
      <c r="H365" s="187"/>
      <c r="I365" s="187" t="s">
        <v>1044</v>
      </c>
      <c r="J365" s="187" t="s">
        <v>1130</v>
      </c>
      <c r="K365" s="187"/>
      <c r="L365" s="187" t="s">
        <v>1044</v>
      </c>
      <c r="M365" s="187" t="s">
        <v>1130</v>
      </c>
      <c r="N365" s="187"/>
      <c r="O365" s="187" t="s">
        <v>1044</v>
      </c>
      <c r="P365" s="187" t="s">
        <v>1130</v>
      </c>
      <c r="Q365" s="186"/>
    </row>
    <row r="366" spans="1:17" ht="14.25" customHeight="1">
      <c r="A366" s="35"/>
      <c r="B366" s="187"/>
      <c r="C366" s="187" t="s">
        <v>1068</v>
      </c>
      <c r="D366" s="187" t="s">
        <v>1095</v>
      </c>
      <c r="E366" s="187"/>
      <c r="F366" s="187" t="s">
        <v>1045</v>
      </c>
      <c r="G366" s="187" t="s">
        <v>1406</v>
      </c>
      <c r="H366" s="187"/>
      <c r="I366" s="187" t="s">
        <v>1045</v>
      </c>
      <c r="J366" s="187" t="s">
        <v>1406</v>
      </c>
      <c r="K366" s="187"/>
      <c r="L366" s="187" t="s">
        <v>1045</v>
      </c>
      <c r="M366" s="187" t="s">
        <v>1414</v>
      </c>
      <c r="N366" s="187"/>
      <c r="O366" s="187" t="s">
        <v>1045</v>
      </c>
      <c r="P366" s="187" t="s">
        <v>1414</v>
      </c>
      <c r="Q366" s="186"/>
    </row>
    <row r="367" spans="1:17" ht="14.25" customHeight="1">
      <c r="A367" s="35"/>
      <c r="B367" s="187"/>
      <c r="C367" s="187" t="s">
        <v>1067</v>
      </c>
      <c r="D367" s="187" t="s">
        <v>1164</v>
      </c>
      <c r="E367" s="187"/>
      <c r="F367" s="187" t="s">
        <v>1046</v>
      </c>
      <c r="G367" s="187" t="s">
        <v>1095</v>
      </c>
      <c r="H367" s="187"/>
      <c r="I367" s="187" t="s">
        <v>1046</v>
      </c>
      <c r="J367" s="187" t="s">
        <v>1095</v>
      </c>
      <c r="K367" s="187"/>
      <c r="L367" s="187" t="s">
        <v>1046</v>
      </c>
      <c r="M367" s="187" t="s">
        <v>1095</v>
      </c>
      <c r="N367" s="187"/>
      <c r="O367" s="187" t="s">
        <v>1046</v>
      </c>
      <c r="P367" s="187" t="s">
        <v>1095</v>
      </c>
      <c r="Q367" s="186"/>
    </row>
    <row r="368" spans="1:17" ht="14.25" customHeight="1">
      <c r="A368" s="35"/>
      <c r="B368" s="187"/>
      <c r="C368" s="187" t="s">
        <v>1075</v>
      </c>
      <c r="D368" s="187" t="s">
        <v>1097</v>
      </c>
      <c r="E368" s="187"/>
      <c r="F368" s="187" t="s">
        <v>1047</v>
      </c>
      <c r="G368" s="187" t="s">
        <v>1101</v>
      </c>
      <c r="H368" s="187"/>
      <c r="I368" s="187" t="s">
        <v>1047</v>
      </c>
      <c r="J368" s="187" t="s">
        <v>1101</v>
      </c>
      <c r="K368" s="187"/>
      <c r="L368" s="187" t="s">
        <v>1047</v>
      </c>
      <c r="M368" s="187" t="s">
        <v>1101</v>
      </c>
      <c r="N368" s="187"/>
      <c r="O368" s="187" t="s">
        <v>1047</v>
      </c>
      <c r="P368" s="187" t="s">
        <v>1101</v>
      </c>
      <c r="Q368" s="186"/>
    </row>
    <row r="369" spans="1:17" ht="14.25" customHeight="1">
      <c r="A369" s="35"/>
      <c r="B369" s="187"/>
      <c r="C369" s="187" t="s">
        <v>1074</v>
      </c>
      <c r="D369" s="187" t="s">
        <v>1099</v>
      </c>
      <c r="E369" s="187"/>
      <c r="F369" s="187" t="s">
        <v>1048</v>
      </c>
      <c r="G369" s="187" t="s">
        <v>1121</v>
      </c>
      <c r="H369" s="187"/>
      <c r="I369" s="187" t="s">
        <v>1048</v>
      </c>
      <c r="J369" s="187" t="s">
        <v>1121</v>
      </c>
      <c r="K369" s="187"/>
      <c r="L369" s="187" t="s">
        <v>973</v>
      </c>
      <c r="M369" s="187" t="s">
        <v>1361</v>
      </c>
      <c r="N369" s="187"/>
      <c r="O369" s="187" t="s">
        <v>973</v>
      </c>
      <c r="P369" s="187" t="s">
        <v>1361</v>
      </c>
      <c r="Q369" s="186"/>
    </row>
    <row r="370" spans="1:17" ht="14.25" customHeight="1">
      <c r="A370" s="35"/>
      <c r="B370" s="187"/>
      <c r="C370" s="187" t="s">
        <v>1288</v>
      </c>
      <c r="D370" s="187" t="s">
        <v>1095</v>
      </c>
      <c r="E370" s="187"/>
      <c r="F370" s="187" t="s">
        <v>1049</v>
      </c>
      <c r="G370" s="187" t="s">
        <v>1407</v>
      </c>
      <c r="H370" s="187"/>
      <c r="I370" s="187" t="s">
        <v>1049</v>
      </c>
      <c r="J370" s="187" t="s">
        <v>1407</v>
      </c>
      <c r="K370" s="187"/>
      <c r="L370" s="187" t="s">
        <v>974</v>
      </c>
      <c r="M370" s="187" t="s">
        <v>1099</v>
      </c>
      <c r="N370" s="187"/>
      <c r="O370" s="187" t="s">
        <v>974</v>
      </c>
      <c r="P370" s="187" t="s">
        <v>1099</v>
      </c>
      <c r="Q370" s="186"/>
    </row>
    <row r="371" spans="1:17" ht="14.25" customHeight="1">
      <c r="A371" s="35"/>
      <c r="B371" s="187"/>
      <c r="C371" s="187" t="s">
        <v>1289</v>
      </c>
      <c r="D371" s="187" t="s">
        <v>1133</v>
      </c>
      <c r="E371" s="187"/>
      <c r="F371" s="187" t="s">
        <v>1050</v>
      </c>
      <c r="G371" s="187" t="s">
        <v>1151</v>
      </c>
      <c r="H371" s="187"/>
      <c r="I371" s="187" t="s">
        <v>1050</v>
      </c>
      <c r="J371" s="187" t="s">
        <v>1151</v>
      </c>
      <c r="K371" s="187"/>
      <c r="L371" s="187" t="s">
        <v>976</v>
      </c>
      <c r="M371" s="187" t="s">
        <v>1097</v>
      </c>
      <c r="N371" s="187"/>
      <c r="O371" s="187" t="s">
        <v>976</v>
      </c>
      <c r="P371" s="187" t="s">
        <v>1097</v>
      </c>
      <c r="Q371" s="186"/>
    </row>
    <row r="372" spans="1:17" ht="14.25" customHeight="1">
      <c r="A372" s="35"/>
      <c r="B372" s="187"/>
      <c r="C372" s="187" t="s">
        <v>1290</v>
      </c>
      <c r="D372" s="187" t="s">
        <v>1362</v>
      </c>
      <c r="E372" s="187"/>
      <c r="F372" s="187" t="s">
        <v>1051</v>
      </c>
      <c r="G372" s="187" t="s">
        <v>1101</v>
      </c>
      <c r="H372" s="187"/>
      <c r="I372" s="187" t="s">
        <v>1051</v>
      </c>
      <c r="J372" s="187" t="s">
        <v>1101</v>
      </c>
      <c r="K372" s="187"/>
      <c r="L372" s="187" t="s">
        <v>1287</v>
      </c>
      <c r="M372" s="187" t="s">
        <v>1094</v>
      </c>
      <c r="N372" s="187"/>
      <c r="O372" s="187" t="s">
        <v>1287</v>
      </c>
      <c r="P372" s="187" t="s">
        <v>1094</v>
      </c>
      <c r="Q372" s="186"/>
    </row>
    <row r="373" spans="1:17" ht="14.25" customHeight="1">
      <c r="A373" s="35"/>
      <c r="B373" s="187"/>
      <c r="C373" s="187" t="s">
        <v>1291</v>
      </c>
      <c r="D373" s="187" t="s">
        <v>1095</v>
      </c>
      <c r="E373" s="187"/>
      <c r="F373" s="187" t="s">
        <v>973</v>
      </c>
      <c r="G373" s="187" t="s">
        <v>1361</v>
      </c>
      <c r="H373" s="187"/>
      <c r="I373" s="187" t="s">
        <v>973</v>
      </c>
      <c r="J373" s="187" t="s">
        <v>1361</v>
      </c>
      <c r="K373" s="187"/>
      <c r="L373" s="187" t="s">
        <v>1066</v>
      </c>
      <c r="M373" s="187" t="s">
        <v>1132</v>
      </c>
      <c r="N373" s="187"/>
      <c r="O373" s="187" t="s">
        <v>1066</v>
      </c>
      <c r="P373" s="187" t="s">
        <v>1132</v>
      </c>
      <c r="Q373" s="186"/>
    </row>
    <row r="374" spans="1:17" ht="14.25" customHeight="1">
      <c r="A374" s="35"/>
      <c r="B374" s="187"/>
      <c r="C374" s="187" t="s">
        <v>1292</v>
      </c>
      <c r="D374" s="187" t="s">
        <v>1133</v>
      </c>
      <c r="E374" s="187"/>
      <c r="F374" s="187" t="s">
        <v>974</v>
      </c>
      <c r="G374" s="187" t="s">
        <v>1099</v>
      </c>
      <c r="H374" s="187"/>
      <c r="I374" s="187" t="s">
        <v>974</v>
      </c>
      <c r="J374" s="187" t="s">
        <v>1099</v>
      </c>
      <c r="K374" s="187"/>
      <c r="L374" s="187" t="s">
        <v>1068</v>
      </c>
      <c r="M374" s="187" t="s">
        <v>1162</v>
      </c>
      <c r="N374" s="187"/>
      <c r="O374" s="187" t="s">
        <v>1068</v>
      </c>
      <c r="P374" s="187" t="s">
        <v>1162</v>
      </c>
      <c r="Q374" s="186"/>
    </row>
    <row r="375" spans="1:17" ht="14.25" customHeight="1">
      <c r="A375" s="35"/>
      <c r="B375" s="187"/>
      <c r="C375" s="187" t="s">
        <v>1293</v>
      </c>
      <c r="D375" s="187" t="s">
        <v>1362</v>
      </c>
      <c r="E375" s="187"/>
      <c r="F375" s="187" t="s">
        <v>976</v>
      </c>
      <c r="G375" s="187" t="s">
        <v>1097</v>
      </c>
      <c r="H375" s="187"/>
      <c r="I375" s="187" t="s">
        <v>976</v>
      </c>
      <c r="J375" s="187" t="s">
        <v>1097</v>
      </c>
      <c r="K375" s="187"/>
      <c r="L375" s="187" t="s">
        <v>1067</v>
      </c>
      <c r="M375" s="187" t="s">
        <v>1164</v>
      </c>
      <c r="N375" s="187"/>
      <c r="O375" s="187" t="s">
        <v>1067</v>
      </c>
      <c r="P375" s="187" t="s">
        <v>1164</v>
      </c>
      <c r="Q375" s="186"/>
    </row>
    <row r="376" spans="1:17" ht="14.25" customHeight="1">
      <c r="A376" s="35"/>
      <c r="B376" s="187"/>
      <c r="C376" s="187" t="s">
        <v>1059</v>
      </c>
      <c r="D376" s="187" t="s">
        <v>1131</v>
      </c>
      <c r="E376" s="187"/>
      <c r="F376" s="187" t="s">
        <v>1287</v>
      </c>
      <c r="G376" s="187" t="s">
        <v>1094</v>
      </c>
      <c r="H376" s="187"/>
      <c r="I376" s="187" t="s">
        <v>1287</v>
      </c>
      <c r="J376" s="187" t="s">
        <v>1094</v>
      </c>
      <c r="K376" s="187"/>
      <c r="L376" s="187" t="s">
        <v>1075</v>
      </c>
      <c r="M376" s="187" t="s">
        <v>1097</v>
      </c>
      <c r="N376" s="187"/>
      <c r="O376" s="187" t="s">
        <v>1075</v>
      </c>
      <c r="P376" s="187" t="s">
        <v>1097</v>
      </c>
      <c r="Q376" s="186"/>
    </row>
    <row r="377" spans="1:17" ht="14.25" customHeight="1">
      <c r="A377" s="35"/>
      <c r="B377" s="187"/>
      <c r="C377" s="187" t="s">
        <v>1060</v>
      </c>
      <c r="D377" s="187" t="s">
        <v>1093</v>
      </c>
      <c r="E377" s="187"/>
      <c r="F377" s="187" t="s">
        <v>1066</v>
      </c>
      <c r="G377" s="187" t="s">
        <v>1132</v>
      </c>
      <c r="H377" s="187"/>
      <c r="I377" s="187" t="s">
        <v>1066</v>
      </c>
      <c r="J377" s="187" t="s">
        <v>1132</v>
      </c>
      <c r="K377" s="187"/>
      <c r="L377" s="187" t="s">
        <v>1074</v>
      </c>
      <c r="M377" s="187" t="s">
        <v>1096</v>
      </c>
      <c r="N377" s="187"/>
      <c r="O377" s="187" t="s">
        <v>1074</v>
      </c>
      <c r="P377" s="187" t="s">
        <v>1096</v>
      </c>
      <c r="Q377" s="186"/>
    </row>
    <row r="378" spans="1:17" ht="14.25" customHeight="1">
      <c r="A378" s="35"/>
      <c r="B378" s="187"/>
      <c r="C378" s="187" t="s">
        <v>1294</v>
      </c>
      <c r="D378" s="187" t="s">
        <v>1093</v>
      </c>
      <c r="E378" s="187"/>
      <c r="F378" s="187" t="s">
        <v>1068</v>
      </c>
      <c r="G378" s="187" t="s">
        <v>1162</v>
      </c>
      <c r="H378" s="187"/>
      <c r="I378" s="187" t="s">
        <v>1068</v>
      </c>
      <c r="J378" s="187" t="s">
        <v>1162</v>
      </c>
      <c r="K378" s="187"/>
      <c r="L378" s="187" t="s">
        <v>1288</v>
      </c>
      <c r="M378" s="187" t="s">
        <v>1095</v>
      </c>
      <c r="N378" s="187"/>
      <c r="O378" s="187" t="s">
        <v>1288</v>
      </c>
      <c r="P378" s="187" t="s">
        <v>1095</v>
      </c>
      <c r="Q378" s="186"/>
    </row>
    <row r="379" spans="1:17" ht="14.25" customHeight="1">
      <c r="A379" s="35"/>
      <c r="B379" s="187"/>
      <c r="C379" s="187" t="s">
        <v>1061</v>
      </c>
      <c r="D379" s="187" t="s">
        <v>1130</v>
      </c>
      <c r="E379" s="187"/>
      <c r="F379" s="187" t="s">
        <v>1067</v>
      </c>
      <c r="G379" s="187" t="s">
        <v>1164</v>
      </c>
      <c r="H379" s="187"/>
      <c r="I379" s="187" t="s">
        <v>1067</v>
      </c>
      <c r="J379" s="187" t="s">
        <v>1164</v>
      </c>
      <c r="K379" s="187"/>
      <c r="L379" s="187" t="s">
        <v>1289</v>
      </c>
      <c r="M379" s="187" t="s">
        <v>1362</v>
      </c>
      <c r="N379" s="187"/>
      <c r="O379" s="187" t="s">
        <v>1289</v>
      </c>
      <c r="P379" s="187" t="s">
        <v>1362</v>
      </c>
      <c r="Q379" s="186"/>
    </row>
    <row r="380" spans="1:17" ht="14.25" customHeight="1">
      <c r="A380" s="35"/>
      <c r="B380" s="187"/>
      <c r="C380" s="187" t="s">
        <v>1062</v>
      </c>
      <c r="D380" s="187" t="s">
        <v>1097</v>
      </c>
      <c r="E380" s="187"/>
      <c r="F380" s="187" t="s">
        <v>1075</v>
      </c>
      <c r="G380" s="187" t="s">
        <v>1097</v>
      </c>
      <c r="H380" s="187"/>
      <c r="I380" s="187" t="s">
        <v>1075</v>
      </c>
      <c r="J380" s="187" t="s">
        <v>1097</v>
      </c>
      <c r="K380" s="187"/>
      <c r="L380" s="187" t="s">
        <v>1290</v>
      </c>
      <c r="M380" s="187" t="s">
        <v>1362</v>
      </c>
      <c r="N380" s="187"/>
      <c r="O380" s="187" t="s">
        <v>1290</v>
      </c>
      <c r="P380" s="187" t="s">
        <v>1362</v>
      </c>
      <c r="Q380" s="186"/>
    </row>
    <row r="381" spans="1:17" ht="14.25" customHeight="1">
      <c r="A381" s="35"/>
      <c r="B381" s="187"/>
      <c r="C381" s="187" t="s">
        <v>1295</v>
      </c>
      <c r="D381" s="187" t="s">
        <v>1113</v>
      </c>
      <c r="E381" s="187"/>
      <c r="F381" s="187" t="s">
        <v>1074</v>
      </c>
      <c r="G381" s="187" t="s">
        <v>1096</v>
      </c>
      <c r="H381" s="187"/>
      <c r="I381" s="187" t="s">
        <v>1074</v>
      </c>
      <c r="J381" s="187" t="s">
        <v>1096</v>
      </c>
      <c r="K381" s="187"/>
      <c r="L381" s="187" t="s">
        <v>1291</v>
      </c>
      <c r="M381" s="187" t="s">
        <v>1095</v>
      </c>
      <c r="N381" s="187"/>
      <c r="O381" s="187" t="s">
        <v>1291</v>
      </c>
      <c r="P381" s="187" t="s">
        <v>1095</v>
      </c>
      <c r="Q381" s="186"/>
    </row>
    <row r="382" spans="1:17" ht="14.25" customHeight="1">
      <c r="A382" s="35"/>
      <c r="B382" s="187"/>
      <c r="C382" s="187" t="s">
        <v>1296</v>
      </c>
      <c r="D382" s="187" t="s">
        <v>1101</v>
      </c>
      <c r="E382" s="187"/>
      <c r="F382" s="187" t="s">
        <v>1288</v>
      </c>
      <c r="G382" s="187" t="s">
        <v>1095</v>
      </c>
      <c r="H382" s="187"/>
      <c r="I382" s="187" t="s">
        <v>1288</v>
      </c>
      <c r="J382" s="187" t="s">
        <v>1095</v>
      </c>
      <c r="K382" s="187"/>
      <c r="L382" s="187" t="s">
        <v>1292</v>
      </c>
      <c r="M382" s="187" t="s">
        <v>1362</v>
      </c>
      <c r="N382" s="187"/>
      <c r="O382" s="187" t="s">
        <v>1292</v>
      </c>
      <c r="P382" s="187" t="s">
        <v>1362</v>
      </c>
      <c r="Q382" s="186"/>
    </row>
    <row r="383" spans="1:17" ht="14.25" customHeight="1">
      <c r="A383" s="35"/>
      <c r="B383" s="187"/>
      <c r="C383" s="187" t="s">
        <v>1297</v>
      </c>
      <c r="D383" s="187" t="s">
        <v>1141</v>
      </c>
      <c r="E383" s="187"/>
      <c r="F383" s="187" t="s">
        <v>1289</v>
      </c>
      <c r="G383" s="187" t="s">
        <v>1362</v>
      </c>
      <c r="H383" s="187"/>
      <c r="I383" s="187" t="s">
        <v>1289</v>
      </c>
      <c r="J383" s="187" t="s">
        <v>1362</v>
      </c>
      <c r="K383" s="187"/>
      <c r="L383" s="187" t="s">
        <v>1293</v>
      </c>
      <c r="M383" s="187" t="s">
        <v>1362</v>
      </c>
      <c r="N383" s="187"/>
      <c r="O383" s="187" t="s">
        <v>1293</v>
      </c>
      <c r="P383" s="187" t="s">
        <v>1362</v>
      </c>
      <c r="Q383" s="186"/>
    </row>
    <row r="384" spans="1:17" ht="14.25" customHeight="1">
      <c r="A384" s="35"/>
      <c r="B384" s="187"/>
      <c r="C384" s="187" t="s">
        <v>1298</v>
      </c>
      <c r="D384" s="187" t="s">
        <v>1097</v>
      </c>
      <c r="E384" s="187"/>
      <c r="F384" s="187" t="s">
        <v>1290</v>
      </c>
      <c r="G384" s="187" t="s">
        <v>1362</v>
      </c>
      <c r="H384" s="187"/>
      <c r="I384" s="187" t="s">
        <v>1290</v>
      </c>
      <c r="J384" s="187" t="s">
        <v>1362</v>
      </c>
      <c r="K384" s="187"/>
      <c r="L384" s="187" t="s">
        <v>1059</v>
      </c>
      <c r="M384" s="187" t="s">
        <v>1131</v>
      </c>
      <c r="N384" s="187"/>
      <c r="O384" s="187" t="s">
        <v>1059</v>
      </c>
      <c r="P384" s="187" t="s">
        <v>1131</v>
      </c>
      <c r="Q384" s="186"/>
    </row>
    <row r="385" spans="1:17" ht="14.25" customHeight="1">
      <c r="A385" s="35"/>
      <c r="B385" s="187"/>
      <c r="C385" s="187" t="s">
        <v>1299</v>
      </c>
      <c r="D385" s="187" t="s">
        <v>1096</v>
      </c>
      <c r="E385" s="187"/>
      <c r="F385" s="187" t="s">
        <v>1291</v>
      </c>
      <c r="G385" s="187" t="s">
        <v>1095</v>
      </c>
      <c r="H385" s="187"/>
      <c r="I385" s="187" t="s">
        <v>1291</v>
      </c>
      <c r="J385" s="187" t="s">
        <v>1095</v>
      </c>
      <c r="K385" s="187"/>
      <c r="L385" s="187" t="s">
        <v>1060</v>
      </c>
      <c r="M385" s="187" t="s">
        <v>1093</v>
      </c>
      <c r="N385" s="187"/>
      <c r="O385" s="187" t="s">
        <v>1060</v>
      </c>
      <c r="P385" s="187" t="s">
        <v>1093</v>
      </c>
      <c r="Q385" s="186"/>
    </row>
    <row r="386" spans="1:17" ht="14.25" customHeight="1">
      <c r="A386" s="35"/>
      <c r="B386" s="187"/>
      <c r="C386" s="187" t="s">
        <v>1300</v>
      </c>
      <c r="D386" s="187" t="s">
        <v>1155</v>
      </c>
      <c r="E386" s="187"/>
      <c r="F386" s="187" t="s">
        <v>1292</v>
      </c>
      <c r="G386" s="187" t="s">
        <v>1362</v>
      </c>
      <c r="H386" s="187"/>
      <c r="I386" s="187" t="s">
        <v>1292</v>
      </c>
      <c r="J386" s="187" t="s">
        <v>1362</v>
      </c>
      <c r="K386" s="187"/>
      <c r="L386" s="187" t="s">
        <v>1294</v>
      </c>
      <c r="M386" s="187" t="s">
        <v>1093</v>
      </c>
      <c r="N386" s="187"/>
      <c r="O386" s="187" t="s">
        <v>1294</v>
      </c>
      <c r="P386" s="187" t="s">
        <v>1093</v>
      </c>
      <c r="Q386" s="186"/>
    </row>
    <row r="387" spans="1:17" ht="14.25" customHeight="1">
      <c r="A387" s="35"/>
      <c r="B387" s="187"/>
      <c r="C387" s="187" t="s">
        <v>1301</v>
      </c>
      <c r="D387" s="187" t="s">
        <v>1113</v>
      </c>
      <c r="E387" s="187"/>
      <c r="F387" s="187" t="s">
        <v>1293</v>
      </c>
      <c r="G387" s="187" t="s">
        <v>1362</v>
      </c>
      <c r="H387" s="187"/>
      <c r="I387" s="187" t="s">
        <v>1293</v>
      </c>
      <c r="J387" s="187" t="s">
        <v>1362</v>
      </c>
      <c r="K387" s="187"/>
      <c r="L387" s="187" t="s">
        <v>1061</v>
      </c>
      <c r="M387" s="187" t="s">
        <v>1130</v>
      </c>
      <c r="N387" s="187"/>
      <c r="O387" s="187" t="s">
        <v>1061</v>
      </c>
      <c r="P387" s="187" t="s">
        <v>1130</v>
      </c>
      <c r="Q387" s="186"/>
    </row>
    <row r="388" spans="1:17" ht="14.25" customHeight="1">
      <c r="A388" s="35"/>
      <c r="B388" s="187"/>
      <c r="C388" s="187" t="s">
        <v>1302</v>
      </c>
      <c r="D388" s="187" t="s">
        <v>1096</v>
      </c>
      <c r="E388" s="187"/>
      <c r="F388" s="187" t="s">
        <v>1059</v>
      </c>
      <c r="G388" s="187" t="s">
        <v>1131</v>
      </c>
      <c r="H388" s="187"/>
      <c r="I388" s="187" t="s">
        <v>1059</v>
      </c>
      <c r="J388" s="187" t="s">
        <v>1131</v>
      </c>
      <c r="K388" s="187"/>
      <c r="L388" s="187" t="s">
        <v>1062</v>
      </c>
      <c r="M388" s="187" t="s">
        <v>1097</v>
      </c>
      <c r="N388" s="187"/>
      <c r="O388" s="187" t="s">
        <v>1062</v>
      </c>
      <c r="P388" s="187" t="s">
        <v>1097</v>
      </c>
      <c r="Q388" s="186"/>
    </row>
    <row r="389" spans="1:17" ht="14.25" customHeight="1">
      <c r="A389" s="35"/>
      <c r="B389" s="187"/>
      <c r="C389" s="187" t="s">
        <v>805</v>
      </c>
      <c r="D389" s="187" t="s">
        <v>1097</v>
      </c>
      <c r="E389" s="187"/>
      <c r="F389" s="187" t="s">
        <v>1060</v>
      </c>
      <c r="G389" s="187" t="s">
        <v>1093</v>
      </c>
      <c r="H389" s="187"/>
      <c r="I389" s="187" t="s">
        <v>1060</v>
      </c>
      <c r="J389" s="187" t="s">
        <v>1093</v>
      </c>
      <c r="K389" s="187"/>
      <c r="L389" s="187" t="s">
        <v>1295</v>
      </c>
      <c r="M389" s="187" t="s">
        <v>1113</v>
      </c>
      <c r="N389" s="187"/>
      <c r="O389" s="187" t="s">
        <v>1295</v>
      </c>
      <c r="P389" s="187" t="s">
        <v>1113</v>
      </c>
      <c r="Q389" s="186"/>
    </row>
    <row r="390" spans="1:17" ht="14.25" customHeight="1">
      <c r="A390" s="35"/>
      <c r="B390" s="187"/>
      <c r="C390" s="187" t="s">
        <v>1303</v>
      </c>
      <c r="D390" s="187" t="s">
        <v>1098</v>
      </c>
      <c r="E390" s="187"/>
      <c r="F390" s="187" t="s">
        <v>1294</v>
      </c>
      <c r="G390" s="187" t="s">
        <v>1093</v>
      </c>
      <c r="H390" s="187"/>
      <c r="I390" s="187" t="s">
        <v>1294</v>
      </c>
      <c r="J390" s="187" t="s">
        <v>1093</v>
      </c>
      <c r="K390" s="187"/>
      <c r="L390" s="187" t="s">
        <v>1296</v>
      </c>
      <c r="M390" s="187" t="s">
        <v>1101</v>
      </c>
      <c r="N390" s="187"/>
      <c r="O390" s="187" t="s">
        <v>1296</v>
      </c>
      <c r="P390" s="187" t="s">
        <v>1101</v>
      </c>
      <c r="Q390" s="186"/>
    </row>
    <row r="391" spans="1:17" ht="14.25" customHeight="1">
      <c r="A391" s="35"/>
      <c r="B391" s="187"/>
      <c r="C391" s="187" t="s">
        <v>1304</v>
      </c>
      <c r="D391" s="187" t="s">
        <v>1098</v>
      </c>
      <c r="E391" s="187"/>
      <c r="F391" s="187" t="s">
        <v>1061</v>
      </c>
      <c r="G391" s="187" t="s">
        <v>1130</v>
      </c>
      <c r="H391" s="187"/>
      <c r="I391" s="187" t="s">
        <v>1061</v>
      </c>
      <c r="J391" s="187" t="s">
        <v>1130</v>
      </c>
      <c r="K391" s="187"/>
      <c r="L391" s="187" t="s">
        <v>1297</v>
      </c>
      <c r="M391" s="187" t="s">
        <v>1141</v>
      </c>
      <c r="N391" s="187"/>
      <c r="O391" s="187" t="s">
        <v>1297</v>
      </c>
      <c r="P391" s="187" t="s">
        <v>1141</v>
      </c>
      <c r="Q391" s="186"/>
    </row>
    <row r="392" spans="1:17" ht="14.25" customHeight="1">
      <c r="A392" s="35"/>
      <c r="B392" s="187"/>
      <c r="C392" s="187" t="s">
        <v>1305</v>
      </c>
      <c r="D392" s="187" t="s">
        <v>1098</v>
      </c>
      <c r="E392" s="187"/>
      <c r="F392" s="187" t="s">
        <v>1062</v>
      </c>
      <c r="G392" s="187" t="s">
        <v>1097</v>
      </c>
      <c r="H392" s="187"/>
      <c r="I392" s="187" t="s">
        <v>1062</v>
      </c>
      <c r="J392" s="187" t="s">
        <v>1097</v>
      </c>
      <c r="K392" s="187"/>
      <c r="L392" s="187" t="s">
        <v>1298</v>
      </c>
      <c r="M392" s="187" t="s">
        <v>1097</v>
      </c>
      <c r="N392" s="187"/>
      <c r="O392" s="187" t="s">
        <v>1298</v>
      </c>
      <c r="P392" s="187" t="s">
        <v>1097</v>
      </c>
      <c r="Q392" s="186"/>
    </row>
    <row r="393" spans="1:17" ht="14.25" customHeight="1">
      <c r="A393" s="35"/>
      <c r="B393" s="187"/>
      <c r="C393" s="187" t="s">
        <v>1306</v>
      </c>
      <c r="D393" s="187" t="s">
        <v>1098</v>
      </c>
      <c r="E393" s="187"/>
      <c r="F393" s="187" t="s">
        <v>1295</v>
      </c>
      <c r="G393" s="187" t="s">
        <v>1113</v>
      </c>
      <c r="H393" s="187"/>
      <c r="I393" s="187" t="s">
        <v>1295</v>
      </c>
      <c r="J393" s="187" t="s">
        <v>1113</v>
      </c>
      <c r="K393" s="187"/>
      <c r="L393" s="187" t="s">
        <v>1299</v>
      </c>
      <c r="M393" s="187" t="s">
        <v>1096</v>
      </c>
      <c r="N393" s="187"/>
      <c r="O393" s="187" t="s">
        <v>1299</v>
      </c>
      <c r="P393" s="187" t="s">
        <v>1096</v>
      </c>
      <c r="Q393" s="186"/>
    </row>
    <row r="394" spans="1:17" ht="14.25" customHeight="1">
      <c r="A394" s="35"/>
      <c r="B394" s="187"/>
      <c r="C394" s="187" t="s">
        <v>1076</v>
      </c>
      <c r="D394" s="187" t="s">
        <v>1094</v>
      </c>
      <c r="E394" s="187"/>
      <c r="F394" s="187" t="s">
        <v>1296</v>
      </c>
      <c r="G394" s="187" t="s">
        <v>1101</v>
      </c>
      <c r="H394" s="187"/>
      <c r="I394" s="187" t="s">
        <v>1296</v>
      </c>
      <c r="J394" s="187" t="s">
        <v>1101</v>
      </c>
      <c r="K394" s="187"/>
      <c r="L394" s="187" t="s">
        <v>1300</v>
      </c>
      <c r="M394" s="187" t="s">
        <v>1155</v>
      </c>
      <c r="N394" s="187"/>
      <c r="O394" s="187" t="s">
        <v>1300</v>
      </c>
      <c r="P394" s="187" t="s">
        <v>1155</v>
      </c>
      <c r="Q394" s="186"/>
    </row>
    <row r="395" spans="1:17" ht="14.25" customHeight="1">
      <c r="A395" s="35"/>
      <c r="B395" s="187"/>
      <c r="C395" s="187" t="s">
        <v>1077</v>
      </c>
      <c r="D395" s="187" t="s">
        <v>1097</v>
      </c>
      <c r="E395" s="187"/>
      <c r="F395" s="187" t="s">
        <v>1297</v>
      </c>
      <c r="G395" s="187" t="s">
        <v>1141</v>
      </c>
      <c r="H395" s="187"/>
      <c r="I395" s="187" t="s">
        <v>1297</v>
      </c>
      <c r="J395" s="187" t="s">
        <v>1141</v>
      </c>
      <c r="K395" s="187"/>
      <c r="L395" s="187" t="s">
        <v>1301</v>
      </c>
      <c r="M395" s="187" t="s">
        <v>1113</v>
      </c>
      <c r="N395" s="187"/>
      <c r="O395" s="187" t="s">
        <v>1301</v>
      </c>
      <c r="P395" s="187" t="s">
        <v>1113</v>
      </c>
      <c r="Q395" s="186"/>
    </row>
    <row r="396" spans="1:17" ht="14.25" customHeight="1">
      <c r="A396" s="35"/>
      <c r="B396" s="187"/>
      <c r="C396" s="187" t="s">
        <v>1307</v>
      </c>
      <c r="D396" s="187" t="s">
        <v>1099</v>
      </c>
      <c r="E396" s="187"/>
      <c r="F396" s="187" t="s">
        <v>1298</v>
      </c>
      <c r="G396" s="187" t="s">
        <v>1097</v>
      </c>
      <c r="H396" s="187"/>
      <c r="I396" s="187" t="s">
        <v>1298</v>
      </c>
      <c r="J396" s="187" t="s">
        <v>1097</v>
      </c>
      <c r="K396" s="187"/>
      <c r="L396" s="187" t="s">
        <v>1302</v>
      </c>
      <c r="M396" s="187" t="s">
        <v>1096</v>
      </c>
      <c r="N396" s="187"/>
      <c r="O396" s="187" t="s">
        <v>1302</v>
      </c>
      <c r="P396" s="187" t="s">
        <v>1096</v>
      </c>
      <c r="Q396" s="186"/>
    </row>
    <row r="397" spans="1:17" ht="14.25" customHeight="1">
      <c r="A397" s="35"/>
      <c r="B397" s="187"/>
      <c r="C397" s="187" t="s">
        <v>1308</v>
      </c>
      <c r="D397" s="187" t="s">
        <v>1363</v>
      </c>
      <c r="E397" s="187"/>
      <c r="F397" s="187" t="s">
        <v>1299</v>
      </c>
      <c r="G397" s="187" t="s">
        <v>1096</v>
      </c>
      <c r="H397" s="187"/>
      <c r="I397" s="187" t="s">
        <v>1299</v>
      </c>
      <c r="J397" s="187" t="s">
        <v>1096</v>
      </c>
      <c r="K397" s="187"/>
      <c r="L397" s="187" t="s">
        <v>805</v>
      </c>
      <c r="M397" s="187" t="s">
        <v>1097</v>
      </c>
      <c r="N397" s="187"/>
      <c r="O397" s="187" t="s">
        <v>805</v>
      </c>
      <c r="P397" s="187" t="s">
        <v>1097</v>
      </c>
      <c r="Q397" s="186"/>
    </row>
    <row r="398" spans="1:17" ht="14.25" customHeight="1">
      <c r="A398" s="35"/>
      <c r="B398" s="187"/>
      <c r="C398" s="187" t="s">
        <v>1063</v>
      </c>
      <c r="D398" s="187" t="s">
        <v>1148</v>
      </c>
      <c r="E398" s="187"/>
      <c r="F398" s="187" t="s">
        <v>1300</v>
      </c>
      <c r="G398" s="187" t="s">
        <v>1155</v>
      </c>
      <c r="H398" s="187"/>
      <c r="I398" s="187" t="s">
        <v>1300</v>
      </c>
      <c r="J398" s="187" t="s">
        <v>1155</v>
      </c>
      <c r="K398" s="187"/>
      <c r="L398" s="187" t="s">
        <v>1303</v>
      </c>
      <c r="M398" s="187" t="s">
        <v>1098</v>
      </c>
      <c r="N398" s="187"/>
      <c r="O398" s="187" t="s">
        <v>1303</v>
      </c>
      <c r="P398" s="187" t="s">
        <v>1098</v>
      </c>
      <c r="Q398" s="186"/>
    </row>
    <row r="399" spans="1:17" ht="14.25" customHeight="1">
      <c r="A399" s="35"/>
      <c r="B399" s="187"/>
      <c r="C399" s="187" t="s">
        <v>1065</v>
      </c>
      <c r="D399" s="187" t="s">
        <v>1099</v>
      </c>
      <c r="E399" s="187"/>
      <c r="F399" s="187" t="s">
        <v>1301</v>
      </c>
      <c r="G399" s="187" t="s">
        <v>1113</v>
      </c>
      <c r="H399" s="187"/>
      <c r="I399" s="187" t="s">
        <v>1301</v>
      </c>
      <c r="J399" s="187" t="s">
        <v>1113</v>
      </c>
      <c r="K399" s="187"/>
      <c r="L399" s="187" t="s">
        <v>1304</v>
      </c>
      <c r="M399" s="187" t="s">
        <v>1098</v>
      </c>
      <c r="N399" s="187"/>
      <c r="O399" s="187" t="s">
        <v>1304</v>
      </c>
      <c r="P399" s="187" t="s">
        <v>1098</v>
      </c>
      <c r="Q399" s="186"/>
    </row>
    <row r="400" spans="1:17" ht="14.25" customHeight="1">
      <c r="A400" s="35"/>
      <c r="B400" s="187"/>
      <c r="C400" s="187" t="s">
        <v>1064</v>
      </c>
      <c r="D400" s="187" t="s">
        <v>1352</v>
      </c>
      <c r="E400" s="187"/>
      <c r="F400" s="187" t="s">
        <v>1302</v>
      </c>
      <c r="G400" s="187" t="s">
        <v>1096</v>
      </c>
      <c r="H400" s="187"/>
      <c r="I400" s="187" t="s">
        <v>1302</v>
      </c>
      <c r="J400" s="187" t="s">
        <v>1096</v>
      </c>
      <c r="K400" s="187"/>
      <c r="L400" s="187" t="s">
        <v>1305</v>
      </c>
      <c r="M400" s="187" t="s">
        <v>1098</v>
      </c>
      <c r="N400" s="187"/>
      <c r="O400" s="187" t="s">
        <v>1305</v>
      </c>
      <c r="P400" s="187" t="s">
        <v>1098</v>
      </c>
      <c r="Q400" s="186"/>
    </row>
    <row r="401" spans="1:17" ht="14.25" customHeight="1">
      <c r="A401" s="35"/>
      <c r="B401" s="187"/>
      <c r="C401" s="187" t="s">
        <v>1078</v>
      </c>
      <c r="D401" s="187" t="s">
        <v>1097</v>
      </c>
      <c r="E401" s="187"/>
      <c r="F401" s="187" t="s">
        <v>805</v>
      </c>
      <c r="G401" s="187" t="s">
        <v>1097</v>
      </c>
      <c r="H401" s="187"/>
      <c r="I401" s="187" t="s">
        <v>805</v>
      </c>
      <c r="J401" s="187" t="s">
        <v>1097</v>
      </c>
      <c r="K401" s="187"/>
      <c r="L401" s="187" t="s">
        <v>1306</v>
      </c>
      <c r="M401" s="187" t="s">
        <v>1098</v>
      </c>
      <c r="N401" s="187"/>
      <c r="O401" s="187" t="s">
        <v>1306</v>
      </c>
      <c r="P401" s="187" t="s">
        <v>1098</v>
      </c>
      <c r="Q401" s="186"/>
    </row>
    <row r="402" spans="1:17" ht="14.25" customHeight="1">
      <c r="A402" s="35"/>
      <c r="B402" s="187"/>
      <c r="C402" s="187" t="s">
        <v>1079</v>
      </c>
      <c r="D402" s="187" t="s">
        <v>1095</v>
      </c>
      <c r="E402" s="187"/>
      <c r="F402" s="187" t="s">
        <v>1303</v>
      </c>
      <c r="G402" s="187" t="s">
        <v>1098</v>
      </c>
      <c r="H402" s="187"/>
      <c r="I402" s="187" t="s">
        <v>1303</v>
      </c>
      <c r="J402" s="187" t="s">
        <v>1098</v>
      </c>
      <c r="K402" s="187"/>
      <c r="L402" s="187" t="s">
        <v>1076</v>
      </c>
      <c r="M402" s="187" t="s">
        <v>1094</v>
      </c>
      <c r="N402" s="187"/>
      <c r="O402" s="187" t="s">
        <v>1076</v>
      </c>
      <c r="P402" s="187" t="s">
        <v>1094</v>
      </c>
      <c r="Q402" s="186"/>
    </row>
    <row r="403" spans="1:17" ht="14.25" customHeight="1">
      <c r="A403" s="35"/>
      <c r="B403" s="187"/>
      <c r="C403" s="187" t="s">
        <v>1080</v>
      </c>
      <c r="D403" s="187" t="s">
        <v>1097</v>
      </c>
      <c r="E403" s="187"/>
      <c r="F403" s="187" t="s">
        <v>1304</v>
      </c>
      <c r="G403" s="187" t="s">
        <v>1098</v>
      </c>
      <c r="H403" s="187"/>
      <c r="I403" s="187" t="s">
        <v>1304</v>
      </c>
      <c r="J403" s="187" t="s">
        <v>1098</v>
      </c>
      <c r="K403" s="187"/>
      <c r="L403" s="187" t="s">
        <v>1077</v>
      </c>
      <c r="M403" s="187" t="s">
        <v>1097</v>
      </c>
      <c r="N403" s="187"/>
      <c r="O403" s="187" t="s">
        <v>1077</v>
      </c>
      <c r="P403" s="187" t="s">
        <v>1097</v>
      </c>
      <c r="Q403" s="186"/>
    </row>
    <row r="404" spans="1:17" ht="14.25" customHeight="1">
      <c r="A404" s="35"/>
      <c r="B404" s="187"/>
      <c r="C404" s="187" t="s">
        <v>1081</v>
      </c>
      <c r="D404" s="187" t="s">
        <v>1095</v>
      </c>
      <c r="E404" s="187"/>
      <c r="F404" s="187" t="s">
        <v>1305</v>
      </c>
      <c r="G404" s="187" t="s">
        <v>1098</v>
      </c>
      <c r="H404" s="187"/>
      <c r="I404" s="187" t="s">
        <v>1305</v>
      </c>
      <c r="J404" s="187" t="s">
        <v>1098</v>
      </c>
      <c r="K404" s="187"/>
      <c r="L404" s="187" t="s">
        <v>1307</v>
      </c>
      <c r="M404" s="187" t="s">
        <v>1099</v>
      </c>
      <c r="N404" s="187"/>
      <c r="O404" s="187" t="s">
        <v>1307</v>
      </c>
      <c r="P404" s="187" t="s">
        <v>1099</v>
      </c>
      <c r="Q404" s="186"/>
    </row>
    <row r="405" spans="1:17" ht="14.25" customHeight="1">
      <c r="A405" s="35"/>
      <c r="B405" s="187"/>
      <c r="C405" s="187" t="s">
        <v>1082</v>
      </c>
      <c r="D405" s="187" t="s">
        <v>1141</v>
      </c>
      <c r="E405" s="187"/>
      <c r="F405" s="187" t="s">
        <v>1306</v>
      </c>
      <c r="G405" s="187" t="s">
        <v>1098</v>
      </c>
      <c r="H405" s="187"/>
      <c r="I405" s="187" t="s">
        <v>1306</v>
      </c>
      <c r="J405" s="187" t="s">
        <v>1098</v>
      </c>
      <c r="K405" s="187"/>
      <c r="L405" s="187" t="s">
        <v>1308</v>
      </c>
      <c r="M405" s="187" t="s">
        <v>1145</v>
      </c>
      <c r="N405" s="187"/>
      <c r="O405" s="187" t="s">
        <v>1308</v>
      </c>
      <c r="P405" s="187" t="s">
        <v>1145</v>
      </c>
      <c r="Q405" s="186"/>
    </row>
    <row r="406" spans="1:17" ht="14.25" customHeight="1">
      <c r="A406" s="35"/>
      <c r="B406" s="187"/>
      <c r="C406" s="187" t="s">
        <v>1083</v>
      </c>
      <c r="D406" s="187" t="s">
        <v>1112</v>
      </c>
      <c r="E406" s="187"/>
      <c r="F406" s="187" t="s">
        <v>1076</v>
      </c>
      <c r="G406" s="187" t="s">
        <v>1094</v>
      </c>
      <c r="H406" s="187"/>
      <c r="I406" s="187" t="s">
        <v>1076</v>
      </c>
      <c r="J406" s="187" t="s">
        <v>1094</v>
      </c>
      <c r="K406" s="187"/>
      <c r="L406" s="187" t="s">
        <v>1063</v>
      </c>
      <c r="M406" s="187" t="s">
        <v>1148</v>
      </c>
      <c r="N406" s="187"/>
      <c r="O406" s="187" t="s">
        <v>1063</v>
      </c>
      <c r="P406" s="187" t="s">
        <v>1148</v>
      </c>
      <c r="Q406" s="186"/>
    </row>
    <row r="407" spans="1:17" ht="14.25" customHeight="1">
      <c r="A407" s="35"/>
      <c r="B407" s="187"/>
      <c r="C407" s="187" t="s">
        <v>1084</v>
      </c>
      <c r="D407" s="187" t="s">
        <v>1135</v>
      </c>
      <c r="E407" s="187"/>
      <c r="F407" s="187" t="s">
        <v>1077</v>
      </c>
      <c r="G407" s="187" t="s">
        <v>1097</v>
      </c>
      <c r="H407" s="187"/>
      <c r="I407" s="187" t="s">
        <v>1077</v>
      </c>
      <c r="J407" s="187" t="s">
        <v>1097</v>
      </c>
      <c r="K407" s="187"/>
      <c r="L407" s="187" t="s">
        <v>1065</v>
      </c>
      <c r="M407" s="187" t="s">
        <v>1099</v>
      </c>
      <c r="N407" s="187"/>
      <c r="O407" s="187" t="s">
        <v>1065</v>
      </c>
      <c r="P407" s="187" t="s">
        <v>1099</v>
      </c>
      <c r="Q407" s="186"/>
    </row>
    <row r="408" spans="1:17" ht="14.25" customHeight="1">
      <c r="A408" s="35"/>
      <c r="B408" s="187"/>
      <c r="C408" s="187" t="s">
        <v>1085</v>
      </c>
      <c r="D408" s="187" t="s">
        <v>1093</v>
      </c>
      <c r="E408" s="187"/>
      <c r="F408" s="187" t="s">
        <v>1307</v>
      </c>
      <c r="G408" s="187" t="s">
        <v>1099</v>
      </c>
      <c r="H408" s="187"/>
      <c r="I408" s="187" t="s">
        <v>1307</v>
      </c>
      <c r="J408" s="187" t="s">
        <v>1099</v>
      </c>
      <c r="K408" s="187"/>
      <c r="L408" s="187" t="s">
        <v>1064</v>
      </c>
      <c r="M408" s="187" t="s">
        <v>1161</v>
      </c>
      <c r="N408" s="187"/>
      <c r="O408" s="187" t="s">
        <v>1064</v>
      </c>
      <c r="P408" s="187" t="s">
        <v>1161</v>
      </c>
      <c r="Q408" s="186"/>
    </row>
    <row r="409" spans="1:17" ht="14.25" customHeight="1">
      <c r="A409" s="35"/>
      <c r="B409" s="187"/>
      <c r="C409" s="187" t="s">
        <v>1309</v>
      </c>
      <c r="D409" s="187" t="s">
        <v>1157</v>
      </c>
      <c r="E409" s="187"/>
      <c r="F409" s="187" t="s">
        <v>1308</v>
      </c>
      <c r="G409" s="187" t="s">
        <v>1145</v>
      </c>
      <c r="H409" s="187"/>
      <c r="I409" s="187" t="s">
        <v>1308</v>
      </c>
      <c r="J409" s="187" t="s">
        <v>1145</v>
      </c>
      <c r="K409" s="187"/>
      <c r="L409" s="187" t="s">
        <v>1055</v>
      </c>
      <c r="M409" s="187" t="s">
        <v>1097</v>
      </c>
      <c r="N409" s="187"/>
      <c r="O409" s="187" t="s">
        <v>1055</v>
      </c>
      <c r="P409" s="187" t="s">
        <v>1097</v>
      </c>
      <c r="Q409" s="186"/>
    </row>
    <row r="410" spans="1:17" ht="14.25" customHeight="1">
      <c r="A410" s="35"/>
      <c r="B410" s="187"/>
      <c r="C410" s="187" t="s">
        <v>1087</v>
      </c>
      <c r="D410" s="187" t="s">
        <v>1160</v>
      </c>
      <c r="E410" s="187"/>
      <c r="F410" s="187" t="s">
        <v>1063</v>
      </c>
      <c r="G410" s="187" t="s">
        <v>1148</v>
      </c>
      <c r="H410" s="187"/>
      <c r="I410" s="187" t="s">
        <v>1063</v>
      </c>
      <c r="J410" s="187" t="s">
        <v>1148</v>
      </c>
      <c r="K410" s="187"/>
      <c r="L410" s="187" t="s">
        <v>1056</v>
      </c>
      <c r="M410" s="187" t="s">
        <v>1112</v>
      </c>
      <c r="N410" s="187"/>
      <c r="O410" s="187" t="s">
        <v>1056</v>
      </c>
      <c r="P410" s="187" t="s">
        <v>1112</v>
      </c>
      <c r="Q410" s="186"/>
    </row>
    <row r="411" spans="1:17" ht="14.25" customHeight="1">
      <c r="A411" s="35"/>
      <c r="B411" s="187"/>
      <c r="C411" s="187" t="s">
        <v>1086</v>
      </c>
      <c r="D411" s="187" t="s">
        <v>1330</v>
      </c>
      <c r="E411" s="187"/>
      <c r="F411" s="187" t="s">
        <v>1065</v>
      </c>
      <c r="G411" s="187" t="s">
        <v>1099</v>
      </c>
      <c r="H411" s="187"/>
      <c r="I411" s="187" t="s">
        <v>1065</v>
      </c>
      <c r="J411" s="187" t="s">
        <v>1099</v>
      </c>
      <c r="K411" s="187"/>
      <c r="L411" s="187" t="s">
        <v>1057</v>
      </c>
      <c r="M411" s="187" t="s">
        <v>1124</v>
      </c>
      <c r="N411" s="187"/>
      <c r="O411" s="187" t="s">
        <v>1057</v>
      </c>
      <c r="P411" s="187" t="s">
        <v>1124</v>
      </c>
      <c r="Q411" s="186"/>
    </row>
    <row r="412" spans="1:17" ht="14.25" customHeight="1">
      <c r="A412" s="35"/>
      <c r="B412" s="187"/>
      <c r="C412" s="187" t="s">
        <v>1310</v>
      </c>
      <c r="D412" s="187" t="s">
        <v>1330</v>
      </c>
      <c r="E412" s="187"/>
      <c r="F412" s="187" t="s">
        <v>1064</v>
      </c>
      <c r="G412" s="187" t="s">
        <v>1161</v>
      </c>
      <c r="H412" s="187"/>
      <c r="I412" s="187" t="s">
        <v>1064</v>
      </c>
      <c r="J412" s="187" t="s">
        <v>1161</v>
      </c>
      <c r="K412" s="187"/>
      <c r="L412" s="187" t="s">
        <v>1058</v>
      </c>
      <c r="M412" s="187" t="s">
        <v>1097</v>
      </c>
      <c r="N412" s="187"/>
      <c r="O412" s="187" t="s">
        <v>1058</v>
      </c>
      <c r="P412" s="187" t="s">
        <v>1097</v>
      </c>
      <c r="Q412" s="186"/>
    </row>
    <row r="413" spans="1:17" ht="14.25" customHeight="1">
      <c r="A413" s="35"/>
      <c r="B413" s="187"/>
      <c r="C413" s="187" t="s">
        <v>1088</v>
      </c>
      <c r="D413" s="187" t="s">
        <v>1330</v>
      </c>
      <c r="E413" s="187"/>
      <c r="F413" s="187" t="s">
        <v>1055</v>
      </c>
      <c r="G413" s="187" t="s">
        <v>1097</v>
      </c>
      <c r="H413" s="187"/>
      <c r="I413" s="187" t="s">
        <v>1055</v>
      </c>
      <c r="J413" s="187" t="s">
        <v>1097</v>
      </c>
      <c r="K413" s="187"/>
      <c r="L413" s="187" t="s">
        <v>1366</v>
      </c>
      <c r="M413" s="187" t="s">
        <v>1094</v>
      </c>
      <c r="N413" s="187"/>
      <c r="O413" s="187" t="s">
        <v>1366</v>
      </c>
      <c r="P413" s="187" t="s">
        <v>1094</v>
      </c>
      <c r="Q413" s="186"/>
    </row>
    <row r="414" spans="1:17" ht="14.25" customHeight="1">
      <c r="A414" s="35"/>
      <c r="B414" s="187"/>
      <c r="C414" s="187" t="s">
        <v>1311</v>
      </c>
      <c r="D414" s="187" t="s">
        <v>1144</v>
      </c>
      <c r="E414" s="187"/>
      <c r="F414" s="187" t="s">
        <v>1056</v>
      </c>
      <c r="G414" s="187" t="s">
        <v>1112</v>
      </c>
      <c r="H414" s="187"/>
      <c r="I414" s="187" t="s">
        <v>1056</v>
      </c>
      <c r="J414" s="187" t="s">
        <v>1112</v>
      </c>
      <c r="K414" s="187"/>
      <c r="L414" s="187" t="s">
        <v>1367</v>
      </c>
      <c r="M414" s="187" t="s">
        <v>1101</v>
      </c>
      <c r="N414" s="187"/>
      <c r="O414" s="187" t="s">
        <v>1367</v>
      </c>
      <c r="P414" s="187" t="s">
        <v>1101</v>
      </c>
      <c r="Q414" s="186"/>
    </row>
    <row r="415" spans="1:17" ht="14.25" customHeight="1">
      <c r="A415" s="35"/>
      <c r="B415" s="187"/>
      <c r="C415" s="187" t="s">
        <v>1312</v>
      </c>
      <c r="D415" s="187" t="s">
        <v>1097</v>
      </c>
      <c r="E415" s="187"/>
      <c r="F415" s="187" t="s">
        <v>1057</v>
      </c>
      <c r="G415" s="187" t="s">
        <v>1124</v>
      </c>
      <c r="H415" s="187"/>
      <c r="I415" s="187" t="s">
        <v>1057</v>
      </c>
      <c r="J415" s="187" t="s">
        <v>1124</v>
      </c>
      <c r="K415" s="187"/>
      <c r="L415" s="187" t="s">
        <v>1368</v>
      </c>
      <c r="M415" s="187" t="s">
        <v>1095</v>
      </c>
      <c r="N415" s="187"/>
      <c r="O415" s="187" t="s">
        <v>1368</v>
      </c>
      <c r="P415" s="187" t="s">
        <v>1095</v>
      </c>
      <c r="Q415" s="186"/>
    </row>
    <row r="416" spans="1:17" ht="14.25" customHeight="1">
      <c r="A416" s="35"/>
      <c r="B416" s="187"/>
      <c r="C416" s="187" t="s">
        <v>1313</v>
      </c>
      <c r="D416" s="187" t="s">
        <v>1097</v>
      </c>
      <c r="E416" s="187"/>
      <c r="F416" s="187" t="s">
        <v>1058</v>
      </c>
      <c r="G416" s="187" t="s">
        <v>1097</v>
      </c>
      <c r="H416" s="187"/>
      <c r="I416" s="187" t="s">
        <v>1058</v>
      </c>
      <c r="J416" s="187" t="s">
        <v>1097</v>
      </c>
      <c r="K416" s="187"/>
      <c r="L416" s="187" t="s">
        <v>1369</v>
      </c>
      <c r="M416" s="187" t="s">
        <v>1095</v>
      </c>
      <c r="N416" s="187"/>
      <c r="O416" s="187" t="s">
        <v>1369</v>
      </c>
      <c r="P416" s="187" t="s">
        <v>1095</v>
      </c>
      <c r="Q416" s="186"/>
    </row>
    <row r="417" spans="1:17" ht="14.25" customHeight="1">
      <c r="A417" s="35"/>
      <c r="B417" s="187"/>
      <c r="C417" s="187" t="s">
        <v>1314</v>
      </c>
      <c r="D417" s="187" t="s">
        <v>1097</v>
      </c>
      <c r="E417" s="187"/>
      <c r="F417" s="187" t="s">
        <v>1366</v>
      </c>
      <c r="G417" s="187" t="s">
        <v>1094</v>
      </c>
      <c r="H417" s="187"/>
      <c r="I417" s="187" t="s">
        <v>1366</v>
      </c>
      <c r="J417" s="187" t="s">
        <v>1094</v>
      </c>
      <c r="K417" s="187"/>
      <c r="L417" s="187" t="s">
        <v>1370</v>
      </c>
      <c r="M417" s="187" t="s">
        <v>1095</v>
      </c>
      <c r="N417" s="187"/>
      <c r="O417" s="187" t="s">
        <v>1370</v>
      </c>
      <c r="P417" s="187" t="s">
        <v>1095</v>
      </c>
      <c r="Q417" s="186"/>
    </row>
    <row r="418" spans="1:17" ht="14.25" customHeight="1">
      <c r="A418" s="35"/>
      <c r="B418" s="187"/>
      <c r="C418" s="187" t="s">
        <v>1070</v>
      </c>
      <c r="D418" s="187" t="s">
        <v>1097</v>
      </c>
      <c r="E418" s="187"/>
      <c r="F418" s="187" t="s">
        <v>1367</v>
      </c>
      <c r="G418" s="187" t="s">
        <v>1101</v>
      </c>
      <c r="H418" s="187"/>
      <c r="I418" s="187" t="s">
        <v>1367</v>
      </c>
      <c r="J418" s="187" t="s">
        <v>1101</v>
      </c>
      <c r="K418" s="187"/>
      <c r="L418" s="187" t="s">
        <v>1371</v>
      </c>
      <c r="M418" s="187" t="s">
        <v>1113</v>
      </c>
      <c r="N418" s="187"/>
      <c r="O418" s="187" t="s">
        <v>1371</v>
      </c>
      <c r="P418" s="187" t="s">
        <v>1113</v>
      </c>
      <c r="Q418" s="186"/>
    </row>
    <row r="419" spans="1:17" ht="14.25" customHeight="1">
      <c r="A419" s="35"/>
      <c r="B419" s="187"/>
      <c r="C419" s="187" t="s">
        <v>1315</v>
      </c>
      <c r="D419" s="187" t="s">
        <v>1136</v>
      </c>
      <c r="E419" s="187"/>
      <c r="F419" s="187" t="s">
        <v>1368</v>
      </c>
      <c r="G419" s="187" t="s">
        <v>1095</v>
      </c>
      <c r="H419" s="187"/>
      <c r="I419" s="187" t="s">
        <v>1368</v>
      </c>
      <c r="J419" s="187" t="s">
        <v>1095</v>
      </c>
      <c r="K419" s="187"/>
      <c r="L419" s="187" t="s">
        <v>1372</v>
      </c>
      <c r="M419" s="187" t="s">
        <v>1095</v>
      </c>
      <c r="N419" s="187"/>
      <c r="O419" s="187" t="s">
        <v>1372</v>
      </c>
      <c r="P419" s="187" t="s">
        <v>1095</v>
      </c>
      <c r="Q419" s="186"/>
    </row>
    <row r="420" spans="1:17" ht="14.25" customHeight="1">
      <c r="A420" s="35"/>
      <c r="B420" s="187"/>
      <c r="C420" s="187" t="s">
        <v>1316</v>
      </c>
      <c r="D420" s="187" t="s">
        <v>1097</v>
      </c>
      <c r="E420" s="187"/>
      <c r="F420" s="187" t="s">
        <v>1369</v>
      </c>
      <c r="G420" s="187" t="s">
        <v>1095</v>
      </c>
      <c r="H420" s="187"/>
      <c r="I420" s="187" t="s">
        <v>1369</v>
      </c>
      <c r="J420" s="187" t="s">
        <v>1095</v>
      </c>
      <c r="K420" s="187"/>
      <c r="L420" s="187" t="s">
        <v>1373</v>
      </c>
      <c r="M420" s="187" t="s">
        <v>1095</v>
      </c>
      <c r="N420" s="187"/>
      <c r="O420" s="187" t="s">
        <v>1373</v>
      </c>
      <c r="P420" s="187" t="s">
        <v>1095</v>
      </c>
      <c r="Q420" s="186"/>
    </row>
    <row r="421" spans="1:17" ht="14.25" customHeight="1">
      <c r="A421" s="35"/>
      <c r="B421" s="187"/>
      <c r="C421" s="187" t="s">
        <v>1317</v>
      </c>
      <c r="D421" s="187" t="s">
        <v>1136</v>
      </c>
      <c r="E421" s="187"/>
      <c r="F421" s="187" t="s">
        <v>1370</v>
      </c>
      <c r="G421" s="187" t="s">
        <v>1095</v>
      </c>
      <c r="H421" s="187"/>
      <c r="I421" s="187" t="s">
        <v>1370</v>
      </c>
      <c r="J421" s="187" t="s">
        <v>1095</v>
      </c>
      <c r="K421" s="187"/>
      <c r="L421" s="187" t="s">
        <v>1374</v>
      </c>
      <c r="M421" s="187" t="s">
        <v>1096</v>
      </c>
      <c r="N421" s="187"/>
      <c r="O421" s="187" t="s">
        <v>1374</v>
      </c>
      <c r="P421" s="187" t="s">
        <v>1096</v>
      </c>
      <c r="Q421" s="186"/>
    </row>
    <row r="422" spans="1:17" ht="14.25" customHeight="1">
      <c r="A422" s="35"/>
      <c r="B422" s="187"/>
      <c r="C422" s="187" t="s">
        <v>1318</v>
      </c>
      <c r="D422" s="187" t="s">
        <v>1128</v>
      </c>
      <c r="E422" s="187"/>
      <c r="F422" s="187" t="s">
        <v>1371</v>
      </c>
      <c r="G422" s="187" t="s">
        <v>1113</v>
      </c>
      <c r="H422" s="187"/>
      <c r="I422" s="187" t="s">
        <v>1371</v>
      </c>
      <c r="J422" s="187" t="s">
        <v>1113</v>
      </c>
      <c r="K422" s="187"/>
      <c r="L422" s="187" t="s">
        <v>1375</v>
      </c>
      <c r="M422" s="187" t="s">
        <v>1094</v>
      </c>
      <c r="N422" s="187"/>
      <c r="O422" s="187" t="s">
        <v>1375</v>
      </c>
      <c r="P422" s="187" t="s">
        <v>1094</v>
      </c>
      <c r="Q422" s="186"/>
    </row>
    <row r="423" spans="1:17" ht="14.25" customHeight="1">
      <c r="A423" s="35"/>
      <c r="B423" s="187"/>
      <c r="C423" s="187" t="s">
        <v>1071</v>
      </c>
      <c r="D423" s="187" t="s">
        <v>1364</v>
      </c>
      <c r="E423" s="187"/>
      <c r="F423" s="189" t="s">
        <v>1372</v>
      </c>
      <c r="G423" s="189" t="s">
        <v>1477</v>
      </c>
      <c r="H423" s="187"/>
      <c r="I423" s="189" t="s">
        <v>1372</v>
      </c>
      <c r="J423" s="189" t="s">
        <v>1477</v>
      </c>
      <c r="K423" s="187"/>
      <c r="L423" s="187" t="s">
        <v>1376</v>
      </c>
      <c r="M423" s="187" t="s">
        <v>1132</v>
      </c>
      <c r="N423" s="187"/>
      <c r="O423" s="187" t="s">
        <v>1376</v>
      </c>
      <c r="P423" s="187" t="s">
        <v>1132</v>
      </c>
      <c r="Q423" s="186"/>
    </row>
    <row r="424" spans="1:17" ht="14.25" customHeight="1">
      <c r="A424" s="35"/>
      <c r="B424" s="187"/>
      <c r="C424" s="187" t="s">
        <v>1072</v>
      </c>
      <c r="D424" s="187" t="s">
        <v>1098</v>
      </c>
      <c r="E424" s="187"/>
      <c r="F424" s="189" t="s">
        <v>1373</v>
      </c>
      <c r="G424" s="189" t="s">
        <v>1477</v>
      </c>
      <c r="H424" s="187"/>
      <c r="I424" s="189" t="s">
        <v>1373</v>
      </c>
      <c r="J424" s="189" t="s">
        <v>1477</v>
      </c>
      <c r="K424" s="187"/>
      <c r="L424" s="187" t="s">
        <v>1377</v>
      </c>
      <c r="M424" s="187" t="s">
        <v>1132</v>
      </c>
      <c r="N424" s="187"/>
      <c r="O424" s="187" t="s">
        <v>1377</v>
      </c>
      <c r="P424" s="187" t="s">
        <v>1132</v>
      </c>
      <c r="Q424" s="186"/>
    </row>
    <row r="425" spans="1:17" ht="14.25" customHeight="1">
      <c r="A425" s="35"/>
      <c r="B425" s="187"/>
      <c r="C425" s="187" t="s">
        <v>1073</v>
      </c>
      <c r="D425" s="187" t="s">
        <v>1158</v>
      </c>
      <c r="E425" s="187"/>
      <c r="F425" s="187" t="s">
        <v>1374</v>
      </c>
      <c r="G425" s="187" t="s">
        <v>1096</v>
      </c>
      <c r="H425" s="187"/>
      <c r="I425" s="187" t="s">
        <v>1374</v>
      </c>
      <c r="J425" s="187" t="s">
        <v>1096</v>
      </c>
      <c r="K425" s="187"/>
      <c r="L425" s="187" t="s">
        <v>1378</v>
      </c>
      <c r="M425" s="187" t="s">
        <v>1132</v>
      </c>
      <c r="N425" s="187"/>
      <c r="O425" s="187" t="s">
        <v>1378</v>
      </c>
      <c r="P425" s="187" t="s">
        <v>1132</v>
      </c>
      <c r="Q425" s="186"/>
    </row>
    <row r="426" spans="1:17" ht="14.25" customHeight="1">
      <c r="A426" s="35"/>
      <c r="B426" s="187"/>
      <c r="C426" s="187" t="s">
        <v>1319</v>
      </c>
      <c r="D426" s="187" t="s">
        <v>1130</v>
      </c>
      <c r="E426" s="187"/>
      <c r="F426" s="187" t="s">
        <v>1375</v>
      </c>
      <c r="G426" s="187" t="s">
        <v>1094</v>
      </c>
      <c r="H426" s="187"/>
      <c r="I426" s="187" t="s">
        <v>1375</v>
      </c>
      <c r="J426" s="187" t="s">
        <v>1094</v>
      </c>
      <c r="K426" s="187"/>
      <c r="L426" s="187" t="s">
        <v>1379</v>
      </c>
      <c r="M426" s="187" t="s">
        <v>1101</v>
      </c>
      <c r="N426" s="187"/>
      <c r="O426" s="187" t="s">
        <v>1379</v>
      </c>
      <c r="P426" s="187" t="s">
        <v>1101</v>
      </c>
      <c r="Q426" s="186"/>
    </row>
    <row r="427" spans="1:17" ht="14.25" customHeight="1">
      <c r="A427" s="35"/>
      <c r="B427" s="187"/>
      <c r="C427" s="187" t="s">
        <v>1320</v>
      </c>
      <c r="D427" s="187" t="s">
        <v>1095</v>
      </c>
      <c r="E427" s="187"/>
      <c r="F427" s="187" t="s">
        <v>1376</v>
      </c>
      <c r="G427" s="187" t="s">
        <v>1132</v>
      </c>
      <c r="H427" s="187"/>
      <c r="I427" s="187" t="s">
        <v>1376</v>
      </c>
      <c r="J427" s="187" t="s">
        <v>1132</v>
      </c>
      <c r="K427" s="187"/>
      <c r="L427" s="187" t="s">
        <v>1380</v>
      </c>
      <c r="M427" s="187" t="s">
        <v>1101</v>
      </c>
      <c r="N427" s="187"/>
      <c r="O427" s="187" t="s">
        <v>1380</v>
      </c>
      <c r="P427" s="187" t="s">
        <v>1101</v>
      </c>
      <c r="Q427" s="186"/>
    </row>
    <row r="428" spans="1:17" ht="14.25" customHeight="1">
      <c r="A428" s="35"/>
      <c r="B428" s="187"/>
      <c r="C428" s="187" t="s">
        <v>1321</v>
      </c>
      <c r="D428" s="187" t="s">
        <v>1128</v>
      </c>
      <c r="E428" s="187"/>
      <c r="F428" s="187" t="s">
        <v>1377</v>
      </c>
      <c r="G428" s="187" t="s">
        <v>1132</v>
      </c>
      <c r="H428" s="187"/>
      <c r="I428" s="187" t="s">
        <v>1377</v>
      </c>
      <c r="J428" s="187" t="s">
        <v>1132</v>
      </c>
      <c r="K428" s="187"/>
      <c r="L428" s="187" t="s">
        <v>1381</v>
      </c>
      <c r="M428" s="187" t="s">
        <v>1101</v>
      </c>
      <c r="N428" s="187"/>
      <c r="O428" s="187" t="s">
        <v>1381</v>
      </c>
      <c r="P428" s="187" t="s">
        <v>1101</v>
      </c>
      <c r="Q428" s="186"/>
    </row>
    <row r="429" spans="1:17" ht="14.25" customHeight="1">
      <c r="A429" s="35"/>
      <c r="B429" s="187"/>
      <c r="C429" s="187" t="s">
        <v>1322</v>
      </c>
      <c r="D429" s="187" t="s">
        <v>1102</v>
      </c>
      <c r="E429" s="187"/>
      <c r="F429" s="187" t="s">
        <v>1378</v>
      </c>
      <c r="G429" s="187" t="s">
        <v>1132</v>
      </c>
      <c r="H429" s="187"/>
      <c r="I429" s="187" t="s">
        <v>1378</v>
      </c>
      <c r="J429" s="187" t="s">
        <v>1132</v>
      </c>
      <c r="K429" s="187"/>
      <c r="L429" s="187" t="s">
        <v>1382</v>
      </c>
      <c r="M429" s="187" t="s">
        <v>1094</v>
      </c>
      <c r="N429" s="187"/>
      <c r="O429" s="187" t="s">
        <v>1382</v>
      </c>
      <c r="P429" s="187" t="s">
        <v>1094</v>
      </c>
      <c r="Q429" s="186"/>
    </row>
    <row r="430" spans="1:17" ht="14.25" customHeight="1">
      <c r="A430" s="35"/>
      <c r="B430" s="187"/>
      <c r="C430" s="187" t="s">
        <v>1323</v>
      </c>
      <c r="D430" s="187" t="s">
        <v>1095</v>
      </c>
      <c r="E430" s="187"/>
      <c r="F430" s="189" t="s">
        <v>1379</v>
      </c>
      <c r="G430" s="189" t="s">
        <v>1478</v>
      </c>
      <c r="H430" s="187"/>
      <c r="I430" s="189" t="s">
        <v>1379</v>
      </c>
      <c r="J430" s="189" t="s">
        <v>1478</v>
      </c>
      <c r="K430" s="187"/>
      <c r="L430" s="187" t="s">
        <v>1383</v>
      </c>
      <c r="M430" s="187" t="s">
        <v>1095</v>
      </c>
      <c r="N430" s="187"/>
      <c r="O430" s="187" t="s">
        <v>1383</v>
      </c>
      <c r="P430" s="187" t="s">
        <v>1095</v>
      </c>
      <c r="Q430" s="186"/>
    </row>
    <row r="431" spans="1:17" ht="14.25" customHeight="1">
      <c r="A431" s="35"/>
      <c r="B431" s="187"/>
      <c r="C431" s="187" t="s">
        <v>789</v>
      </c>
      <c r="D431" s="187" t="s">
        <v>1095</v>
      </c>
      <c r="E431" s="187"/>
      <c r="F431" s="189" t="s">
        <v>1380</v>
      </c>
      <c r="G431" s="189" t="s">
        <v>1478</v>
      </c>
      <c r="H431" s="187"/>
      <c r="I431" s="189" t="s">
        <v>1380</v>
      </c>
      <c r="J431" s="189" t="s">
        <v>1478</v>
      </c>
      <c r="K431" s="187"/>
      <c r="L431" s="187" t="s">
        <v>1384</v>
      </c>
      <c r="M431" s="187" t="s">
        <v>1151</v>
      </c>
      <c r="N431" s="187"/>
      <c r="O431" s="187" t="s">
        <v>1384</v>
      </c>
      <c r="P431" s="187" t="s">
        <v>1151</v>
      </c>
      <c r="Q431" s="186"/>
    </row>
    <row r="432" spans="1:17" ht="14.25" customHeight="1">
      <c r="A432" s="35"/>
      <c r="B432" s="187"/>
      <c r="C432" s="187" t="s">
        <v>817</v>
      </c>
      <c r="D432" s="187" t="s">
        <v>1118</v>
      </c>
      <c r="E432" s="187"/>
      <c r="F432" s="189" t="s">
        <v>1381</v>
      </c>
      <c r="G432" s="189" t="s">
        <v>1478</v>
      </c>
      <c r="H432" s="187"/>
      <c r="I432" s="189" t="s">
        <v>1381</v>
      </c>
      <c r="J432" s="189" t="s">
        <v>1478</v>
      </c>
      <c r="K432" s="187"/>
      <c r="L432" s="187" t="s">
        <v>1385</v>
      </c>
      <c r="M432" s="187" t="s">
        <v>1154</v>
      </c>
      <c r="N432" s="187"/>
      <c r="O432" s="187" t="s">
        <v>1385</v>
      </c>
      <c r="P432" s="187" t="s">
        <v>1154</v>
      </c>
      <c r="Q432" s="186"/>
    </row>
    <row r="433" spans="1:17" ht="14.25" customHeight="1">
      <c r="A433" s="35"/>
      <c r="B433" s="187"/>
      <c r="C433" s="187" t="s">
        <v>814</v>
      </c>
      <c r="D433" s="187" t="s">
        <v>1124</v>
      </c>
      <c r="E433" s="187"/>
      <c r="F433" s="187" t="s">
        <v>1382</v>
      </c>
      <c r="G433" s="187" t="s">
        <v>1094</v>
      </c>
      <c r="H433" s="187"/>
      <c r="I433" s="187" t="s">
        <v>1382</v>
      </c>
      <c r="J433" s="187" t="s">
        <v>1094</v>
      </c>
      <c r="K433" s="187"/>
      <c r="L433" s="187" t="s">
        <v>1386</v>
      </c>
      <c r="M433" s="187" t="s">
        <v>1334</v>
      </c>
      <c r="N433" s="187"/>
      <c r="O433" s="187" t="s">
        <v>1386</v>
      </c>
      <c r="P433" s="187" t="s">
        <v>1334</v>
      </c>
      <c r="Q433" s="186"/>
    </row>
    <row r="434" spans="1:17" ht="14.25" customHeight="1">
      <c r="A434" s="35"/>
      <c r="B434" s="187"/>
      <c r="C434" s="187" t="s">
        <v>1197</v>
      </c>
      <c r="D434" s="187" t="s">
        <v>1112</v>
      </c>
      <c r="E434" s="187"/>
      <c r="F434" s="187" t="s">
        <v>1383</v>
      </c>
      <c r="G434" s="187" t="s">
        <v>1095</v>
      </c>
      <c r="H434" s="187"/>
      <c r="I434" s="187" t="s">
        <v>1383</v>
      </c>
      <c r="J434" s="187" t="s">
        <v>1095</v>
      </c>
      <c r="K434" s="187"/>
      <c r="L434" s="187" t="s">
        <v>1387</v>
      </c>
      <c r="M434" s="187" t="s">
        <v>1108</v>
      </c>
      <c r="N434" s="187"/>
      <c r="O434" s="187" t="s">
        <v>1387</v>
      </c>
      <c r="P434" s="187" t="s">
        <v>1108</v>
      </c>
      <c r="Q434" s="186"/>
    </row>
    <row r="435" spans="1:17" ht="14.25" customHeight="1">
      <c r="A435" s="35"/>
      <c r="B435" s="187"/>
      <c r="C435" s="187" t="s">
        <v>1324</v>
      </c>
      <c r="D435" s="187" t="s">
        <v>1097</v>
      </c>
      <c r="E435" s="187"/>
      <c r="F435" s="187" t="s">
        <v>1384</v>
      </c>
      <c r="G435" s="187" t="s">
        <v>1151</v>
      </c>
      <c r="H435" s="187"/>
      <c r="I435" s="187" t="s">
        <v>1384</v>
      </c>
      <c r="J435" s="187" t="s">
        <v>1151</v>
      </c>
      <c r="K435" s="187"/>
      <c r="L435" s="187" t="s">
        <v>1388</v>
      </c>
      <c r="M435" s="187" t="s">
        <v>1110</v>
      </c>
      <c r="N435" s="187"/>
      <c r="O435" s="187" t="s">
        <v>1388</v>
      </c>
      <c r="P435" s="187" t="s">
        <v>1110</v>
      </c>
      <c r="Q435" s="186"/>
    </row>
    <row r="436" spans="1:17" ht="14.25" customHeight="1">
      <c r="A436" s="35"/>
      <c r="B436" s="187"/>
      <c r="C436" s="187" t="s">
        <v>1324</v>
      </c>
      <c r="D436" s="187" t="s">
        <v>1097</v>
      </c>
      <c r="E436" s="187"/>
      <c r="F436" s="187" t="s">
        <v>1385</v>
      </c>
      <c r="G436" s="187" t="s">
        <v>1154</v>
      </c>
      <c r="H436" s="187"/>
      <c r="I436" s="187" t="s">
        <v>1385</v>
      </c>
      <c r="J436" s="187" t="s">
        <v>1154</v>
      </c>
      <c r="K436" s="187"/>
      <c r="L436" s="187" t="s">
        <v>1389</v>
      </c>
      <c r="M436" s="187" t="s">
        <v>1110</v>
      </c>
      <c r="N436" s="187"/>
      <c r="O436" s="187" t="s">
        <v>1389</v>
      </c>
      <c r="P436" s="187" t="s">
        <v>1110</v>
      </c>
      <c r="Q436" s="186"/>
    </row>
    <row r="437" spans="1:17" ht="14.25" customHeight="1">
      <c r="A437" s="35"/>
      <c r="B437" s="187"/>
      <c r="C437" s="187" t="s">
        <v>1324</v>
      </c>
      <c r="D437" s="187" t="s">
        <v>1097</v>
      </c>
      <c r="E437" s="187"/>
      <c r="F437" s="187" t="s">
        <v>1386</v>
      </c>
      <c r="G437" s="187" t="s">
        <v>1334</v>
      </c>
      <c r="H437" s="187"/>
      <c r="I437" s="187" t="s">
        <v>1386</v>
      </c>
      <c r="J437" s="187" t="s">
        <v>1334</v>
      </c>
      <c r="K437" s="187"/>
      <c r="L437" s="187" t="s">
        <v>1390</v>
      </c>
      <c r="M437" s="187" t="s">
        <v>1094</v>
      </c>
      <c r="N437" s="187"/>
      <c r="O437" s="187" t="s">
        <v>1390</v>
      </c>
      <c r="P437" s="187" t="s">
        <v>1094</v>
      </c>
      <c r="Q437" s="186"/>
    </row>
    <row r="438" spans="1:17" ht="14.25" customHeight="1">
      <c r="A438" s="35"/>
      <c r="B438" s="187"/>
      <c r="C438" s="187" t="s">
        <v>1324</v>
      </c>
      <c r="D438" s="187" t="s">
        <v>1097</v>
      </c>
      <c r="E438" s="187"/>
      <c r="F438" s="187" t="s">
        <v>1387</v>
      </c>
      <c r="G438" s="187" t="s">
        <v>1108</v>
      </c>
      <c r="H438" s="187"/>
      <c r="I438" s="187" t="s">
        <v>1387</v>
      </c>
      <c r="J438" s="187" t="s">
        <v>1108</v>
      </c>
      <c r="K438" s="187"/>
      <c r="L438" s="187" t="s">
        <v>1391</v>
      </c>
      <c r="M438" s="187" t="s">
        <v>1132</v>
      </c>
      <c r="N438" s="187"/>
      <c r="O438" s="187" t="s">
        <v>1391</v>
      </c>
      <c r="P438" s="187" t="s">
        <v>1132</v>
      </c>
      <c r="Q438" s="186"/>
    </row>
    <row r="439" spans="1:17" ht="14.25" customHeight="1">
      <c r="A439" s="35"/>
      <c r="B439" s="187"/>
      <c r="C439" s="187" t="s">
        <v>1324</v>
      </c>
      <c r="D439" s="187" t="s">
        <v>1097</v>
      </c>
      <c r="E439" s="187"/>
      <c r="F439" s="187" t="s">
        <v>1388</v>
      </c>
      <c r="G439" s="187" t="s">
        <v>1110</v>
      </c>
      <c r="H439" s="187"/>
      <c r="I439" s="187" t="s">
        <v>1388</v>
      </c>
      <c r="J439" s="187" t="s">
        <v>1110</v>
      </c>
      <c r="K439" s="187"/>
      <c r="L439" s="187" t="s">
        <v>1392</v>
      </c>
      <c r="M439" s="187" t="s">
        <v>1132</v>
      </c>
      <c r="N439" s="187"/>
      <c r="O439" s="187" t="s">
        <v>1392</v>
      </c>
      <c r="P439" s="187" t="s">
        <v>1132</v>
      </c>
      <c r="Q439" s="186"/>
    </row>
    <row r="440" spans="1:17" ht="14.25" customHeight="1">
      <c r="A440" s="35"/>
      <c r="B440" s="187"/>
      <c r="C440" s="187" t="s">
        <v>1324</v>
      </c>
      <c r="D440" s="187" t="s">
        <v>1097</v>
      </c>
      <c r="E440" s="187"/>
      <c r="F440" s="187" t="s">
        <v>1389</v>
      </c>
      <c r="G440" s="187" t="s">
        <v>1110</v>
      </c>
      <c r="H440" s="187"/>
      <c r="I440" s="187" t="s">
        <v>1389</v>
      </c>
      <c r="J440" s="187" t="s">
        <v>1110</v>
      </c>
      <c r="K440" s="187"/>
      <c r="L440" s="187" t="s">
        <v>1393</v>
      </c>
      <c r="M440" s="187" t="s">
        <v>1132</v>
      </c>
      <c r="N440" s="187"/>
      <c r="O440" s="187" t="s">
        <v>1393</v>
      </c>
      <c r="P440" s="187" t="s">
        <v>1132</v>
      </c>
      <c r="Q440" s="186"/>
    </row>
    <row r="441" spans="1:17" ht="14.25" customHeight="1">
      <c r="A441" s="35"/>
      <c r="B441" s="187"/>
      <c r="C441" s="187" t="s">
        <v>1324</v>
      </c>
      <c r="D441" s="187" t="s">
        <v>1097</v>
      </c>
      <c r="E441" s="187"/>
      <c r="F441" s="187" t="s">
        <v>1390</v>
      </c>
      <c r="G441" s="187" t="s">
        <v>1094</v>
      </c>
      <c r="H441" s="187"/>
      <c r="I441" s="187" t="s">
        <v>1390</v>
      </c>
      <c r="J441" s="187" t="s">
        <v>1094</v>
      </c>
      <c r="K441" s="187"/>
      <c r="L441" s="187" t="s">
        <v>1394</v>
      </c>
      <c r="M441" s="187" t="s">
        <v>1132</v>
      </c>
      <c r="N441" s="187"/>
      <c r="O441" s="187" t="s">
        <v>1394</v>
      </c>
      <c r="P441" s="187" t="s">
        <v>1132</v>
      </c>
      <c r="Q441" s="186"/>
    </row>
    <row r="442" spans="1:17" ht="14.25" customHeight="1">
      <c r="A442" s="35"/>
      <c r="B442" s="187"/>
      <c r="C442" s="187" t="s">
        <v>1324</v>
      </c>
      <c r="D442" s="187" t="s">
        <v>1097</v>
      </c>
      <c r="E442" s="187"/>
      <c r="F442" s="187" t="s">
        <v>1391</v>
      </c>
      <c r="G442" s="187" t="s">
        <v>1132</v>
      </c>
      <c r="H442" s="187"/>
      <c r="I442" s="187" t="s">
        <v>1391</v>
      </c>
      <c r="J442" s="187" t="s">
        <v>1132</v>
      </c>
      <c r="K442" s="187"/>
      <c r="L442" s="187" t="s">
        <v>1395</v>
      </c>
      <c r="M442" s="187" t="s">
        <v>1132</v>
      </c>
      <c r="N442" s="187"/>
      <c r="O442" s="187" t="s">
        <v>1395</v>
      </c>
      <c r="P442" s="187" t="s">
        <v>1132</v>
      </c>
      <c r="Q442" s="186"/>
    </row>
    <row r="443" spans="1:17" ht="14.25" customHeight="1">
      <c r="A443" s="35"/>
      <c r="B443" s="187"/>
      <c r="C443" s="187" t="s">
        <v>814</v>
      </c>
      <c r="D443" s="187" t="s">
        <v>1097</v>
      </c>
      <c r="E443" s="187"/>
      <c r="F443" s="187" t="s">
        <v>1392</v>
      </c>
      <c r="G443" s="187" t="s">
        <v>1132</v>
      </c>
      <c r="H443" s="187"/>
      <c r="I443" s="187" t="s">
        <v>1392</v>
      </c>
      <c r="J443" s="187" t="s">
        <v>1132</v>
      </c>
      <c r="K443" s="187"/>
      <c r="L443" s="187" t="s">
        <v>1396</v>
      </c>
      <c r="M443" s="187" t="s">
        <v>1132</v>
      </c>
      <c r="N443" s="187"/>
      <c r="O443" s="187" t="s">
        <v>1396</v>
      </c>
      <c r="P443" s="187" t="s">
        <v>1132</v>
      </c>
      <c r="Q443" s="186"/>
    </row>
    <row r="444" spans="1:17" ht="14.25" customHeight="1">
      <c r="A444" s="35"/>
      <c r="B444" s="187"/>
      <c r="C444" s="187" t="s">
        <v>812</v>
      </c>
      <c r="D444" s="187" t="s">
        <v>1112</v>
      </c>
      <c r="E444" s="187"/>
      <c r="F444" s="187" t="s">
        <v>1393</v>
      </c>
      <c r="G444" s="187" t="s">
        <v>1132</v>
      </c>
      <c r="H444" s="187"/>
      <c r="I444" s="187" t="s">
        <v>1393</v>
      </c>
      <c r="J444" s="187" t="s">
        <v>1132</v>
      </c>
      <c r="K444" s="187"/>
      <c r="L444" s="187" t="s">
        <v>1397</v>
      </c>
      <c r="M444" s="187" t="s">
        <v>1132</v>
      </c>
      <c r="N444" s="187"/>
      <c r="O444" s="187" t="s">
        <v>1397</v>
      </c>
      <c r="P444" s="187" t="s">
        <v>1132</v>
      </c>
      <c r="Q444" s="186"/>
    </row>
    <row r="445" spans="1:17" ht="14.25" customHeight="1">
      <c r="A445" s="35"/>
      <c r="B445" s="187"/>
      <c r="C445" s="187" t="s">
        <v>1243</v>
      </c>
      <c r="D445" s="187" t="s">
        <v>1097</v>
      </c>
      <c r="E445" s="187"/>
      <c r="F445" s="187" t="s">
        <v>1394</v>
      </c>
      <c r="G445" s="187" t="s">
        <v>1132</v>
      </c>
      <c r="H445" s="187"/>
      <c r="I445" s="187" t="s">
        <v>1394</v>
      </c>
      <c r="J445" s="187" t="s">
        <v>1132</v>
      </c>
      <c r="K445" s="187"/>
      <c r="L445" s="187" t="s">
        <v>1078</v>
      </c>
      <c r="M445" s="187" t="s">
        <v>1097</v>
      </c>
      <c r="N445" s="187"/>
      <c r="O445" s="187" t="s">
        <v>1078</v>
      </c>
      <c r="P445" s="187" t="s">
        <v>1099</v>
      </c>
      <c r="Q445" s="186"/>
    </row>
    <row r="446" spans="1:17" ht="14.25" customHeight="1">
      <c r="A446" s="35"/>
      <c r="B446" s="187"/>
      <c r="C446" s="187" t="s">
        <v>809</v>
      </c>
      <c r="D446" s="187" t="s">
        <v>1097</v>
      </c>
      <c r="E446" s="187"/>
      <c r="F446" s="187" t="s">
        <v>1395</v>
      </c>
      <c r="G446" s="187" t="s">
        <v>1132</v>
      </c>
      <c r="H446" s="187"/>
      <c r="I446" s="187" t="s">
        <v>1395</v>
      </c>
      <c r="J446" s="187" t="s">
        <v>1132</v>
      </c>
      <c r="K446" s="187"/>
      <c r="L446" s="187" t="s">
        <v>1079</v>
      </c>
      <c r="M446" s="187" t="s">
        <v>1107</v>
      </c>
      <c r="N446" s="187"/>
      <c r="O446" s="187" t="s">
        <v>1079</v>
      </c>
      <c r="P446" s="187" t="s">
        <v>1409</v>
      </c>
      <c r="Q446" s="186"/>
    </row>
    <row r="447" spans="1:17" ht="14.25" customHeight="1">
      <c r="A447" s="35"/>
      <c r="B447" s="187"/>
      <c r="C447" s="187" t="s">
        <v>780</v>
      </c>
      <c r="D447" s="187" t="s">
        <v>1136</v>
      </c>
      <c r="E447" s="187"/>
      <c r="F447" s="187" t="s">
        <v>1396</v>
      </c>
      <c r="G447" s="187" t="s">
        <v>1132</v>
      </c>
      <c r="H447" s="187"/>
      <c r="I447" s="187" t="s">
        <v>1396</v>
      </c>
      <c r="J447" s="187" t="s">
        <v>1132</v>
      </c>
      <c r="K447" s="187"/>
      <c r="L447" s="187" t="s">
        <v>1080</v>
      </c>
      <c r="M447" s="187" t="s">
        <v>1098</v>
      </c>
      <c r="N447" s="187"/>
      <c r="O447" s="187" t="s">
        <v>1080</v>
      </c>
      <c r="P447" s="187" t="s">
        <v>1097</v>
      </c>
      <c r="Q447" s="186"/>
    </row>
    <row r="448" spans="1:17" ht="14.25" customHeight="1">
      <c r="A448" s="35"/>
      <c r="B448" s="187"/>
      <c r="C448" s="187" t="s">
        <v>780</v>
      </c>
      <c r="D448" s="187" t="s">
        <v>1112</v>
      </c>
      <c r="E448" s="187"/>
      <c r="F448" s="187" t="s">
        <v>1397</v>
      </c>
      <c r="G448" s="187" t="s">
        <v>1132</v>
      </c>
      <c r="H448" s="187"/>
      <c r="I448" s="187" t="s">
        <v>1397</v>
      </c>
      <c r="J448" s="187" t="s">
        <v>1132</v>
      </c>
      <c r="K448" s="187"/>
      <c r="L448" s="187" t="s">
        <v>1081</v>
      </c>
      <c r="M448" s="187" t="s">
        <v>1406</v>
      </c>
      <c r="N448" s="187"/>
      <c r="O448" s="187" t="s">
        <v>1081</v>
      </c>
      <c r="P448" s="187" t="s">
        <v>1107</v>
      </c>
      <c r="Q448" s="186"/>
    </row>
    <row r="449" spans="1:17" ht="14.25" customHeight="1">
      <c r="A449" s="35"/>
      <c r="B449" s="187"/>
      <c r="C449" s="187" t="s">
        <v>1173</v>
      </c>
      <c r="D449" s="187" t="s">
        <v>1095</v>
      </c>
      <c r="E449" s="187"/>
      <c r="F449" s="187" t="s">
        <v>1078</v>
      </c>
      <c r="G449" s="187" t="s">
        <v>1097</v>
      </c>
      <c r="H449" s="187"/>
      <c r="I449" s="187" t="s">
        <v>1078</v>
      </c>
      <c r="J449" s="187" t="s">
        <v>1099</v>
      </c>
      <c r="K449" s="187"/>
      <c r="L449" s="187" t="s">
        <v>1082</v>
      </c>
      <c r="M449" s="187" t="s">
        <v>1149</v>
      </c>
      <c r="N449" s="187"/>
      <c r="O449" s="187" t="s">
        <v>1082</v>
      </c>
      <c r="P449" s="187" t="s">
        <v>1113</v>
      </c>
      <c r="Q449" s="186"/>
    </row>
    <row r="450" spans="1:17" ht="14.25" customHeight="1">
      <c r="A450" s="35"/>
      <c r="B450" s="187"/>
      <c r="C450" s="187" t="s">
        <v>1173</v>
      </c>
      <c r="D450" s="187" t="s">
        <v>1097</v>
      </c>
      <c r="E450" s="187"/>
      <c r="F450" s="187" t="s">
        <v>1079</v>
      </c>
      <c r="G450" s="187" t="s">
        <v>1107</v>
      </c>
      <c r="H450" s="187"/>
      <c r="I450" s="187" t="s">
        <v>1079</v>
      </c>
      <c r="J450" s="187" t="s">
        <v>1409</v>
      </c>
      <c r="K450" s="187"/>
      <c r="L450" s="187" t="s">
        <v>1083</v>
      </c>
      <c r="M450" s="187" t="s">
        <v>1112</v>
      </c>
      <c r="N450" s="187"/>
      <c r="O450" s="187" t="s">
        <v>1083</v>
      </c>
      <c r="P450" s="187" t="s">
        <v>1204</v>
      </c>
      <c r="Q450" s="186"/>
    </row>
    <row r="451" spans="1:17" ht="14.25" customHeight="1">
      <c r="A451" s="35"/>
      <c r="B451" s="187"/>
      <c r="C451" s="187" t="s">
        <v>780</v>
      </c>
      <c r="D451" s="187" t="s">
        <v>1144</v>
      </c>
      <c r="E451" s="187"/>
      <c r="F451" s="187" t="s">
        <v>1080</v>
      </c>
      <c r="G451" s="187" t="s">
        <v>1097</v>
      </c>
      <c r="H451" s="187"/>
      <c r="I451" s="187" t="s">
        <v>1080</v>
      </c>
      <c r="J451" s="187" t="s">
        <v>1097</v>
      </c>
      <c r="K451" s="187"/>
      <c r="L451" s="187" t="s">
        <v>1084</v>
      </c>
      <c r="M451" s="187" t="s">
        <v>1094</v>
      </c>
      <c r="N451" s="187"/>
      <c r="O451" s="187" t="s">
        <v>1084</v>
      </c>
      <c r="P451" s="187" t="s">
        <v>1149</v>
      </c>
      <c r="Q451" s="186"/>
    </row>
    <row r="452" spans="1:17" ht="14.25" customHeight="1">
      <c r="A452" s="35"/>
      <c r="B452" s="187"/>
      <c r="C452" s="187" t="s">
        <v>1173</v>
      </c>
      <c r="D452" s="187" t="s">
        <v>1097</v>
      </c>
      <c r="E452" s="187"/>
      <c r="F452" s="187" t="s">
        <v>1081</v>
      </c>
      <c r="G452" s="187" t="s">
        <v>1107</v>
      </c>
      <c r="H452" s="187"/>
      <c r="I452" s="187" t="s">
        <v>1081</v>
      </c>
      <c r="J452" s="187" t="s">
        <v>1107</v>
      </c>
      <c r="K452" s="187"/>
      <c r="L452" s="187" t="s">
        <v>1085</v>
      </c>
      <c r="M452" s="187" t="s">
        <v>1176</v>
      </c>
      <c r="N452" s="187"/>
      <c r="O452" s="187" t="s">
        <v>1085</v>
      </c>
      <c r="P452" s="187" t="s">
        <v>1334</v>
      </c>
      <c r="Q452" s="186"/>
    </row>
    <row r="453" spans="1:17" ht="14.25" customHeight="1">
      <c r="A453" s="35"/>
      <c r="B453" s="187"/>
      <c r="C453" s="187" t="s">
        <v>1173</v>
      </c>
      <c r="D453" s="187" t="s">
        <v>1097</v>
      </c>
      <c r="E453" s="187"/>
      <c r="F453" s="187" t="s">
        <v>1082</v>
      </c>
      <c r="G453" s="187" t="s">
        <v>1113</v>
      </c>
      <c r="H453" s="187"/>
      <c r="I453" s="187" t="s">
        <v>1082</v>
      </c>
      <c r="J453" s="187" t="s">
        <v>1113</v>
      </c>
      <c r="K453" s="187"/>
      <c r="L453" s="187" t="s">
        <v>1309</v>
      </c>
      <c r="M453" s="187" t="s">
        <v>1157</v>
      </c>
      <c r="N453" s="187"/>
      <c r="O453" s="187" t="s">
        <v>1309</v>
      </c>
      <c r="P453" s="187" t="s">
        <v>1157</v>
      </c>
      <c r="Q453" s="186"/>
    </row>
    <row r="454" spans="1:17" ht="14.25" customHeight="1">
      <c r="A454" s="35"/>
      <c r="B454" s="187"/>
      <c r="C454" s="187" t="s">
        <v>1173</v>
      </c>
      <c r="D454" s="187" t="s">
        <v>1097</v>
      </c>
      <c r="E454" s="187"/>
      <c r="F454" s="187" t="s">
        <v>1083</v>
      </c>
      <c r="G454" s="187" t="s">
        <v>1204</v>
      </c>
      <c r="H454" s="187"/>
      <c r="I454" s="187" t="s">
        <v>1083</v>
      </c>
      <c r="J454" s="187" t="s">
        <v>1204</v>
      </c>
      <c r="K454" s="187"/>
      <c r="L454" s="187" t="s">
        <v>1087</v>
      </c>
      <c r="M454" s="187" t="s">
        <v>1160</v>
      </c>
      <c r="N454" s="187"/>
      <c r="O454" s="187" t="s">
        <v>1087</v>
      </c>
      <c r="P454" s="187" t="s">
        <v>1160</v>
      </c>
      <c r="Q454" s="186"/>
    </row>
    <row r="455" spans="1:17" ht="14.25" customHeight="1">
      <c r="A455" s="35"/>
      <c r="B455" s="187"/>
      <c r="C455" s="187" t="s">
        <v>780</v>
      </c>
      <c r="D455" s="187" t="s">
        <v>1112</v>
      </c>
      <c r="E455" s="187"/>
      <c r="F455" s="187" t="s">
        <v>1084</v>
      </c>
      <c r="G455" s="187" t="s">
        <v>1134</v>
      </c>
      <c r="H455" s="187"/>
      <c r="I455" s="187" t="s">
        <v>1084</v>
      </c>
      <c r="J455" s="187" t="s">
        <v>1149</v>
      </c>
      <c r="K455" s="187"/>
      <c r="L455" s="187" t="s">
        <v>1086</v>
      </c>
      <c r="M455" s="187" t="s">
        <v>1330</v>
      </c>
      <c r="N455" s="187"/>
      <c r="O455" s="187" t="s">
        <v>1086</v>
      </c>
      <c r="P455" s="187" t="s">
        <v>1330</v>
      </c>
      <c r="Q455" s="186"/>
    </row>
    <row r="456" spans="1:17" ht="14.25" customHeight="1">
      <c r="A456" s="35"/>
      <c r="B456" s="187"/>
      <c r="C456" s="187" t="s">
        <v>1173</v>
      </c>
      <c r="D456" s="187" t="s">
        <v>1095</v>
      </c>
      <c r="E456" s="187"/>
      <c r="F456" s="187" t="s">
        <v>1085</v>
      </c>
      <c r="G456" s="187" t="s">
        <v>1336</v>
      </c>
      <c r="H456" s="187"/>
      <c r="I456" s="187" t="s">
        <v>1085</v>
      </c>
      <c r="J456" s="187" t="s">
        <v>1334</v>
      </c>
      <c r="K456" s="187"/>
      <c r="L456" s="187" t="s">
        <v>1310</v>
      </c>
      <c r="M456" s="187" t="s">
        <v>1330</v>
      </c>
      <c r="N456" s="187"/>
      <c r="O456" s="187" t="s">
        <v>1310</v>
      </c>
      <c r="P456" s="187" t="s">
        <v>1330</v>
      </c>
      <c r="Q456" s="186"/>
    </row>
    <row r="457" spans="1:17" ht="14.25" customHeight="1">
      <c r="A457" s="35"/>
      <c r="B457" s="187"/>
      <c r="C457" s="187" t="s">
        <v>1173</v>
      </c>
      <c r="D457" s="187" t="s">
        <v>1097</v>
      </c>
      <c r="E457" s="187"/>
      <c r="F457" s="187" t="s">
        <v>1309</v>
      </c>
      <c r="G457" s="187" t="s">
        <v>1157</v>
      </c>
      <c r="H457" s="187"/>
      <c r="I457" s="187" t="s">
        <v>1309</v>
      </c>
      <c r="J457" s="187" t="s">
        <v>1157</v>
      </c>
      <c r="K457" s="187"/>
      <c r="L457" s="187" t="s">
        <v>1088</v>
      </c>
      <c r="M457" s="187" t="s">
        <v>1330</v>
      </c>
      <c r="N457" s="187"/>
      <c r="O457" s="187" t="s">
        <v>1088</v>
      </c>
      <c r="P457" s="187" t="s">
        <v>1330</v>
      </c>
      <c r="Q457" s="186"/>
    </row>
    <row r="458" spans="1:17" ht="14.25" customHeight="1">
      <c r="A458" s="35"/>
      <c r="B458" s="187"/>
      <c r="C458" s="187" t="s">
        <v>780</v>
      </c>
      <c r="D458" s="187" t="s">
        <v>1144</v>
      </c>
      <c r="E458" s="187"/>
      <c r="F458" s="187" t="s">
        <v>1087</v>
      </c>
      <c r="G458" s="187" t="s">
        <v>1160</v>
      </c>
      <c r="H458" s="187"/>
      <c r="I458" s="187" t="s">
        <v>1087</v>
      </c>
      <c r="J458" s="187" t="s">
        <v>1160</v>
      </c>
      <c r="K458" s="187"/>
      <c r="L458" s="187" t="s">
        <v>1311</v>
      </c>
      <c r="M458" s="187" t="s">
        <v>1144</v>
      </c>
      <c r="N458" s="187"/>
      <c r="O458" s="187" t="s">
        <v>1311</v>
      </c>
      <c r="P458" s="187" t="s">
        <v>1144</v>
      </c>
      <c r="Q458" s="186"/>
    </row>
    <row r="459" spans="1:17" ht="14.25" customHeight="1">
      <c r="A459" s="1"/>
      <c r="B459" s="188"/>
      <c r="C459" s="188" t="s">
        <v>1325</v>
      </c>
      <c r="D459" s="188" t="s">
        <v>1347</v>
      </c>
      <c r="E459" s="188"/>
      <c r="F459" s="188" t="s">
        <v>1086</v>
      </c>
      <c r="G459" s="188" t="s">
        <v>1330</v>
      </c>
      <c r="H459" s="188"/>
      <c r="I459" s="188" t="s">
        <v>1086</v>
      </c>
      <c r="J459" s="188" t="s">
        <v>1330</v>
      </c>
      <c r="K459" s="188"/>
      <c r="L459" s="188" t="s">
        <v>1312</v>
      </c>
      <c r="M459" s="188" t="s">
        <v>1097</v>
      </c>
      <c r="N459" s="188"/>
      <c r="O459" s="188" t="s">
        <v>1312</v>
      </c>
      <c r="P459" s="188" t="s">
        <v>1097</v>
      </c>
      <c r="Q459" s="186"/>
    </row>
    <row r="460" spans="1:17" ht="14.25" customHeight="1">
      <c r="A460" s="1"/>
      <c r="B460" s="188"/>
      <c r="C460" s="188" t="s">
        <v>971</v>
      </c>
      <c r="D460" s="188" t="s">
        <v>1365</v>
      </c>
      <c r="E460" s="188"/>
      <c r="F460" s="188" t="s">
        <v>1310</v>
      </c>
      <c r="G460" s="188" t="s">
        <v>1330</v>
      </c>
      <c r="H460" s="188"/>
      <c r="I460" s="188" t="s">
        <v>1310</v>
      </c>
      <c r="J460" s="188" t="s">
        <v>1330</v>
      </c>
      <c r="K460" s="188"/>
      <c r="L460" s="188" t="s">
        <v>1313</v>
      </c>
      <c r="M460" s="188" t="s">
        <v>1097</v>
      </c>
      <c r="N460" s="188"/>
      <c r="O460" s="188" t="s">
        <v>1313</v>
      </c>
      <c r="P460" s="188" t="s">
        <v>1097</v>
      </c>
      <c r="Q460" s="186"/>
    </row>
    <row r="461" spans="1:17" ht="14.25" customHeight="1">
      <c r="A461" s="13"/>
      <c r="B461" s="188"/>
      <c r="C461" s="188"/>
      <c r="D461" s="188"/>
      <c r="E461" s="188"/>
      <c r="F461" s="188" t="s">
        <v>1088</v>
      </c>
      <c r="G461" s="188" t="s">
        <v>1330</v>
      </c>
      <c r="H461" s="188"/>
      <c r="I461" s="188" t="s">
        <v>1088</v>
      </c>
      <c r="J461" s="188" t="s">
        <v>1330</v>
      </c>
      <c r="K461" s="188"/>
      <c r="L461" s="188" t="s">
        <v>1314</v>
      </c>
      <c r="M461" s="188" t="s">
        <v>1097</v>
      </c>
      <c r="N461" s="188"/>
      <c r="O461" s="188" t="s">
        <v>1314</v>
      </c>
      <c r="P461" s="186" t="s">
        <v>1097</v>
      </c>
      <c r="Q461" s="186"/>
    </row>
    <row r="462" spans="1:17" ht="14.25" customHeight="1">
      <c r="A462" s="13"/>
      <c r="B462" s="188"/>
      <c r="C462" s="188"/>
      <c r="D462" s="188"/>
      <c r="E462" s="188"/>
      <c r="F462" s="188" t="s">
        <v>1311</v>
      </c>
      <c r="G462" s="188" t="s">
        <v>1408</v>
      </c>
      <c r="H462" s="188"/>
      <c r="I462" s="188" t="s">
        <v>1311</v>
      </c>
      <c r="J462" s="188" t="s">
        <v>1408</v>
      </c>
      <c r="K462" s="188"/>
      <c r="L462" s="188" t="s">
        <v>1070</v>
      </c>
      <c r="M462" s="188" t="s">
        <v>1097</v>
      </c>
      <c r="N462" s="188"/>
      <c r="O462" s="188" t="s">
        <v>1070</v>
      </c>
      <c r="P462" s="186" t="s">
        <v>1097</v>
      </c>
      <c r="Q462" s="186"/>
    </row>
    <row r="463" spans="1:17" ht="14.25" customHeight="1">
      <c r="A463" s="13"/>
      <c r="B463" s="188"/>
      <c r="C463" s="188"/>
      <c r="D463" s="188"/>
      <c r="E463" s="188"/>
      <c r="F463" s="188" t="s">
        <v>1312</v>
      </c>
      <c r="G463" s="188" t="s">
        <v>1097</v>
      </c>
      <c r="H463" s="188"/>
      <c r="I463" s="188" t="s">
        <v>1312</v>
      </c>
      <c r="J463" s="188" t="s">
        <v>1097</v>
      </c>
      <c r="K463" s="188"/>
      <c r="L463" s="188" t="s">
        <v>1315</v>
      </c>
      <c r="M463" s="188" t="s">
        <v>1136</v>
      </c>
      <c r="N463" s="188"/>
      <c r="O463" s="188" t="s">
        <v>1315</v>
      </c>
      <c r="P463" s="186" t="s">
        <v>1136</v>
      </c>
      <c r="Q463" s="186"/>
    </row>
    <row r="464" spans="1:17" ht="14.25" customHeight="1">
      <c r="A464" s="13"/>
      <c r="B464" s="188"/>
      <c r="C464" s="188"/>
      <c r="D464" s="188"/>
      <c r="E464" s="188"/>
      <c r="F464" s="188" t="s">
        <v>1313</v>
      </c>
      <c r="G464" s="188" t="s">
        <v>1097</v>
      </c>
      <c r="H464" s="188"/>
      <c r="I464" s="188" t="s">
        <v>1313</v>
      </c>
      <c r="J464" s="188" t="s">
        <v>1097</v>
      </c>
      <c r="K464" s="188"/>
      <c r="L464" s="188" t="s">
        <v>1316</v>
      </c>
      <c r="M464" s="188" t="s">
        <v>1097</v>
      </c>
      <c r="N464" s="188"/>
      <c r="O464" s="188" t="s">
        <v>1316</v>
      </c>
      <c r="P464" s="186" t="s">
        <v>1097</v>
      </c>
      <c r="Q464" s="186"/>
    </row>
    <row r="465" spans="1:17" ht="14.25" customHeight="1">
      <c r="A465" s="13"/>
      <c r="B465" s="188"/>
      <c r="C465" s="188"/>
      <c r="D465" s="188"/>
      <c r="E465" s="188"/>
      <c r="F465" s="188" t="s">
        <v>1314</v>
      </c>
      <c r="G465" s="188" t="s">
        <v>1097</v>
      </c>
      <c r="H465" s="188"/>
      <c r="I465" s="188" t="s">
        <v>1314</v>
      </c>
      <c r="J465" s="188" t="s">
        <v>1097</v>
      </c>
      <c r="K465" s="188"/>
      <c r="L465" s="188" t="s">
        <v>1317</v>
      </c>
      <c r="M465" s="188" t="s">
        <v>1134</v>
      </c>
      <c r="N465" s="188"/>
      <c r="O465" s="188" t="s">
        <v>1317</v>
      </c>
      <c r="P465" s="186" t="s">
        <v>1134</v>
      </c>
      <c r="Q465" s="186"/>
    </row>
    <row r="466" spans="1:17" ht="14.25" customHeight="1">
      <c r="A466" s="13"/>
      <c r="B466" s="188"/>
      <c r="C466" s="188"/>
      <c r="D466" s="188"/>
      <c r="E466" s="188"/>
      <c r="F466" s="188" t="s">
        <v>1070</v>
      </c>
      <c r="G466" s="188" t="s">
        <v>1097</v>
      </c>
      <c r="H466" s="188"/>
      <c r="I466" s="188" t="s">
        <v>1070</v>
      </c>
      <c r="J466" s="188" t="s">
        <v>1097</v>
      </c>
      <c r="K466" s="188"/>
      <c r="L466" s="188" t="s">
        <v>1318</v>
      </c>
      <c r="M466" s="188" t="s">
        <v>1126</v>
      </c>
      <c r="N466" s="188"/>
      <c r="O466" s="188" t="s">
        <v>1318</v>
      </c>
      <c r="P466" s="186" t="s">
        <v>1126</v>
      </c>
      <c r="Q466" s="186"/>
    </row>
    <row r="467" spans="1:17" ht="14.25" customHeight="1">
      <c r="A467" s="35"/>
      <c r="B467" s="187"/>
      <c r="C467" s="187"/>
      <c r="D467" s="187"/>
      <c r="E467" s="187"/>
      <c r="F467" s="187" t="s">
        <v>1315</v>
      </c>
      <c r="G467" s="187" t="s">
        <v>1136</v>
      </c>
      <c r="H467" s="187"/>
      <c r="I467" s="187" t="s">
        <v>1315</v>
      </c>
      <c r="J467" s="187" t="s">
        <v>1136</v>
      </c>
      <c r="K467" s="187"/>
      <c r="L467" s="187" t="s">
        <v>1071</v>
      </c>
      <c r="M467" s="187" t="s">
        <v>1108</v>
      </c>
      <c r="N467" s="187"/>
      <c r="O467" s="187" t="s">
        <v>1071</v>
      </c>
      <c r="P467" s="186" t="s">
        <v>1108</v>
      </c>
      <c r="Q467" s="186"/>
    </row>
    <row r="468" spans="1:17" ht="14.25" customHeight="1">
      <c r="A468" s="35"/>
      <c r="B468" s="187"/>
      <c r="C468" s="187"/>
      <c r="D468" s="187"/>
      <c r="E468" s="187"/>
      <c r="F468" s="187" t="s">
        <v>1316</v>
      </c>
      <c r="G468" s="187" t="s">
        <v>1097</v>
      </c>
      <c r="H468" s="187"/>
      <c r="I468" s="187" t="s">
        <v>1316</v>
      </c>
      <c r="J468" s="187" t="s">
        <v>1097</v>
      </c>
      <c r="K468" s="187"/>
      <c r="L468" s="187" t="s">
        <v>1072</v>
      </c>
      <c r="M468" s="187" t="s">
        <v>1098</v>
      </c>
      <c r="N468" s="187"/>
      <c r="O468" s="187" t="s">
        <v>1072</v>
      </c>
      <c r="P468" s="186" t="s">
        <v>1098</v>
      </c>
      <c r="Q468" s="186"/>
    </row>
    <row r="469" spans="1:17" ht="14.25" customHeight="1">
      <c r="A469" s="35"/>
      <c r="B469" s="187"/>
      <c r="C469" s="187"/>
      <c r="D469" s="187"/>
      <c r="E469" s="187"/>
      <c r="F469" s="187" t="s">
        <v>1317</v>
      </c>
      <c r="G469" s="187" t="s">
        <v>1136</v>
      </c>
      <c r="H469" s="187"/>
      <c r="I469" s="187" t="s">
        <v>1317</v>
      </c>
      <c r="J469" s="187" t="s">
        <v>1136</v>
      </c>
      <c r="K469" s="187"/>
      <c r="L469" s="187" t="s">
        <v>1073</v>
      </c>
      <c r="M469" s="187" t="s">
        <v>1101</v>
      </c>
      <c r="N469" s="187"/>
      <c r="O469" s="187" t="s">
        <v>1073</v>
      </c>
      <c r="P469" s="186" t="s">
        <v>1101</v>
      </c>
      <c r="Q469" s="186"/>
    </row>
    <row r="470" spans="1:17" ht="14.25" customHeight="1">
      <c r="A470" s="35"/>
      <c r="B470" s="187"/>
      <c r="C470" s="187"/>
      <c r="D470" s="187"/>
      <c r="E470" s="187"/>
      <c r="F470" s="187" t="s">
        <v>1318</v>
      </c>
      <c r="G470" s="187" t="s">
        <v>1149</v>
      </c>
      <c r="H470" s="187"/>
      <c r="I470" s="187" t="s">
        <v>1318</v>
      </c>
      <c r="J470" s="187" t="s">
        <v>1149</v>
      </c>
      <c r="K470" s="187"/>
      <c r="L470" s="187" t="s">
        <v>1319</v>
      </c>
      <c r="M470" s="187" t="s">
        <v>1126</v>
      </c>
      <c r="N470" s="187"/>
      <c r="O470" s="187" t="s">
        <v>1319</v>
      </c>
      <c r="P470" s="186" t="s">
        <v>1126</v>
      </c>
      <c r="Q470" s="186"/>
    </row>
    <row r="471" spans="1:17" ht="14.25" customHeight="1">
      <c r="A471" s="35"/>
      <c r="B471" s="187"/>
      <c r="C471" s="187"/>
      <c r="D471" s="187"/>
      <c r="E471" s="187"/>
      <c r="F471" s="187" t="s">
        <v>1071</v>
      </c>
      <c r="G471" s="187" t="s">
        <v>1102</v>
      </c>
      <c r="H471" s="187"/>
      <c r="I471" s="187" t="s">
        <v>1071</v>
      </c>
      <c r="J471" s="187" t="s">
        <v>1102</v>
      </c>
      <c r="K471" s="187"/>
      <c r="L471" s="187" t="s">
        <v>1320</v>
      </c>
      <c r="M471" s="187" t="s">
        <v>1095</v>
      </c>
      <c r="N471" s="187"/>
      <c r="O471" s="187" t="s">
        <v>1320</v>
      </c>
      <c r="P471" s="186" t="s">
        <v>1095</v>
      </c>
      <c r="Q471" s="186"/>
    </row>
    <row r="472" spans="1:17" ht="14.25" customHeight="1">
      <c r="A472" s="35"/>
      <c r="B472" s="187"/>
      <c r="C472" s="187"/>
      <c r="D472" s="187"/>
      <c r="E472" s="187"/>
      <c r="F472" s="187" t="s">
        <v>1072</v>
      </c>
      <c r="G472" s="187" t="s">
        <v>1098</v>
      </c>
      <c r="H472" s="187"/>
      <c r="I472" s="187" t="s">
        <v>1072</v>
      </c>
      <c r="J472" s="187" t="s">
        <v>1098</v>
      </c>
      <c r="K472" s="187"/>
      <c r="L472" s="187" t="s">
        <v>1321</v>
      </c>
      <c r="M472" s="187" t="s">
        <v>1146</v>
      </c>
      <c r="N472" s="187"/>
      <c r="O472" s="187" t="s">
        <v>1321</v>
      </c>
      <c r="P472" s="186" t="s">
        <v>1146</v>
      </c>
      <c r="Q472" s="186"/>
    </row>
    <row r="473" spans="1:17" ht="14.25" customHeight="1">
      <c r="A473" s="35"/>
      <c r="B473" s="187"/>
      <c r="C473" s="187"/>
      <c r="D473" s="187"/>
      <c r="E473" s="187"/>
      <c r="F473" s="187" t="s">
        <v>1073</v>
      </c>
      <c r="G473" s="187" t="s">
        <v>1158</v>
      </c>
      <c r="H473" s="187"/>
      <c r="I473" s="187" t="s">
        <v>1073</v>
      </c>
      <c r="J473" s="187" t="s">
        <v>1158</v>
      </c>
      <c r="K473" s="187"/>
      <c r="L473" s="187" t="s">
        <v>1322</v>
      </c>
      <c r="M473" s="187" t="s">
        <v>1158</v>
      </c>
      <c r="N473" s="187"/>
      <c r="O473" s="187" t="s">
        <v>1322</v>
      </c>
      <c r="P473" s="186" t="s">
        <v>1158</v>
      </c>
      <c r="Q473" s="186"/>
    </row>
    <row r="474" spans="1:17" ht="14.25" customHeight="1">
      <c r="A474" s="35"/>
      <c r="B474" s="187"/>
      <c r="C474" s="187"/>
      <c r="D474" s="187"/>
      <c r="E474" s="187"/>
      <c r="F474" s="187" t="s">
        <v>1319</v>
      </c>
      <c r="G474" s="187" t="s">
        <v>1107</v>
      </c>
      <c r="H474" s="187"/>
      <c r="I474" s="187" t="s">
        <v>1319</v>
      </c>
      <c r="J474" s="187" t="s">
        <v>1107</v>
      </c>
      <c r="K474" s="187"/>
      <c r="L474" s="187" t="s">
        <v>1323</v>
      </c>
      <c r="M474" s="187" t="s">
        <v>1126</v>
      </c>
      <c r="N474" s="187"/>
      <c r="O474" s="187" t="s">
        <v>1323</v>
      </c>
      <c r="P474" s="186" t="s">
        <v>1126</v>
      </c>
      <c r="Q474" s="186"/>
    </row>
    <row r="475" spans="1:17" ht="14.25" customHeight="1">
      <c r="A475" s="35"/>
      <c r="B475" s="187"/>
      <c r="C475" s="187"/>
      <c r="D475" s="187"/>
      <c r="E475" s="187"/>
      <c r="F475" s="187" t="s">
        <v>1320</v>
      </c>
      <c r="G475" s="187" t="s">
        <v>1095</v>
      </c>
      <c r="H475" s="187"/>
      <c r="I475" s="187" t="s">
        <v>1320</v>
      </c>
      <c r="J475" s="187" t="s">
        <v>1095</v>
      </c>
      <c r="K475" s="187"/>
      <c r="L475" s="187" t="s">
        <v>789</v>
      </c>
      <c r="M475" s="187" t="s">
        <v>1095</v>
      </c>
      <c r="N475" s="187"/>
      <c r="O475" s="187" t="s">
        <v>789</v>
      </c>
      <c r="P475" s="186" t="s">
        <v>1095</v>
      </c>
      <c r="Q475" s="186"/>
    </row>
    <row r="476" spans="1:17" ht="14.25" customHeight="1">
      <c r="A476" s="35"/>
      <c r="B476" s="187"/>
      <c r="C476" s="187"/>
      <c r="D476" s="187"/>
      <c r="E476" s="187"/>
      <c r="F476" s="187" t="s">
        <v>1321</v>
      </c>
      <c r="G476" s="187" t="s">
        <v>1149</v>
      </c>
      <c r="H476" s="187"/>
      <c r="I476" s="187" t="s">
        <v>1321</v>
      </c>
      <c r="J476" s="187" t="s">
        <v>1149</v>
      </c>
      <c r="K476" s="187"/>
      <c r="L476" s="187" t="s">
        <v>817</v>
      </c>
      <c r="M476" s="187" t="s">
        <v>1118</v>
      </c>
      <c r="N476" s="187"/>
      <c r="O476" s="187" t="s">
        <v>817</v>
      </c>
      <c r="P476" s="186" t="s">
        <v>1118</v>
      </c>
      <c r="Q476" s="186"/>
    </row>
    <row r="477" spans="1:17" ht="14.25" customHeight="1">
      <c r="A477" s="35"/>
      <c r="B477" s="187"/>
      <c r="C477" s="187"/>
      <c r="D477" s="187"/>
      <c r="E477" s="187"/>
      <c r="F477" s="187" t="s">
        <v>1322</v>
      </c>
      <c r="G477" s="187" t="s">
        <v>1102</v>
      </c>
      <c r="H477" s="187"/>
      <c r="I477" s="187" t="s">
        <v>1322</v>
      </c>
      <c r="J477" s="187" t="s">
        <v>1102</v>
      </c>
      <c r="K477" s="187"/>
      <c r="L477" s="187" t="s">
        <v>814</v>
      </c>
      <c r="M477" s="187" t="s">
        <v>1124</v>
      </c>
      <c r="N477" s="187"/>
      <c r="O477" s="187" t="s">
        <v>814</v>
      </c>
      <c r="P477" s="186" t="s">
        <v>1124</v>
      </c>
      <c r="Q477" s="186"/>
    </row>
    <row r="478" spans="1:17" ht="14.25" customHeight="1">
      <c r="A478" s="35"/>
      <c r="B478" s="187"/>
      <c r="C478" s="187"/>
      <c r="D478" s="187"/>
      <c r="E478" s="187"/>
      <c r="F478" s="187" t="s">
        <v>1323</v>
      </c>
      <c r="G478" s="187" t="s">
        <v>1107</v>
      </c>
      <c r="H478" s="187"/>
      <c r="I478" s="187" t="s">
        <v>1323</v>
      </c>
      <c r="J478" s="187" t="s">
        <v>1107</v>
      </c>
      <c r="K478" s="187"/>
      <c r="L478" s="187" t="s">
        <v>1197</v>
      </c>
      <c r="M478" s="187" t="s">
        <v>1112</v>
      </c>
      <c r="N478" s="187"/>
      <c r="O478" s="187" t="s">
        <v>1197</v>
      </c>
      <c r="P478" s="186" t="s">
        <v>1112</v>
      </c>
      <c r="Q478" s="186"/>
    </row>
    <row r="479" spans="1:17" ht="14.25" customHeight="1">
      <c r="A479" s="35"/>
      <c r="B479" s="187"/>
      <c r="C479" s="187"/>
      <c r="D479" s="187"/>
      <c r="E479" s="187"/>
      <c r="F479" s="187" t="s">
        <v>789</v>
      </c>
      <c r="G479" s="187" t="s">
        <v>1095</v>
      </c>
      <c r="H479" s="187"/>
      <c r="I479" s="187" t="s">
        <v>789</v>
      </c>
      <c r="J479" s="187" t="s">
        <v>1095</v>
      </c>
      <c r="K479" s="187"/>
      <c r="L479" s="187" t="s">
        <v>1324</v>
      </c>
      <c r="M479" s="187" t="s">
        <v>1097</v>
      </c>
      <c r="N479" s="187"/>
      <c r="O479" s="187" t="s">
        <v>1324</v>
      </c>
      <c r="P479" s="186" t="s">
        <v>1097</v>
      </c>
      <c r="Q479" s="186"/>
    </row>
    <row r="480" spans="1:17" ht="14.25" customHeight="1">
      <c r="A480" s="35"/>
      <c r="B480" s="187"/>
      <c r="C480" s="187"/>
      <c r="D480" s="187"/>
      <c r="E480" s="187"/>
      <c r="F480" s="187" t="s">
        <v>817</v>
      </c>
      <c r="G480" s="187" t="s">
        <v>1118</v>
      </c>
      <c r="H480" s="187"/>
      <c r="I480" s="187" t="s">
        <v>817</v>
      </c>
      <c r="J480" s="187" t="s">
        <v>1118</v>
      </c>
      <c r="K480" s="187"/>
      <c r="L480" s="187" t="s">
        <v>1324</v>
      </c>
      <c r="M480" s="187" t="s">
        <v>1097</v>
      </c>
      <c r="N480" s="187"/>
      <c r="O480" s="187" t="s">
        <v>1324</v>
      </c>
      <c r="P480" s="186" t="s">
        <v>1097</v>
      </c>
      <c r="Q480" s="186"/>
    </row>
    <row r="481" spans="1:17" ht="14.25" customHeight="1">
      <c r="A481" s="35"/>
      <c r="B481" s="187"/>
      <c r="C481" s="187"/>
      <c r="D481" s="187"/>
      <c r="E481" s="187"/>
      <c r="F481" s="187" t="s">
        <v>814</v>
      </c>
      <c r="G481" s="187" t="s">
        <v>1124</v>
      </c>
      <c r="H481" s="187"/>
      <c r="I481" s="187" t="s">
        <v>814</v>
      </c>
      <c r="J481" s="187" t="s">
        <v>1124</v>
      </c>
      <c r="K481" s="187"/>
      <c r="L481" s="187" t="s">
        <v>1324</v>
      </c>
      <c r="M481" s="187" t="s">
        <v>1097</v>
      </c>
      <c r="N481" s="187"/>
      <c r="O481" s="187" t="s">
        <v>1324</v>
      </c>
      <c r="P481" s="186" t="s">
        <v>1097</v>
      </c>
      <c r="Q481" s="186"/>
    </row>
    <row r="482" spans="1:17" ht="14.25" customHeight="1">
      <c r="A482" s="35"/>
      <c r="B482" s="187"/>
      <c r="C482" s="187"/>
      <c r="D482" s="187"/>
      <c r="E482" s="187"/>
      <c r="F482" s="187" t="s">
        <v>1197</v>
      </c>
      <c r="G482" s="187" t="s">
        <v>1112</v>
      </c>
      <c r="H482" s="187"/>
      <c r="I482" s="187" t="s">
        <v>1197</v>
      </c>
      <c r="J482" s="187" t="s">
        <v>1112</v>
      </c>
      <c r="K482" s="187"/>
      <c r="L482" s="187" t="s">
        <v>1324</v>
      </c>
      <c r="M482" s="187" t="s">
        <v>1097</v>
      </c>
      <c r="N482" s="187"/>
      <c r="O482" s="187" t="s">
        <v>1324</v>
      </c>
      <c r="P482" s="186" t="s">
        <v>1097</v>
      </c>
      <c r="Q482" s="186"/>
    </row>
    <row r="483" spans="1:17" ht="14.25" customHeight="1">
      <c r="A483" s="35"/>
      <c r="B483" s="187"/>
      <c r="C483" s="187"/>
      <c r="D483" s="187"/>
      <c r="E483" s="187"/>
      <c r="F483" s="187" t="s">
        <v>1324</v>
      </c>
      <c r="G483" s="187" t="s">
        <v>1097</v>
      </c>
      <c r="H483" s="187"/>
      <c r="I483" s="187" t="s">
        <v>1324</v>
      </c>
      <c r="J483" s="187" t="s">
        <v>1097</v>
      </c>
      <c r="K483" s="187"/>
      <c r="L483" s="187" t="s">
        <v>1324</v>
      </c>
      <c r="M483" s="187" t="s">
        <v>1097</v>
      </c>
      <c r="N483" s="187"/>
      <c r="O483" s="187" t="s">
        <v>1324</v>
      </c>
      <c r="P483" s="186" t="s">
        <v>1097</v>
      </c>
      <c r="Q483" s="186"/>
    </row>
    <row r="484" spans="1:17" ht="14.25" customHeight="1">
      <c r="A484" s="35"/>
      <c r="B484" s="187"/>
      <c r="C484" s="187"/>
      <c r="D484" s="187"/>
      <c r="E484" s="187"/>
      <c r="F484" s="187" t="s">
        <v>1324</v>
      </c>
      <c r="G484" s="187" t="s">
        <v>1097</v>
      </c>
      <c r="H484" s="187"/>
      <c r="I484" s="187" t="s">
        <v>1324</v>
      </c>
      <c r="J484" s="187" t="s">
        <v>1097</v>
      </c>
      <c r="K484" s="187"/>
      <c r="L484" s="187" t="s">
        <v>1324</v>
      </c>
      <c r="M484" s="187" t="s">
        <v>1097</v>
      </c>
      <c r="N484" s="187"/>
      <c r="O484" s="187" t="s">
        <v>1324</v>
      </c>
      <c r="P484" s="186" t="s">
        <v>1097</v>
      </c>
      <c r="Q484" s="186"/>
    </row>
    <row r="485" spans="1:17" ht="14.25" customHeight="1">
      <c r="A485" s="35"/>
      <c r="B485" s="187"/>
      <c r="C485" s="187"/>
      <c r="D485" s="187"/>
      <c r="E485" s="187"/>
      <c r="F485" s="187" t="s">
        <v>1324</v>
      </c>
      <c r="G485" s="187" t="s">
        <v>1097</v>
      </c>
      <c r="H485" s="187"/>
      <c r="I485" s="187" t="s">
        <v>1324</v>
      </c>
      <c r="J485" s="187" t="s">
        <v>1097</v>
      </c>
      <c r="K485" s="187"/>
      <c r="L485" s="187" t="s">
        <v>1324</v>
      </c>
      <c r="M485" s="187" t="s">
        <v>1097</v>
      </c>
      <c r="N485" s="187"/>
      <c r="O485" s="187" t="s">
        <v>1324</v>
      </c>
      <c r="P485" s="186" t="s">
        <v>1097</v>
      </c>
      <c r="Q485" s="186"/>
    </row>
    <row r="486" spans="1:17" ht="14.25" customHeight="1">
      <c r="A486" s="35"/>
      <c r="B486" s="187"/>
      <c r="C486" s="187"/>
      <c r="D486" s="187"/>
      <c r="E486" s="187"/>
      <c r="F486" s="187" t="s">
        <v>1324</v>
      </c>
      <c r="G486" s="187" t="s">
        <v>1097</v>
      </c>
      <c r="H486" s="187"/>
      <c r="I486" s="187" t="s">
        <v>1324</v>
      </c>
      <c r="J486" s="187" t="s">
        <v>1097</v>
      </c>
      <c r="K486" s="187"/>
      <c r="L486" s="187" t="s">
        <v>1324</v>
      </c>
      <c r="M486" s="187" t="s">
        <v>1097</v>
      </c>
      <c r="N486" s="187"/>
      <c r="O486" s="187" t="s">
        <v>1324</v>
      </c>
      <c r="P486" s="186" t="s">
        <v>1097</v>
      </c>
      <c r="Q486" s="186"/>
    </row>
    <row r="487" spans="1:17" ht="14.25" customHeight="1">
      <c r="A487" s="35"/>
      <c r="B487" s="187"/>
      <c r="C487" s="187"/>
      <c r="D487" s="187"/>
      <c r="E487" s="187"/>
      <c r="F487" s="187" t="s">
        <v>1324</v>
      </c>
      <c r="G487" s="187" t="s">
        <v>1097</v>
      </c>
      <c r="H487" s="187"/>
      <c r="I487" s="187" t="s">
        <v>1324</v>
      </c>
      <c r="J487" s="187" t="s">
        <v>1097</v>
      </c>
      <c r="K487" s="187"/>
      <c r="L487" s="187" t="s">
        <v>814</v>
      </c>
      <c r="M487" s="187" t="s">
        <v>1097</v>
      </c>
      <c r="N487" s="187"/>
      <c r="O487" s="187" t="s">
        <v>814</v>
      </c>
      <c r="P487" s="186" t="s">
        <v>1097</v>
      </c>
      <c r="Q487" s="186"/>
    </row>
    <row r="488" spans="1:17" ht="14.25" customHeight="1">
      <c r="A488" s="35"/>
      <c r="B488" s="187"/>
      <c r="C488" s="187"/>
      <c r="D488" s="187"/>
      <c r="E488" s="187"/>
      <c r="F488" s="187" t="s">
        <v>1324</v>
      </c>
      <c r="G488" s="187" t="s">
        <v>1097</v>
      </c>
      <c r="H488" s="187"/>
      <c r="I488" s="187" t="s">
        <v>1324</v>
      </c>
      <c r="J488" s="187" t="s">
        <v>1097</v>
      </c>
      <c r="K488" s="187"/>
      <c r="L488" s="187" t="s">
        <v>812</v>
      </c>
      <c r="M488" s="187" t="s">
        <v>1112</v>
      </c>
      <c r="N488" s="187"/>
      <c r="O488" s="187" t="s">
        <v>812</v>
      </c>
      <c r="P488" s="186" t="s">
        <v>1112</v>
      </c>
      <c r="Q488" s="186"/>
    </row>
    <row r="489" spans="1:17" ht="14.25" customHeight="1">
      <c r="A489" s="35"/>
      <c r="B489" s="187"/>
      <c r="C489" s="187"/>
      <c r="D489" s="187"/>
      <c r="E489" s="187"/>
      <c r="F489" s="187" t="s">
        <v>1324</v>
      </c>
      <c r="G489" s="187" t="s">
        <v>1097</v>
      </c>
      <c r="H489" s="187"/>
      <c r="I489" s="187" t="s">
        <v>1324</v>
      </c>
      <c r="J489" s="187" t="s">
        <v>1097</v>
      </c>
      <c r="K489" s="187"/>
      <c r="L489" s="187" t="s">
        <v>1243</v>
      </c>
      <c r="M489" s="187" t="s">
        <v>1097</v>
      </c>
      <c r="N489" s="187"/>
      <c r="O489" s="187" t="s">
        <v>1243</v>
      </c>
      <c r="P489" s="186" t="s">
        <v>1097</v>
      </c>
      <c r="Q489" s="186"/>
    </row>
    <row r="490" spans="1:17" ht="14.25" customHeight="1">
      <c r="A490" s="35"/>
      <c r="B490" s="187"/>
      <c r="C490" s="187"/>
      <c r="D490" s="187"/>
      <c r="E490" s="187"/>
      <c r="F490" s="187" t="s">
        <v>1324</v>
      </c>
      <c r="G490" s="187" t="s">
        <v>1097</v>
      </c>
      <c r="H490" s="187"/>
      <c r="I490" s="187" t="s">
        <v>1324</v>
      </c>
      <c r="J490" s="187" t="s">
        <v>1097</v>
      </c>
      <c r="K490" s="187"/>
      <c r="L490" s="187" t="s">
        <v>809</v>
      </c>
      <c r="M490" s="187" t="s">
        <v>1097</v>
      </c>
      <c r="N490" s="187"/>
      <c r="O490" s="187" t="s">
        <v>809</v>
      </c>
      <c r="P490" s="186" t="s">
        <v>1097</v>
      </c>
      <c r="Q490" s="186"/>
    </row>
    <row r="491" spans="1:17" ht="14.25" customHeight="1">
      <c r="A491" s="35"/>
      <c r="B491" s="187"/>
      <c r="C491" s="187"/>
      <c r="D491" s="187"/>
      <c r="E491" s="187"/>
      <c r="F491" s="187" t="s">
        <v>814</v>
      </c>
      <c r="G491" s="187" t="s">
        <v>1097</v>
      </c>
      <c r="H491" s="187"/>
      <c r="I491" s="187" t="s">
        <v>814</v>
      </c>
      <c r="J491" s="187" t="s">
        <v>1097</v>
      </c>
      <c r="K491" s="187"/>
      <c r="L491" s="187" t="s">
        <v>780</v>
      </c>
      <c r="M491" s="187" t="s">
        <v>1136</v>
      </c>
      <c r="N491" s="187"/>
      <c r="O491" s="187" t="s">
        <v>780</v>
      </c>
      <c r="P491" s="186" t="s">
        <v>1136</v>
      </c>
      <c r="Q491" s="186"/>
    </row>
    <row r="492" spans="1:17" ht="14.25" customHeight="1">
      <c r="A492" s="35"/>
      <c r="B492" s="187"/>
      <c r="C492" s="187"/>
      <c r="D492" s="187"/>
      <c r="E492" s="187"/>
      <c r="F492" s="187" t="s">
        <v>812</v>
      </c>
      <c r="G492" s="187" t="s">
        <v>1112</v>
      </c>
      <c r="H492" s="187"/>
      <c r="I492" s="187" t="s">
        <v>812</v>
      </c>
      <c r="J492" s="187" t="s">
        <v>1112</v>
      </c>
      <c r="K492" s="187"/>
      <c r="L492" s="187" t="s">
        <v>780</v>
      </c>
      <c r="M492" s="187" t="s">
        <v>1112</v>
      </c>
      <c r="N492" s="187"/>
      <c r="O492" s="187" t="s">
        <v>780</v>
      </c>
      <c r="P492" s="186" t="s">
        <v>1112</v>
      </c>
      <c r="Q492" s="186"/>
    </row>
    <row r="493" spans="1:17" ht="14.25" customHeight="1">
      <c r="A493" s="35"/>
      <c r="B493" s="187"/>
      <c r="C493" s="187"/>
      <c r="D493" s="187"/>
      <c r="E493" s="187"/>
      <c r="F493" s="187" t="s">
        <v>1243</v>
      </c>
      <c r="G493" s="187" t="s">
        <v>1097</v>
      </c>
      <c r="H493" s="187"/>
      <c r="I493" s="187" t="s">
        <v>1243</v>
      </c>
      <c r="J493" s="187" t="s">
        <v>1097</v>
      </c>
      <c r="K493" s="187"/>
      <c r="L493" s="187" t="s">
        <v>1173</v>
      </c>
      <c r="M493" s="187" t="s">
        <v>1095</v>
      </c>
      <c r="N493" s="187"/>
      <c r="O493" s="187" t="s">
        <v>1173</v>
      </c>
      <c r="P493" s="186" t="s">
        <v>1095</v>
      </c>
      <c r="Q493" s="186"/>
    </row>
    <row r="494" spans="1:17" ht="14.25" customHeight="1">
      <c r="A494" s="35"/>
      <c r="B494" s="187"/>
      <c r="C494" s="187"/>
      <c r="D494" s="187"/>
      <c r="E494" s="187"/>
      <c r="F494" s="187" t="s">
        <v>809</v>
      </c>
      <c r="G494" s="187" t="s">
        <v>1097</v>
      </c>
      <c r="H494" s="187"/>
      <c r="I494" s="187" t="s">
        <v>809</v>
      </c>
      <c r="J494" s="187" t="s">
        <v>1097</v>
      </c>
      <c r="K494" s="187"/>
      <c r="L494" s="187" t="s">
        <v>1173</v>
      </c>
      <c r="M494" s="187" t="s">
        <v>1097</v>
      </c>
      <c r="N494" s="187"/>
      <c r="O494" s="187" t="s">
        <v>1173</v>
      </c>
      <c r="P494" s="186" t="s">
        <v>1097</v>
      </c>
      <c r="Q494" s="186"/>
    </row>
    <row r="495" spans="1:17" ht="14.25" customHeight="1">
      <c r="A495" s="35"/>
      <c r="B495" s="187"/>
      <c r="C495" s="187"/>
      <c r="D495" s="187"/>
      <c r="E495" s="187"/>
      <c r="F495" s="187" t="s">
        <v>780</v>
      </c>
      <c r="G495" s="187" t="s">
        <v>1136</v>
      </c>
      <c r="H495" s="187"/>
      <c r="I495" s="187" t="s">
        <v>780</v>
      </c>
      <c r="J495" s="187" t="s">
        <v>1136</v>
      </c>
      <c r="K495" s="187"/>
      <c r="L495" s="187" t="s">
        <v>780</v>
      </c>
      <c r="M495" s="187" t="s">
        <v>1144</v>
      </c>
      <c r="N495" s="187"/>
      <c r="O495" s="187" t="s">
        <v>780</v>
      </c>
      <c r="P495" s="186" t="s">
        <v>1144</v>
      </c>
      <c r="Q495" s="186"/>
    </row>
    <row r="496" spans="1:17" ht="14.25" customHeight="1">
      <c r="A496" s="35"/>
      <c r="B496" s="187"/>
      <c r="C496" s="187"/>
      <c r="D496" s="187"/>
      <c r="E496" s="187"/>
      <c r="F496" s="187" t="s">
        <v>780</v>
      </c>
      <c r="G496" s="187" t="s">
        <v>1112</v>
      </c>
      <c r="H496" s="187"/>
      <c r="I496" s="187" t="s">
        <v>780</v>
      </c>
      <c r="J496" s="187" t="s">
        <v>1112</v>
      </c>
      <c r="K496" s="187"/>
      <c r="L496" s="187" t="s">
        <v>1173</v>
      </c>
      <c r="M496" s="187" t="s">
        <v>1097</v>
      </c>
      <c r="N496" s="187"/>
      <c r="O496" s="187" t="s">
        <v>1173</v>
      </c>
      <c r="P496" s="186" t="s">
        <v>1097</v>
      </c>
      <c r="Q496" s="186"/>
    </row>
    <row r="497" spans="1:17" ht="14.25" customHeight="1">
      <c r="A497" s="35"/>
      <c r="B497" s="187"/>
      <c r="C497" s="187"/>
      <c r="D497" s="187"/>
      <c r="E497" s="187"/>
      <c r="F497" s="187" t="s">
        <v>1173</v>
      </c>
      <c r="G497" s="187" t="s">
        <v>1095</v>
      </c>
      <c r="H497" s="187"/>
      <c r="I497" s="187" t="s">
        <v>1173</v>
      </c>
      <c r="J497" s="187" t="s">
        <v>1095</v>
      </c>
      <c r="K497" s="187"/>
      <c r="L497" s="187" t="s">
        <v>1173</v>
      </c>
      <c r="M497" s="187" t="s">
        <v>1097</v>
      </c>
      <c r="N497" s="187"/>
      <c r="O497" s="187" t="s">
        <v>1173</v>
      </c>
      <c r="P497" s="186" t="s">
        <v>1097</v>
      </c>
      <c r="Q497" s="186"/>
    </row>
    <row r="498" spans="1:17" ht="14.25" customHeight="1">
      <c r="A498" s="35"/>
      <c r="B498" s="187"/>
      <c r="C498" s="187"/>
      <c r="D498" s="187"/>
      <c r="E498" s="187"/>
      <c r="F498" s="187" t="s">
        <v>1173</v>
      </c>
      <c r="G498" s="187" t="s">
        <v>1097</v>
      </c>
      <c r="H498" s="187"/>
      <c r="I498" s="187" t="s">
        <v>1173</v>
      </c>
      <c r="J498" s="187" t="s">
        <v>1097</v>
      </c>
      <c r="K498" s="187"/>
      <c r="L498" s="187" t="s">
        <v>1173</v>
      </c>
      <c r="M498" s="187" t="s">
        <v>1097</v>
      </c>
      <c r="N498" s="187"/>
      <c r="O498" s="187" t="s">
        <v>1173</v>
      </c>
      <c r="P498" s="186" t="s">
        <v>1097</v>
      </c>
      <c r="Q498" s="186"/>
    </row>
    <row r="499" spans="1:17" ht="14.25" customHeight="1">
      <c r="A499" s="35"/>
      <c r="B499" s="187"/>
      <c r="C499" s="187"/>
      <c r="D499" s="187"/>
      <c r="E499" s="187"/>
      <c r="F499" s="187" t="s">
        <v>780</v>
      </c>
      <c r="G499" s="187" t="s">
        <v>1144</v>
      </c>
      <c r="H499" s="187"/>
      <c r="I499" s="187" t="s">
        <v>780</v>
      </c>
      <c r="J499" s="187" t="s">
        <v>1144</v>
      </c>
      <c r="K499" s="187"/>
      <c r="L499" s="187" t="s">
        <v>780</v>
      </c>
      <c r="M499" s="187" t="s">
        <v>1112</v>
      </c>
      <c r="N499" s="187"/>
      <c r="O499" s="187" t="s">
        <v>780</v>
      </c>
      <c r="P499" s="186" t="s">
        <v>1112</v>
      </c>
      <c r="Q499" s="186"/>
    </row>
    <row r="500" spans="1:17" ht="14.25" customHeight="1">
      <c r="A500" s="35"/>
      <c r="B500" s="187"/>
      <c r="C500" s="187"/>
      <c r="D500" s="187"/>
      <c r="E500" s="187"/>
      <c r="F500" s="187" t="s">
        <v>1173</v>
      </c>
      <c r="G500" s="187" t="s">
        <v>1097</v>
      </c>
      <c r="H500" s="187"/>
      <c r="I500" s="187" t="s">
        <v>1173</v>
      </c>
      <c r="J500" s="187" t="s">
        <v>1097</v>
      </c>
      <c r="K500" s="187"/>
      <c r="L500" s="187" t="s">
        <v>1173</v>
      </c>
      <c r="M500" s="187" t="s">
        <v>1095</v>
      </c>
      <c r="N500" s="187"/>
      <c r="O500" s="187" t="s">
        <v>1173</v>
      </c>
      <c r="P500" s="186" t="s">
        <v>1095</v>
      </c>
      <c r="Q500" s="186"/>
    </row>
    <row r="501" spans="1:17" ht="14.25" customHeight="1">
      <c r="A501" s="35"/>
      <c r="B501" s="187"/>
      <c r="C501" s="187"/>
      <c r="D501" s="187"/>
      <c r="E501" s="187"/>
      <c r="F501" s="187" t="s">
        <v>1173</v>
      </c>
      <c r="G501" s="187" t="s">
        <v>1097</v>
      </c>
      <c r="H501" s="187"/>
      <c r="I501" s="187" t="s">
        <v>1173</v>
      </c>
      <c r="J501" s="187" t="s">
        <v>1097</v>
      </c>
      <c r="K501" s="187"/>
      <c r="L501" s="187" t="s">
        <v>1173</v>
      </c>
      <c r="M501" s="187" t="s">
        <v>1097</v>
      </c>
      <c r="N501" s="187"/>
      <c r="O501" s="187" t="s">
        <v>1173</v>
      </c>
      <c r="P501" s="186" t="s">
        <v>1097</v>
      </c>
      <c r="Q501" s="186"/>
    </row>
    <row r="502" spans="1:17" ht="14.25" customHeight="1">
      <c r="A502" s="35"/>
      <c r="B502" s="187"/>
      <c r="C502" s="187"/>
      <c r="D502" s="187"/>
      <c r="E502" s="187"/>
      <c r="F502" s="187" t="s">
        <v>1173</v>
      </c>
      <c r="G502" s="187" t="s">
        <v>1097</v>
      </c>
      <c r="H502" s="187"/>
      <c r="I502" s="187" t="s">
        <v>1173</v>
      </c>
      <c r="J502" s="187" t="s">
        <v>1097</v>
      </c>
      <c r="K502" s="187"/>
      <c r="L502" s="187" t="s">
        <v>780</v>
      </c>
      <c r="M502" s="187" t="s">
        <v>1144</v>
      </c>
      <c r="N502" s="187"/>
      <c r="O502" s="187" t="s">
        <v>780</v>
      </c>
      <c r="P502" s="186" t="s">
        <v>1144</v>
      </c>
      <c r="Q502" s="186"/>
    </row>
    <row r="503" spans="1:17" ht="14.25" customHeight="1">
      <c r="A503" s="35"/>
      <c r="B503" s="187"/>
      <c r="C503" s="187"/>
      <c r="D503" s="187"/>
      <c r="E503" s="187"/>
      <c r="F503" s="187" t="s">
        <v>780</v>
      </c>
      <c r="G503" s="187" t="s">
        <v>1112</v>
      </c>
      <c r="H503" s="187"/>
      <c r="I503" s="187" t="s">
        <v>780</v>
      </c>
      <c r="J503" s="187" t="s">
        <v>1112</v>
      </c>
      <c r="K503" s="187"/>
      <c r="L503" s="187" t="s">
        <v>1325</v>
      </c>
      <c r="M503" s="187" t="s">
        <v>1347</v>
      </c>
      <c r="N503" s="187"/>
      <c r="O503" s="187" t="s">
        <v>1325</v>
      </c>
      <c r="P503" s="186" t="s">
        <v>1347</v>
      </c>
      <c r="Q503" s="186"/>
    </row>
    <row r="504" spans="1:17" ht="14.25" customHeight="1">
      <c r="A504" s="35"/>
      <c r="B504" s="187"/>
      <c r="C504" s="187"/>
      <c r="D504" s="187"/>
      <c r="E504" s="187"/>
      <c r="F504" s="187" t="s">
        <v>1173</v>
      </c>
      <c r="G504" s="187" t="s">
        <v>1095</v>
      </c>
      <c r="H504" s="187"/>
      <c r="I504" s="187" t="s">
        <v>1173</v>
      </c>
      <c r="J504" s="187" t="s">
        <v>1095</v>
      </c>
      <c r="K504" s="187"/>
      <c r="L504" s="187" t="s">
        <v>971</v>
      </c>
      <c r="M504" s="187" t="s">
        <v>1365</v>
      </c>
      <c r="N504" s="187"/>
      <c r="O504" s="187" t="s">
        <v>971</v>
      </c>
      <c r="P504" s="186" t="s">
        <v>1365</v>
      </c>
      <c r="Q504" s="186"/>
    </row>
    <row r="505" spans="1:17" ht="14.25" customHeight="1">
      <c r="A505" s="35"/>
      <c r="B505" s="187"/>
      <c r="C505" s="187"/>
      <c r="D505" s="187"/>
      <c r="E505" s="187"/>
      <c r="F505" s="187" t="s">
        <v>1173</v>
      </c>
      <c r="G505" s="187" t="s">
        <v>1097</v>
      </c>
      <c r="H505" s="187"/>
      <c r="I505" s="187" t="s">
        <v>1173</v>
      </c>
      <c r="J505" s="187" t="s">
        <v>1097</v>
      </c>
      <c r="K505" s="187"/>
      <c r="L505" s="187"/>
      <c r="M505" s="187"/>
      <c r="N505" s="187"/>
      <c r="O505" s="187"/>
      <c r="P505" s="186"/>
      <c r="Q505" s="186"/>
    </row>
    <row r="506" spans="1:17" ht="14.25" customHeight="1">
      <c r="A506" s="35"/>
      <c r="B506" s="187"/>
      <c r="C506" s="187"/>
      <c r="D506" s="187"/>
      <c r="E506" s="187"/>
      <c r="F506" s="187" t="s">
        <v>780</v>
      </c>
      <c r="G506" s="187" t="s">
        <v>1144</v>
      </c>
      <c r="H506" s="187"/>
      <c r="I506" s="187" t="s">
        <v>780</v>
      </c>
      <c r="J506" s="187" t="s">
        <v>1144</v>
      </c>
      <c r="K506" s="187"/>
      <c r="L506" s="187"/>
      <c r="M506" s="187"/>
      <c r="N506" s="187"/>
      <c r="O506" s="187"/>
      <c r="P506" s="186"/>
      <c r="Q506" s="186"/>
    </row>
    <row r="507" spans="1:17" ht="14.25" customHeight="1">
      <c r="A507" s="35"/>
      <c r="B507" s="187"/>
      <c r="C507" s="187"/>
      <c r="D507" s="187"/>
      <c r="E507" s="187"/>
      <c r="F507" s="187" t="s">
        <v>1325</v>
      </c>
      <c r="G507" s="187" t="s">
        <v>1347</v>
      </c>
      <c r="H507" s="187"/>
      <c r="I507" s="187" t="s">
        <v>1325</v>
      </c>
      <c r="J507" s="187" t="s">
        <v>1347</v>
      </c>
      <c r="K507" s="187"/>
      <c r="L507" s="187"/>
      <c r="M507" s="187"/>
      <c r="N507" s="187"/>
      <c r="O507" s="187"/>
      <c r="P507" s="186"/>
      <c r="Q507" s="186"/>
    </row>
    <row r="508" spans="1:17" ht="14.25" customHeight="1">
      <c r="A508" s="35"/>
      <c r="B508" s="187"/>
      <c r="C508" s="187"/>
      <c r="D508" s="187"/>
      <c r="E508" s="187"/>
      <c r="F508" s="187" t="s">
        <v>971</v>
      </c>
      <c r="G508" s="187" t="s">
        <v>1365</v>
      </c>
      <c r="H508" s="187"/>
      <c r="I508" s="187" t="s">
        <v>971</v>
      </c>
      <c r="J508" s="187" t="s">
        <v>1365</v>
      </c>
      <c r="K508" s="187"/>
      <c r="L508" s="187"/>
      <c r="M508" s="187"/>
      <c r="N508" s="187"/>
      <c r="O508" s="187"/>
      <c r="P508" s="186"/>
      <c r="Q508" s="186"/>
    </row>
    <row r="509" spans="1:17" ht="14.25" customHeight="1">
      <c r="A509" s="35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6"/>
      <c r="Q509" s="186"/>
    </row>
    <row r="510" spans="1:17" ht="14.2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</row>
    <row r="511" spans="1:17" ht="14.2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</row>
    <row r="512" spans="1:17" ht="14.2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</row>
    <row r="513" spans="1:15" ht="14.2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</row>
    <row r="514" spans="1:15" ht="14.2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</row>
    <row r="515" spans="1:15" ht="14.2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</row>
    <row r="516" spans="1:15" ht="14.2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</row>
    <row r="517" spans="1:15" ht="14.2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</row>
    <row r="518" spans="1:15" ht="14.2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</row>
    <row r="519" spans="1:15" ht="14.2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</row>
    <row r="520" spans="1:15" ht="14.2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</row>
    <row r="521" spans="1:15" ht="14.2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</row>
    <row r="522" spans="1:15" ht="14.2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</row>
    <row r="523" spans="1:15" ht="14.2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</row>
    <row r="524" spans="1:15" ht="14.2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</row>
    <row r="525" spans="1:15" ht="14.2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</row>
    <row r="526" spans="1:15" ht="14.2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</row>
    <row r="527" spans="1:15" ht="14.2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</row>
    <row r="528" spans="1:15" ht="14.2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</row>
    <row r="529" spans="1:15" ht="14.2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</row>
    <row r="530" spans="1:15" ht="14.2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</row>
    <row r="531" spans="1:15" ht="14.2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</row>
    <row r="532" spans="1:15" ht="14.2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</row>
    <row r="533" spans="1:15" ht="14.2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</row>
    <row r="534" spans="1:15" ht="14.2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</row>
    <row r="535" spans="1:15" ht="14.2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</row>
    <row r="536" spans="1:15" ht="14.2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</row>
    <row r="537" spans="1:15" ht="14.2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</row>
    <row r="538" spans="1:15" ht="14.2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</row>
    <row r="539" spans="1:15" ht="14.2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</row>
    <row r="540" spans="1:15" ht="14.2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</row>
    <row r="541" spans="1:15" ht="14.2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</row>
    <row r="542" spans="1:15" ht="14.2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</row>
    <row r="543" spans="1:15" ht="14.2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</row>
    <row r="544" spans="1:15" ht="14.2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</row>
    <row r="545" spans="1:15" ht="14.2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</row>
    <row r="546" spans="1:15" ht="14.2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</row>
    <row r="547" spans="1:15" ht="14.2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</row>
    <row r="548" spans="1:15" ht="14.2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</row>
    <row r="549" spans="1:15" ht="14.2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</row>
    <row r="550" spans="1:15" ht="14.2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</row>
    <row r="551" spans="1:15" ht="14.2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</row>
    <row r="552" spans="1:15" ht="14.2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</row>
    <row r="553" spans="1:15" ht="14.2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</row>
    <row r="554" spans="1:15" ht="14.2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</row>
    <row r="555" spans="1:15" ht="14.2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</row>
    <row r="556" spans="1:15" ht="14.2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</row>
    <row r="557" spans="1:15" ht="14.2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</row>
    <row r="558" spans="1:15" ht="14.2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</row>
    <row r="559" spans="1:15" ht="14.2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</row>
    <row r="560" spans="1:15" ht="14.2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</row>
    <row r="561" spans="1:15" ht="14.2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</row>
    <row r="562" spans="1:15" ht="14.2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</row>
    <row r="563" spans="1:15" ht="14.2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</row>
    <row r="564" spans="1:15" ht="14.2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</row>
    <row r="565" spans="1:15" ht="14.2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</row>
    <row r="566" spans="1:15" ht="14.2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</row>
    <row r="567" spans="1:15" ht="14.2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</row>
    <row r="568" spans="1:15" ht="14.2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</row>
    <row r="569" spans="1:15" ht="14.2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</row>
    <row r="570" spans="1:15" ht="14.2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</row>
    <row r="571" spans="1:15" ht="14.2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</row>
    <row r="572" spans="1:15" ht="14.2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</row>
    <row r="573" spans="1:15" ht="14.2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</row>
    <row r="574" spans="1:15" ht="14.2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</row>
    <row r="575" spans="1:15" ht="14.2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</row>
    <row r="576" spans="1:15" ht="14.2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</row>
    <row r="577" spans="1:15" ht="14.2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</row>
    <row r="578" spans="1:15" ht="14.2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</row>
    <row r="579" spans="1:15" ht="14.2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</row>
    <row r="580" spans="1:15" ht="14.2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</row>
    <row r="581" spans="1:15" ht="14.2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</row>
    <row r="582" spans="1:15" ht="14.2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</row>
    <row r="583" spans="1:15" ht="14.2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</row>
    <row r="584" spans="1:15" ht="14.2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</row>
    <row r="585" spans="1:15" ht="14.2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</row>
    <row r="586" spans="1:15" ht="14.2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</row>
    <row r="587" spans="1:15" ht="14.2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</row>
    <row r="588" spans="1:15" ht="14.2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</row>
    <row r="589" spans="1:15" ht="14.2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</row>
    <row r="590" spans="1:15" ht="14.2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</row>
    <row r="591" spans="1:15" ht="14.2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</row>
    <row r="592" spans="1:15" ht="14.2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</row>
    <row r="593" spans="1:15" ht="14.2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</row>
    <row r="594" spans="1:15" ht="14.2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</row>
    <row r="595" spans="1:15" ht="14.2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</row>
    <row r="596" spans="1:15" ht="14.2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</row>
    <row r="597" spans="1:15" ht="14.2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</row>
    <row r="598" spans="1:15" ht="14.2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</row>
    <row r="599" spans="1:15" ht="14.2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</row>
    <row r="600" spans="1:15" ht="14.2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</row>
    <row r="601" spans="1:15" ht="14.2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</row>
    <row r="602" spans="1:15" ht="14.2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</row>
    <row r="603" spans="1:15" ht="14.2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</row>
    <row r="604" spans="1:15" ht="14.2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</row>
    <row r="605" spans="1:15" ht="14.2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</row>
    <row r="606" spans="1:15" ht="14.2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</row>
    <row r="607" spans="1:15" ht="14.2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</row>
    <row r="608" spans="1:15" ht="14.2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</row>
    <row r="609" spans="1:15" ht="14.2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</row>
    <row r="610" spans="1:15" ht="14.2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</row>
    <row r="611" spans="1:15" ht="14.2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</row>
    <row r="612" spans="1:15" ht="14.2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</row>
    <row r="613" spans="1:15" ht="14.2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</row>
    <row r="614" spans="1:15" ht="14.2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</row>
    <row r="615" spans="1:15" ht="14.2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</row>
    <row r="616" spans="1:15" ht="14.2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</row>
    <row r="617" spans="1:15" ht="14.2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</row>
    <row r="618" spans="1:15" ht="14.2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</row>
    <row r="619" spans="1:15" ht="14.2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</row>
    <row r="620" spans="1:15" ht="14.2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</row>
    <row r="621" spans="1:15" ht="14.2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</row>
    <row r="622" spans="1:15" ht="14.2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</row>
    <row r="623" spans="1:15" ht="14.2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</row>
    <row r="624" spans="1:15" ht="14.2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</row>
    <row r="625" spans="1:15" ht="14.2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</row>
    <row r="626" spans="1:15" ht="14.2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</row>
    <row r="627" spans="1:15" ht="14.2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</row>
    <row r="628" spans="1:15" ht="14.2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</row>
    <row r="629" spans="1:15" ht="14.2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</row>
    <row r="630" spans="1:15" ht="14.2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</row>
    <row r="631" spans="1:15" ht="14.2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</row>
    <row r="632" spans="1:15" ht="14.2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</row>
    <row r="633" spans="1:15" ht="14.2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</row>
    <row r="634" spans="1:15" ht="14.2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</row>
    <row r="635" spans="1:15" ht="14.2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</row>
    <row r="636" spans="1:15" ht="14.2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</row>
    <row r="637" spans="1:15" ht="14.2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</row>
    <row r="638" spans="1:15" ht="14.2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</row>
    <row r="639" spans="1:15" ht="14.2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</row>
    <row r="640" spans="1:15" ht="14.2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</row>
    <row r="641" spans="1:15" ht="14.2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</row>
    <row r="642" spans="1:15" ht="14.2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</row>
    <row r="643" spans="1:15" ht="14.2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</row>
    <row r="644" spans="1:15" ht="14.2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</row>
    <row r="645" spans="1:15" ht="14.2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</row>
    <row r="646" spans="1:15" ht="14.2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</row>
    <row r="647" spans="1:15" ht="14.2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</row>
    <row r="648" spans="1:15" ht="14.2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</row>
    <row r="649" spans="1:15" ht="14.2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</row>
    <row r="650" spans="1:15" ht="14.2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</row>
    <row r="651" spans="1:15" ht="14.2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</row>
    <row r="652" spans="1:15" ht="14.2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</row>
    <row r="653" spans="1:15" ht="14.2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</row>
    <row r="654" spans="1:15" ht="14.2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</row>
    <row r="655" spans="1:15" ht="14.2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</row>
    <row r="656" spans="1:15" ht="14.2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</row>
    <row r="657" spans="1:15" ht="14.2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</row>
    <row r="658" spans="1:15" ht="14.2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</row>
    <row r="659" spans="1:15" ht="14.2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</row>
    <row r="660" spans="1:15" ht="14.2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</row>
    <row r="661" spans="1:15" ht="14.2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</row>
    <row r="662" spans="1:15" ht="14.2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</row>
    <row r="663" spans="1:15" ht="14.2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</row>
    <row r="664" spans="1:15" ht="14.2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</row>
    <row r="665" spans="1:15" ht="14.2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</row>
    <row r="666" spans="1:15" ht="14.2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</row>
    <row r="667" spans="1:15" ht="14.2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</row>
    <row r="668" spans="1:15" ht="14.2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</row>
    <row r="669" spans="1:15" ht="14.2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</row>
    <row r="670" spans="1:15" ht="14.2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</row>
    <row r="671" spans="1:15" ht="14.2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</row>
    <row r="672" spans="1:15" ht="14.2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</row>
    <row r="673" spans="1:15" ht="14.2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</row>
    <row r="674" spans="1:15" ht="14.2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</row>
    <row r="675" spans="1:15" ht="14.2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</row>
    <row r="676" spans="1:15" ht="14.2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</row>
    <row r="677" spans="1:15" ht="14.2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</row>
    <row r="678" spans="1:15" ht="14.2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</row>
    <row r="679" spans="1:15" ht="14.2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</row>
    <row r="680" spans="1:15" ht="14.2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</row>
    <row r="681" spans="1:15" ht="14.2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</row>
    <row r="682" spans="1:15" ht="14.2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</row>
    <row r="683" spans="1:15" ht="14.2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</row>
    <row r="684" spans="1:15" ht="14.2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</row>
    <row r="685" spans="1:15" ht="14.2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</row>
    <row r="686" spans="1:15" ht="14.2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</row>
    <row r="687" spans="1:15" ht="14.2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</row>
    <row r="688" spans="1:15" ht="14.2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</row>
    <row r="689" spans="1:15" ht="14.2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</row>
    <row r="690" spans="1:15" ht="14.2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</row>
    <row r="691" spans="1:15" ht="14.2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</row>
    <row r="692" spans="1:15" ht="14.2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</row>
    <row r="693" spans="1:15" ht="14.2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</row>
    <row r="694" spans="1:15" ht="14.2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</row>
    <row r="695" spans="1:15" ht="14.2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</row>
    <row r="696" spans="1:15" ht="14.2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</row>
    <row r="697" spans="1:15" ht="14.2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</row>
    <row r="698" spans="1:15" ht="14.2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</row>
    <row r="699" spans="1:15" ht="14.2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</row>
    <row r="700" spans="1:15" ht="14.2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</row>
    <row r="701" spans="1:15" ht="14.2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</row>
    <row r="702" spans="1:15" ht="14.2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</row>
    <row r="703" spans="1:15" ht="14.2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</row>
    <row r="704" spans="1:15" ht="14.2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</row>
    <row r="705" spans="1:15" ht="14.2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</row>
    <row r="706" spans="1:15" ht="14.2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</row>
    <row r="707" spans="1:15" ht="14.2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</row>
    <row r="708" spans="1:15" ht="14.2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</row>
    <row r="709" spans="1:15" ht="14.2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</row>
    <row r="710" spans="1:15" ht="14.2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</row>
    <row r="711" spans="1:15" ht="14.2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</row>
    <row r="712" spans="1:15" ht="14.2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</row>
    <row r="713" spans="1:15" ht="14.2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</row>
    <row r="714" spans="1:15" ht="14.2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</row>
    <row r="715" spans="1:15" ht="14.2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</row>
    <row r="716" spans="1:15" ht="14.2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</row>
    <row r="717" spans="1:15" ht="14.2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</row>
    <row r="718" spans="1:15" ht="14.2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</row>
    <row r="719" spans="1:15" ht="14.2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</row>
    <row r="720" spans="1:15" ht="14.2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</row>
    <row r="721" spans="1:15" ht="14.2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</row>
    <row r="722" spans="1:15" ht="14.2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</row>
    <row r="723" spans="1:15" ht="14.2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</row>
    <row r="724" spans="1:15" ht="14.2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</row>
    <row r="725" spans="1:15" ht="14.2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</row>
    <row r="726" spans="1:15" ht="14.2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</row>
    <row r="727" spans="1:15" ht="14.2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</row>
    <row r="728" spans="1:15" ht="14.2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</row>
    <row r="729" spans="1:15" ht="14.2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</row>
    <row r="730" spans="1:15" ht="14.2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</row>
    <row r="731" spans="1:15" ht="14.2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</row>
    <row r="732" spans="1:15" ht="14.2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</row>
    <row r="733" spans="1:15" ht="14.2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</row>
    <row r="734" spans="1:15" ht="14.2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</row>
    <row r="735" spans="1:15" ht="14.2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</row>
    <row r="736" spans="1:15" ht="14.2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</row>
    <row r="737" spans="1:15" ht="14.2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</row>
    <row r="738" spans="1:15" ht="14.2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</row>
    <row r="739" spans="1:15" ht="14.2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</row>
    <row r="740" spans="1:15" ht="14.2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</row>
    <row r="741" spans="1:15" ht="14.2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</row>
    <row r="742" spans="1:15" ht="14.2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</row>
    <row r="743" spans="1:15" ht="14.2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</row>
    <row r="744" spans="1:15" ht="14.2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</row>
    <row r="745" spans="1:15" ht="14.2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</row>
    <row r="746" spans="1:15" ht="14.2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</row>
    <row r="747" spans="1:15" ht="14.2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</row>
    <row r="748" spans="1:15" ht="14.2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</row>
    <row r="749" spans="1:15" ht="14.2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</row>
    <row r="750" spans="1:15" ht="14.2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</row>
    <row r="751" spans="1:15" ht="14.2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</row>
    <row r="752" spans="1:15" ht="14.2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</row>
    <row r="753" spans="1:15" ht="14.2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</row>
    <row r="754" spans="1:15" ht="14.2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</row>
    <row r="755" spans="1:15" ht="14.2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</row>
    <row r="756" spans="1:15" ht="14.2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</row>
    <row r="757" spans="1:15" ht="14.2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</row>
    <row r="758" spans="1:15" ht="14.2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</row>
    <row r="759" spans="1:15" ht="14.2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</row>
    <row r="760" spans="1:15" ht="14.2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</row>
    <row r="761" spans="1:15" ht="14.2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</row>
    <row r="762" spans="1:15" ht="14.2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</row>
    <row r="763" spans="1:15" ht="14.2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</row>
    <row r="764" spans="1:15" ht="14.2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</row>
    <row r="765" spans="1:15" ht="14.2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</row>
    <row r="766" spans="1:15" ht="14.2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</row>
    <row r="767" spans="1:15" ht="14.2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</row>
    <row r="768" spans="1:15" ht="14.2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</row>
    <row r="769" spans="1:15" ht="14.2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</row>
    <row r="770" spans="1:15" ht="14.2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</row>
    <row r="771" spans="1:15" ht="14.2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</row>
    <row r="772" spans="1:15" ht="14.2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</row>
    <row r="773" spans="1:15" ht="14.2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</row>
    <row r="774" spans="1:15" ht="14.2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</row>
    <row r="775" spans="1:15" ht="14.2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</row>
    <row r="776" spans="1:15" ht="14.2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</row>
    <row r="777" spans="1:15" ht="14.2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</row>
    <row r="778" spans="1:15" ht="14.2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</row>
    <row r="779" spans="1:15" ht="14.2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</row>
    <row r="780" spans="1:15" ht="14.2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</row>
    <row r="781" spans="1:15" ht="14.2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</row>
    <row r="782" spans="1:15" ht="14.2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</row>
    <row r="783" spans="1:15" ht="14.2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</row>
    <row r="784" spans="1:15" ht="14.2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</row>
    <row r="785" spans="1:15" ht="14.2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</row>
    <row r="786" spans="1:15" ht="14.2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</row>
    <row r="787" spans="1:15" ht="14.2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</row>
    <row r="788" spans="1:15" ht="14.2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</row>
    <row r="789" spans="1:15" ht="14.2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</row>
    <row r="790" spans="1:15" ht="14.2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</row>
    <row r="791" spans="1:15" ht="14.2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</row>
    <row r="792" spans="1:15" ht="14.2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</row>
    <row r="793" spans="1:15" ht="14.2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</row>
    <row r="794" spans="1:15" ht="14.2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</row>
    <row r="795" spans="1:15" ht="14.2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</row>
    <row r="796" spans="1:15" ht="14.2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</row>
    <row r="797" spans="1:15" ht="14.2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</row>
    <row r="798" spans="1:15" ht="14.2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</row>
    <row r="799" spans="1:15" ht="14.2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</row>
    <row r="800" spans="1:15" ht="14.2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</row>
    <row r="801" spans="1:15" ht="14.2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</row>
    <row r="802" spans="1:15" ht="14.2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</row>
    <row r="803" spans="1:15" ht="14.2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</row>
    <row r="804" spans="1:15" ht="14.2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</row>
    <row r="805" spans="1:15" ht="14.2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</row>
    <row r="806" spans="1:15" ht="14.2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</row>
    <row r="807" spans="1:15" ht="14.2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</row>
    <row r="808" spans="1:15" ht="14.2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</row>
    <row r="809" spans="1:15" ht="14.2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</row>
    <row r="810" spans="1:15" ht="14.2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</row>
    <row r="811" spans="1:15" ht="14.2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</row>
    <row r="812" spans="1:15" ht="14.2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</row>
    <row r="813" spans="1:15" ht="14.2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</row>
    <row r="814" spans="1:15" ht="14.2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</row>
    <row r="815" spans="1:15" ht="14.2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</row>
    <row r="816" spans="1:15" ht="14.2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</row>
    <row r="817" spans="1:15" ht="14.2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</row>
    <row r="818" spans="1:15" ht="14.2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</row>
    <row r="819" spans="1:15" ht="14.2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</row>
    <row r="820" spans="1:15" ht="14.2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</row>
    <row r="821" spans="1:15" ht="14.2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</row>
    <row r="822" spans="1:15" ht="14.2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</row>
    <row r="823" spans="1:15" ht="14.2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</row>
    <row r="824" spans="1:15" ht="14.2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</row>
    <row r="825" spans="1:15" ht="14.2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</row>
    <row r="826" spans="1:15" ht="14.2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</row>
    <row r="827" spans="1:15" ht="14.2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</row>
    <row r="828" spans="1:15" ht="14.2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</row>
    <row r="829" spans="1:15" ht="14.2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</row>
    <row r="830" spans="1:15" ht="14.2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</row>
    <row r="831" spans="1:15" ht="14.2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</row>
    <row r="832" spans="1:15" ht="14.2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</row>
    <row r="833" spans="1:15" ht="14.2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</row>
    <row r="834" spans="1:15" ht="14.2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</row>
    <row r="835" spans="1:15" ht="14.2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</row>
    <row r="836" spans="1:15" ht="14.2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</row>
    <row r="837" spans="1:15" ht="14.2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</row>
    <row r="838" spans="1:15" ht="14.2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</row>
    <row r="839" spans="1:15" ht="14.2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</row>
    <row r="840" spans="1:15" ht="14.2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</row>
    <row r="841" spans="1:15" ht="14.2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</row>
    <row r="842" spans="1:15" ht="14.2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</row>
    <row r="843" spans="1:15" ht="14.2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</row>
    <row r="844" spans="1:15" ht="14.2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</row>
    <row r="845" spans="1:15" ht="14.2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</row>
    <row r="846" spans="1:15" ht="14.2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</row>
    <row r="847" spans="1:15" ht="14.2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</row>
    <row r="848" spans="1:15" ht="14.2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</row>
    <row r="849" spans="1:15" ht="14.2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</row>
    <row r="850" spans="1:15" ht="14.2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</row>
    <row r="851" spans="1:15" ht="14.2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</row>
    <row r="852" spans="1:15" ht="14.2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</row>
    <row r="853" spans="1:15" ht="14.2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</row>
    <row r="854" spans="1:15" ht="14.2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</row>
    <row r="855" spans="1:15" ht="14.2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</row>
    <row r="856" spans="1:15" ht="14.2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</row>
    <row r="857" spans="1:15" ht="14.2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</row>
    <row r="858" spans="1:15" ht="14.2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</row>
    <row r="859" spans="1:15" ht="14.2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</row>
    <row r="860" spans="1:15" ht="14.2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</row>
    <row r="861" spans="1:15" ht="14.2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</row>
    <row r="862" spans="1:15" ht="14.2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</row>
    <row r="863" spans="1:15" ht="14.2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</row>
    <row r="864" spans="1:15" ht="14.2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</row>
    <row r="865" spans="1:15" ht="14.2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</row>
    <row r="866" spans="1:15" ht="14.2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</row>
    <row r="867" spans="1:15" ht="14.2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</row>
    <row r="868" spans="1:15" ht="14.2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</row>
    <row r="869" spans="1:15" ht="14.2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</row>
    <row r="870" spans="1:15" ht="14.2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</row>
    <row r="871" spans="1:15" ht="14.2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</row>
    <row r="872" spans="1:15" ht="14.2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</row>
    <row r="873" spans="1:15" ht="14.2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</row>
    <row r="874" spans="1:15" ht="14.2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</row>
    <row r="875" spans="1:15" ht="14.2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</row>
    <row r="876" spans="1:15" ht="14.2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</row>
    <row r="877" spans="1:15" ht="14.2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</row>
    <row r="878" spans="1:15" ht="14.2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</row>
    <row r="879" spans="1:15" ht="14.2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</row>
    <row r="880" spans="1:15" ht="14.2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</row>
    <row r="881" spans="1:15" ht="14.2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</row>
    <row r="882" spans="1:15" ht="14.2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</row>
    <row r="883" spans="1:15" ht="14.2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</row>
    <row r="884" spans="1:15" ht="14.2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</row>
    <row r="885" spans="1:15" ht="14.2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</row>
    <row r="886" spans="1:15" ht="14.2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</row>
    <row r="887" spans="1:15" ht="14.2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</row>
    <row r="888" spans="1:15" ht="14.2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</row>
    <row r="889" spans="1:15" ht="14.2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</row>
    <row r="890" spans="1:15" ht="14.2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</row>
    <row r="891" spans="1:15" ht="14.2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</row>
    <row r="892" spans="1:15" ht="14.2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</row>
    <row r="893" spans="1:15" ht="14.2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</row>
    <row r="894" spans="1:15" ht="14.2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</row>
    <row r="895" spans="1:15" ht="14.2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</row>
    <row r="896" spans="1:15" ht="14.2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</row>
    <row r="897" spans="1:15" ht="14.2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</row>
    <row r="898" spans="1:15" ht="14.2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</row>
    <row r="899" spans="1:15" ht="14.2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</row>
    <row r="900" spans="1:15" ht="14.2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</row>
    <row r="901" spans="1:15" ht="14.2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</row>
    <row r="902" spans="1:15" ht="14.2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</row>
    <row r="903" spans="1:15" ht="14.2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</row>
    <row r="904" spans="1:15" ht="14.2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</row>
    <row r="905" spans="1:15" ht="14.2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</row>
    <row r="906" spans="1:15" ht="14.2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</row>
    <row r="907" spans="1:15" ht="14.2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</row>
    <row r="908" spans="1:15" ht="14.2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</row>
    <row r="909" spans="1:15" ht="14.2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</row>
    <row r="910" spans="1:15" ht="14.2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</row>
    <row r="911" spans="1:15" ht="14.2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</row>
    <row r="912" spans="1:15" ht="14.2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</row>
    <row r="913" spans="1:15" ht="14.2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</row>
    <row r="914" spans="1:15" ht="14.2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</row>
    <row r="915" spans="1:15" ht="14.2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</row>
    <row r="916" spans="1:15" ht="14.2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</row>
    <row r="917" spans="1:15" ht="14.2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</row>
    <row r="918" spans="1:15" ht="14.2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</row>
    <row r="919" spans="1:15" ht="14.2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</row>
    <row r="920" spans="1:15" ht="14.2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</row>
    <row r="921" spans="1:15" ht="14.2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</row>
    <row r="922" spans="1:15" ht="14.2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</row>
    <row r="923" spans="1:15" ht="14.2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</row>
    <row r="924" spans="1:15" ht="14.2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</row>
    <row r="925" spans="1:15" ht="14.2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</row>
    <row r="926" spans="1:15" ht="14.2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</row>
    <row r="927" spans="1:15" ht="14.2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</row>
    <row r="928" spans="1:15" ht="14.2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</row>
    <row r="929" spans="1:15" ht="14.2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</row>
    <row r="930" spans="1:15" ht="14.2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</row>
    <row r="931" spans="1:15" ht="14.2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</row>
    <row r="932" spans="1:15" ht="14.2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</row>
    <row r="933" spans="1:15" ht="14.2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</row>
    <row r="934" spans="1:15" ht="14.2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</row>
    <row r="935" spans="1:15" ht="14.2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</row>
    <row r="936" spans="1:15" ht="14.2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</row>
    <row r="937" spans="1:15" ht="14.2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</row>
    <row r="938" spans="1:15" ht="14.2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</row>
    <row r="939" spans="1:15" ht="14.2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</row>
    <row r="940" spans="1:15" ht="14.2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</row>
    <row r="941" spans="1:15" ht="14.2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</row>
    <row r="942" spans="1:15" ht="14.2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</row>
    <row r="943" spans="1:15" ht="14.2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</row>
    <row r="944" spans="1:15" ht="14.2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</row>
    <row r="945" spans="1:15" ht="14.2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</row>
    <row r="946" spans="1:15" ht="14.2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</row>
    <row r="947" spans="1:15" ht="14.2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</row>
    <row r="948" spans="1:15" ht="14.2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</row>
    <row r="949" spans="1:15" ht="14.2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</row>
    <row r="950" spans="1:15" ht="14.2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</row>
    <row r="951" spans="1:15" ht="14.2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</row>
    <row r="952" spans="1:15" ht="14.2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</row>
    <row r="953" spans="1:15" ht="14.2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</row>
    <row r="954" spans="1:15" ht="14.2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</row>
    <row r="955" spans="1:15" ht="14.2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</row>
    <row r="956" spans="1:15" ht="14.2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</row>
    <row r="957" spans="1:15" ht="14.2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</row>
    <row r="958" spans="1:15" ht="14.2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</row>
    <row r="959" spans="1:15" ht="14.2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</row>
    <row r="960" spans="1:15" ht="14.2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</row>
    <row r="961" spans="1:15" ht="14.2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</row>
    <row r="962" spans="1:15" ht="14.2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</row>
    <row r="963" spans="1:15" ht="14.2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</row>
    <row r="964" spans="1:15" ht="14.2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</row>
    <row r="965" spans="1:15" ht="14.2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</row>
    <row r="966" spans="1:15" ht="14.2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</row>
    <row r="967" spans="1:15" ht="14.2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</row>
    <row r="968" spans="1:15" ht="14.2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</row>
    <row r="969" spans="1:15" ht="14.2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</row>
    <row r="970" spans="1:15" ht="14.2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</row>
    <row r="971" spans="1:15" ht="14.2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</row>
    <row r="972" spans="1:15" ht="14.2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</row>
    <row r="973" spans="1:15" ht="14.2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</row>
    <row r="974" spans="1:15" ht="14.2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</row>
    <row r="975" spans="1:15" ht="14.2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</row>
    <row r="976" spans="1:15" ht="14.2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</row>
    <row r="977" spans="1:15" ht="14.2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</row>
    <row r="978" spans="1:15" ht="14.2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</row>
    <row r="979" spans="1:15" ht="14.2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</row>
    <row r="980" spans="1:15" ht="14.2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</row>
    <row r="981" spans="1:15" ht="14.2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</row>
    <row r="982" spans="1:15" ht="14.2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</row>
    <row r="983" spans="1:15" ht="14.2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</row>
    <row r="984" spans="1:15" ht="14.2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</row>
    <row r="985" spans="1:15" ht="14.2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</row>
    <row r="986" spans="1:15" ht="14.2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</row>
    <row r="987" spans="1:15" ht="14.2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</row>
    <row r="988" spans="1:15" ht="14.2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</row>
    <row r="989" spans="1:15" ht="14.2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</row>
    <row r="990" spans="1:15" ht="14.2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</row>
    <row r="991" spans="1:15" ht="14.2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</row>
    <row r="992" spans="1:15" ht="14.2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</row>
    <row r="993" spans="1:15" ht="14.2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</row>
    <row r="994" spans="1:15" ht="14.2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</row>
    <row r="995" spans="1:15" ht="14.2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</row>
    <row r="996" spans="1:15" ht="14.2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</row>
    <row r="997" spans="1:15" ht="14.2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</row>
    <row r="998" spans="1:15" ht="14.2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</row>
    <row r="999" spans="1:15" ht="14.2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</row>
  </sheetData>
  <mergeCells count="1">
    <mergeCell ref="B5:B11"/>
  </mergeCells>
  <phoneticPr fontId="21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Z1000"/>
  <sheetViews>
    <sheetView workbookViewId="0">
      <pane ySplit="15" topLeftCell="A16" activePane="bottomLeft" state="frozen"/>
      <selection pane="bottomLeft" activeCell="B17" sqref="B17"/>
    </sheetView>
  </sheetViews>
  <sheetFormatPr defaultColWidth="14.3984375" defaultRowHeight="15" customHeight="1"/>
  <cols>
    <col min="1" max="1" width="10" customWidth="1"/>
    <col min="2" max="2" width="68.3984375" customWidth="1"/>
    <col min="3" max="3" width="18.73046875" customWidth="1"/>
    <col min="4" max="5" width="9" customWidth="1"/>
    <col min="6" max="6" width="13.59765625" customWidth="1"/>
    <col min="7" max="8" width="9" customWidth="1"/>
    <col min="9" max="9" width="13.59765625" customWidth="1"/>
    <col min="10" max="26" width="9" customWidth="1"/>
  </cols>
  <sheetData>
    <row r="1" spans="1:26" ht="17.25" customHeight="1">
      <c r="A1" s="35"/>
      <c r="B1" s="35" t="s">
        <v>62</v>
      </c>
      <c r="C1" s="35"/>
      <c r="D1" s="36"/>
      <c r="E1" s="37"/>
      <c r="F1" s="37"/>
      <c r="G1" s="36"/>
      <c r="H1" s="37"/>
      <c r="I1" s="37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4.25" customHeight="1">
      <c r="A2" s="35"/>
      <c r="B2" s="35"/>
      <c r="C2" s="35"/>
      <c r="D2" s="40" t="s">
        <v>22</v>
      </c>
      <c r="E2" s="41"/>
      <c r="F2" s="42"/>
      <c r="G2" s="40" t="s">
        <v>22</v>
      </c>
      <c r="H2" s="41"/>
      <c r="I2" s="42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4.25" customHeight="1">
      <c r="A3" s="132"/>
      <c r="B3" s="45"/>
      <c r="C3" s="45"/>
      <c r="D3" s="46" t="s">
        <v>63</v>
      </c>
      <c r="E3" s="47"/>
      <c r="F3" s="48"/>
      <c r="G3" s="46" t="s">
        <v>63</v>
      </c>
      <c r="H3" s="47"/>
      <c r="I3" s="48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4.25" customHeight="1">
      <c r="A4" s="132"/>
      <c r="B4" s="45"/>
      <c r="C4" s="35"/>
      <c r="D4" s="49" t="str">
        <f>CONCATENATE(E5,"_",D18,"x",D19,"_", ROUND(D20,1),E20,"_",ROUND(D14,2),"Msps")</f>
        <v>01_WD_JN5_Full_bypass_x1.4_8192x6144_15.1fps_2400Msps</v>
      </c>
      <c r="E4" s="50"/>
      <c r="F4" s="51"/>
      <c r="G4" s="49" t="str">
        <f>CONCATENATE(H5,"_",G18,"x",G19,"_", ROUND(G20,1),H20,"_",ROUND(G14,2),"Msps")</f>
        <v>05_JN5_Fdsum_12.5Mp_4096x3072_60fps_3200Msps</v>
      </c>
      <c r="H4" s="50"/>
      <c r="I4" s="51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4.25" customHeight="1">
      <c r="A5" s="133"/>
      <c r="B5" s="45"/>
      <c r="C5" s="204"/>
      <c r="D5" s="52" t="s">
        <v>23</v>
      </c>
      <c r="E5" s="53" t="s">
        <v>64</v>
      </c>
      <c r="F5" s="54"/>
      <c r="G5" s="58" t="s">
        <v>23</v>
      </c>
      <c r="H5" s="59" t="s">
        <v>65</v>
      </c>
      <c r="I5" s="60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6.5" customHeight="1">
      <c r="A6" s="133"/>
      <c r="B6" s="45"/>
      <c r="C6" s="205"/>
      <c r="D6" s="61" t="s">
        <v>24</v>
      </c>
      <c r="E6" s="62" t="s">
        <v>25</v>
      </c>
      <c r="F6" s="63"/>
      <c r="G6" s="67" t="s">
        <v>24</v>
      </c>
      <c r="H6" s="68" t="s">
        <v>25</v>
      </c>
      <c r="I6" s="69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4.25" customHeight="1">
      <c r="A7" s="133"/>
      <c r="B7" s="45"/>
      <c r="C7" s="205"/>
      <c r="D7" s="61" t="s">
        <v>26</v>
      </c>
      <c r="E7" s="70" t="str">
        <f>F80</f>
        <v>DPHY</v>
      </c>
      <c r="F7" s="71"/>
      <c r="G7" s="67" t="s">
        <v>26</v>
      </c>
      <c r="H7" s="74" t="str">
        <f>I80</f>
        <v>DPHY</v>
      </c>
      <c r="I7" s="7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4.25" customHeight="1">
      <c r="A8" s="133"/>
      <c r="B8" s="134"/>
      <c r="C8" s="205"/>
      <c r="D8" s="61" t="s">
        <v>28</v>
      </c>
      <c r="E8" s="70" t="str">
        <f>F189</f>
        <v>QPDC_Off</v>
      </c>
      <c r="F8" s="71"/>
      <c r="G8" s="67" t="s">
        <v>28</v>
      </c>
      <c r="H8" s="74" t="str">
        <f>I189</f>
        <v>QPDC_Off</v>
      </c>
      <c r="I8" s="7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4.25" customHeight="1">
      <c r="A9" s="133"/>
      <c r="B9" s="134"/>
      <c r="C9" s="205"/>
      <c r="D9" s="61" t="s">
        <v>29</v>
      </c>
      <c r="E9" s="70" t="str">
        <f>F152</f>
        <v>DBPC_On</v>
      </c>
      <c r="F9" s="71"/>
      <c r="G9" s="67" t="s">
        <v>29</v>
      </c>
      <c r="H9" s="74" t="str">
        <f>I152</f>
        <v>DBPC_Off</v>
      </c>
      <c r="I9" s="7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4.25" customHeight="1">
      <c r="A10" s="133"/>
      <c r="B10" s="45"/>
      <c r="C10" s="205"/>
      <c r="D10" s="61" t="s">
        <v>31</v>
      </c>
      <c r="E10" s="70" t="str">
        <f>F136</f>
        <v>QMSC_Off</v>
      </c>
      <c r="F10" s="71"/>
      <c r="G10" s="67" t="s">
        <v>31</v>
      </c>
      <c r="H10" s="74" t="str">
        <f>I136</f>
        <v>QMSC_Off</v>
      </c>
      <c r="I10" s="7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4.25" customHeight="1">
      <c r="A11" s="132"/>
      <c r="B11" s="45"/>
      <c r="C11" s="206"/>
      <c r="D11" s="76" t="s">
        <v>33</v>
      </c>
      <c r="E11" s="77" t="str">
        <f>IF(RIGHT(E123,2)="01",IF(RIGHT(E125,2)="01","On (L/R+T/B)","On (L/R only)"),"Off")</f>
        <v>On (L/R only)</v>
      </c>
      <c r="F11" s="78"/>
      <c r="G11" s="82" t="s">
        <v>33</v>
      </c>
      <c r="H11" s="83" t="str">
        <f>IF(RIGHT(H123,2)="01",IF(RIGHT(H125,2)="01","On (L/R+T/B)","On (L/R only)"),"Off")</f>
        <v>On (L/R only)</v>
      </c>
      <c r="I11" s="84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4.25" customHeight="1">
      <c r="A12" s="132"/>
      <c r="B12" s="35"/>
      <c r="C12" s="85" t="s">
        <v>34</v>
      </c>
      <c r="D12" s="86">
        <f>F61</f>
        <v>24</v>
      </c>
      <c r="E12" s="87" t="s">
        <v>35</v>
      </c>
      <c r="F12" s="48"/>
      <c r="G12" s="86">
        <f>I61</f>
        <v>24</v>
      </c>
      <c r="H12" s="87" t="s">
        <v>35</v>
      </c>
      <c r="I12" s="48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4.25" customHeight="1">
      <c r="A13" s="132"/>
      <c r="B13" s="135"/>
      <c r="C13" s="88" t="s">
        <v>36</v>
      </c>
      <c r="D13" s="92">
        <f>IF(HEX2DEC(1),D12*(F64/F63)/1/2/1/8*8,D12*(F64/F63)/2/1/8*8)*2</f>
        <v>1840</v>
      </c>
      <c r="E13" s="90" t="s">
        <v>35</v>
      </c>
      <c r="F13" s="91"/>
      <c r="G13" s="92">
        <f>IF(HEX2DEC(1),G12*(I64/I63)/1/2/1/8*8,G12*(I64/I63)/2/1/8*8)*2</f>
        <v>1840</v>
      </c>
      <c r="H13" s="90" t="s">
        <v>35</v>
      </c>
      <c r="I13" s="91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4.25" customHeight="1">
      <c r="A14" s="132"/>
      <c r="B14" s="35"/>
      <c r="C14" s="88" t="s">
        <v>37</v>
      </c>
      <c r="D14" s="92">
        <f>D12*F67/F66/(2^F68)*2</f>
        <v>2400</v>
      </c>
      <c r="E14" s="90" t="s">
        <v>38</v>
      </c>
      <c r="F14" s="91"/>
      <c r="G14" s="92">
        <f>G12*I67/I66/(2^I68)*2</f>
        <v>3200</v>
      </c>
      <c r="H14" s="90" t="s">
        <v>38</v>
      </c>
      <c r="I14" s="91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4.25" customHeight="1">
      <c r="A15" s="132"/>
      <c r="B15" s="35"/>
      <c r="C15" s="88" t="s">
        <v>39</v>
      </c>
      <c r="D15" s="92">
        <f>MID(E77,2,1)+1</f>
        <v>4</v>
      </c>
      <c r="E15" s="90" t="s">
        <v>40</v>
      </c>
      <c r="F15" s="91"/>
      <c r="G15" s="92">
        <f>MID(H77,2,1)+1</f>
        <v>4</v>
      </c>
      <c r="H15" s="90" t="s">
        <v>40</v>
      </c>
      <c r="I15" s="91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4.25" customHeight="1">
      <c r="A16" s="132"/>
      <c r="B16" s="35"/>
      <c r="C16" s="88" t="s">
        <v>41</v>
      </c>
      <c r="D16" s="92">
        <f>F52-F51+1</f>
        <v>8224</v>
      </c>
      <c r="E16" s="90" t="s">
        <v>42</v>
      </c>
      <c r="F16" s="91"/>
      <c r="G16" s="92">
        <f>I52-I51+1</f>
        <v>8224</v>
      </c>
      <c r="H16" s="90" t="s">
        <v>42</v>
      </c>
      <c r="I16" s="91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4.25" customHeight="1">
      <c r="A17" s="132"/>
      <c r="B17" s="35"/>
      <c r="C17" s="88" t="s">
        <v>43</v>
      </c>
      <c r="D17" s="92">
        <f>F54-F53+1</f>
        <v>6176</v>
      </c>
      <c r="E17" s="90" t="s">
        <v>42</v>
      </c>
      <c r="F17" s="91"/>
      <c r="G17" s="92">
        <f>I54-I53+1</f>
        <v>6176</v>
      </c>
      <c r="H17" s="90" t="s">
        <v>42</v>
      </c>
      <c r="I17" s="91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4.25" customHeight="1">
      <c r="A18" s="132"/>
      <c r="B18" s="35"/>
      <c r="C18" s="88" t="s">
        <v>44</v>
      </c>
      <c r="D18" s="92">
        <f t="shared" ref="D18:D19" si="0">HEX2DEC(E55)</f>
        <v>8192</v>
      </c>
      <c r="E18" s="90" t="s">
        <v>42</v>
      </c>
      <c r="F18" s="91"/>
      <c r="G18" s="92">
        <f t="shared" ref="G18:G19" si="1">HEX2DEC(H55)</f>
        <v>4096</v>
      </c>
      <c r="H18" s="90" t="s">
        <v>42</v>
      </c>
      <c r="I18" s="91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4.25" customHeight="1">
      <c r="A19" s="132"/>
      <c r="B19" s="35"/>
      <c r="C19" s="88" t="s">
        <v>45</v>
      </c>
      <c r="D19" s="92">
        <f t="shared" si="0"/>
        <v>6144</v>
      </c>
      <c r="E19" s="90" t="s">
        <v>42</v>
      </c>
      <c r="F19" s="91"/>
      <c r="G19" s="92">
        <f t="shared" si="1"/>
        <v>3072</v>
      </c>
      <c r="H19" s="90" t="s">
        <v>42</v>
      </c>
      <c r="I19" s="91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4.25" customHeight="1">
      <c r="A20" s="132"/>
      <c r="B20" s="35"/>
      <c r="C20" s="88" t="s">
        <v>46</v>
      </c>
      <c r="D20" s="89">
        <f>ROUND(D13/8*4*1000000/(F59*F60)/(2^VALUE(LEFT(E75,2))),2)</f>
        <v>15.1</v>
      </c>
      <c r="E20" s="90" t="s">
        <v>47</v>
      </c>
      <c r="F20" s="91"/>
      <c r="G20" s="89">
        <f>ROUND(G13/8*4*1000000/(I59*I60)/(2^VALUE(LEFT(H75,2))),2)</f>
        <v>60.02</v>
      </c>
      <c r="H20" s="90" t="s">
        <v>47</v>
      </c>
      <c r="I20" s="91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4.25" customHeight="1">
      <c r="A21" s="132"/>
      <c r="B21" s="35"/>
      <c r="C21" s="88" t="s">
        <v>48</v>
      </c>
      <c r="D21" s="92" t="s">
        <v>66</v>
      </c>
      <c r="E21" s="90"/>
      <c r="F21" s="91"/>
      <c r="G21" s="92" t="s">
        <v>66</v>
      </c>
      <c r="H21" s="90"/>
      <c r="I21" s="91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4.25" customHeight="1">
      <c r="A22" s="132"/>
      <c r="B22" s="35"/>
      <c r="C22" s="88" t="s">
        <v>49</v>
      </c>
      <c r="D22" s="92">
        <f>HEX2DEC(E60)</f>
        <v>9600</v>
      </c>
      <c r="E22" s="90" t="s">
        <v>42</v>
      </c>
      <c r="F22" s="91"/>
      <c r="G22" s="92">
        <f>HEX2DEC(H60)</f>
        <v>4784</v>
      </c>
      <c r="H22" s="90" t="s">
        <v>42</v>
      </c>
      <c r="I22" s="91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4.25" customHeight="1">
      <c r="A23" s="132"/>
      <c r="B23" s="35"/>
      <c r="C23" s="88" t="s">
        <v>50</v>
      </c>
      <c r="D23" s="92">
        <f>D22-D18</f>
        <v>1408</v>
      </c>
      <c r="E23" s="90" t="s">
        <v>42</v>
      </c>
      <c r="F23" s="91"/>
      <c r="G23" s="92">
        <f>G22-G18</f>
        <v>688</v>
      </c>
      <c r="H23" s="90" t="s">
        <v>42</v>
      </c>
      <c r="I23" s="91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4.25" customHeight="1">
      <c r="A24" s="132"/>
      <c r="B24" s="35"/>
      <c r="C24" s="88" t="s">
        <v>51</v>
      </c>
      <c r="D24" s="92">
        <f>HEX2DEC(E59)</f>
        <v>6346</v>
      </c>
      <c r="E24" s="90" t="s">
        <v>52</v>
      </c>
      <c r="F24" s="91"/>
      <c r="G24" s="92">
        <f>HEX2DEC(H59)</f>
        <v>3204</v>
      </c>
      <c r="H24" s="90" t="s">
        <v>52</v>
      </c>
      <c r="I24" s="91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4.25" customHeight="1">
      <c r="A25" s="132"/>
      <c r="B25" s="35"/>
      <c r="C25" s="88" t="s">
        <v>53</v>
      </c>
      <c r="D25" s="92">
        <f>D24-D19</f>
        <v>202</v>
      </c>
      <c r="E25" s="90" t="s">
        <v>52</v>
      </c>
      <c r="F25" s="91"/>
      <c r="G25" s="92">
        <f>G24-G19</f>
        <v>132</v>
      </c>
      <c r="H25" s="90" t="s">
        <v>52</v>
      </c>
      <c r="I25" s="91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4.25" customHeight="1">
      <c r="A26" s="132"/>
      <c r="B26" s="35"/>
      <c r="C26" s="88" t="s">
        <v>54</v>
      </c>
      <c r="D26" s="89">
        <f>ROUND(1/(D13*1000000/(D25*F60)/2)*1000,2)</f>
        <v>2.11</v>
      </c>
      <c r="E26" s="90" t="s">
        <v>55</v>
      </c>
      <c r="F26" s="91"/>
      <c r="G26" s="89">
        <f>ROUND(1/(G13*1000000/(G25*I60)/2)*1000,2)</f>
        <v>0.69</v>
      </c>
      <c r="H26" s="90" t="s">
        <v>55</v>
      </c>
      <c r="I26" s="91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4.25" customHeight="1">
      <c r="A27" s="132"/>
      <c r="B27" s="35"/>
      <c r="C27" s="93" t="s">
        <v>56</v>
      </c>
      <c r="D27" s="94" t="s">
        <v>67</v>
      </c>
      <c r="E27" s="95" t="s">
        <v>57</v>
      </c>
      <c r="F27" s="96"/>
      <c r="G27" s="94" t="s">
        <v>67</v>
      </c>
      <c r="H27" s="95" t="s">
        <v>57</v>
      </c>
      <c r="I27" s="96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4.25" customHeight="1">
      <c r="A28" s="91"/>
      <c r="B28" s="136" t="s">
        <v>68</v>
      </c>
      <c r="C28" s="97" t="s">
        <v>58</v>
      </c>
      <c r="D28" s="98" t="s">
        <v>59</v>
      </c>
      <c r="E28" s="99" t="s">
        <v>60</v>
      </c>
      <c r="F28" s="100" t="s">
        <v>61</v>
      </c>
      <c r="G28" s="98" t="s">
        <v>59</v>
      </c>
      <c r="H28" s="99" t="s">
        <v>60</v>
      </c>
      <c r="I28" s="100" t="s">
        <v>61</v>
      </c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6.5" customHeight="1">
      <c r="A29" s="137" t="s">
        <v>21</v>
      </c>
      <c r="B29" s="103"/>
      <c r="C29" s="44"/>
      <c r="D29" s="103" t="s">
        <v>69</v>
      </c>
      <c r="E29" s="44" t="s">
        <v>11</v>
      </c>
      <c r="F29" s="102"/>
      <c r="G29" s="103" t="s">
        <v>69</v>
      </c>
      <c r="H29" s="44" t="s">
        <v>11</v>
      </c>
      <c r="I29" s="102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6.5" customHeight="1">
      <c r="A30" s="207" t="s">
        <v>70</v>
      </c>
      <c r="B30" s="106" t="s">
        <v>71</v>
      </c>
      <c r="C30" s="138" t="str">
        <f t="shared" ref="C30:C40" si="2">CONCATENATE("0x",$E$29,D30)</f>
        <v>0x40006170</v>
      </c>
      <c r="D30" s="108" t="s">
        <v>72</v>
      </c>
      <c r="E30" s="107" t="s">
        <v>73</v>
      </c>
      <c r="F30" s="105"/>
      <c r="G30" s="108" t="s">
        <v>72</v>
      </c>
      <c r="H30" s="107" t="s">
        <v>73</v>
      </c>
      <c r="I30" s="10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6.5" customHeight="1">
      <c r="A31" s="205"/>
      <c r="B31" s="106" t="s">
        <v>74</v>
      </c>
      <c r="C31" s="138" t="str">
        <f t="shared" si="2"/>
        <v>0x40006180</v>
      </c>
      <c r="D31" s="108" t="s">
        <v>75</v>
      </c>
      <c r="E31" s="139" t="s">
        <v>14</v>
      </c>
      <c r="F31" s="105"/>
      <c r="G31" s="108" t="s">
        <v>75</v>
      </c>
      <c r="H31" s="139" t="s">
        <v>14</v>
      </c>
      <c r="I31" s="10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6.5" customHeight="1">
      <c r="A32" s="205"/>
      <c r="B32" s="106" t="s">
        <v>76</v>
      </c>
      <c r="C32" s="138" t="str">
        <f t="shared" si="2"/>
        <v>0x40006190</v>
      </c>
      <c r="D32" s="108" t="s">
        <v>77</v>
      </c>
      <c r="E32" s="139" t="s">
        <v>14</v>
      </c>
      <c r="F32" s="105"/>
      <c r="G32" s="108" t="s">
        <v>77</v>
      </c>
      <c r="H32" s="139" t="s">
        <v>14</v>
      </c>
      <c r="I32" s="10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6.5" customHeight="1">
      <c r="A33" s="205"/>
      <c r="B33" s="106" t="s">
        <v>78</v>
      </c>
      <c r="C33" s="138" t="str">
        <f t="shared" si="2"/>
        <v>0x40006200</v>
      </c>
      <c r="D33" s="108" t="s">
        <v>79</v>
      </c>
      <c r="E33" s="107" t="s">
        <v>73</v>
      </c>
      <c r="F33" s="105"/>
      <c r="G33" s="108" t="s">
        <v>79</v>
      </c>
      <c r="H33" s="107" t="s">
        <v>73</v>
      </c>
      <c r="I33" s="10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.5" customHeight="1">
      <c r="A34" s="205"/>
      <c r="B34" s="106" t="s">
        <v>80</v>
      </c>
      <c r="C34" s="138" t="str">
        <f t="shared" si="2"/>
        <v>0x40006202</v>
      </c>
      <c r="D34" s="108" t="s">
        <v>81</v>
      </c>
      <c r="E34" s="107" t="s">
        <v>73</v>
      </c>
      <c r="F34" s="105"/>
      <c r="G34" s="108" t="s">
        <v>81</v>
      </c>
      <c r="H34" s="107" t="s">
        <v>73</v>
      </c>
      <c r="I34" s="10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6.5" customHeight="1">
      <c r="A35" s="205"/>
      <c r="B35" s="106" t="s">
        <v>82</v>
      </c>
      <c r="C35" s="138" t="str">
        <f t="shared" si="2"/>
        <v>0x40006204</v>
      </c>
      <c r="D35" s="108" t="s">
        <v>83</v>
      </c>
      <c r="E35" s="139" t="s">
        <v>14</v>
      </c>
      <c r="F35" s="105"/>
      <c r="G35" s="108" t="s">
        <v>83</v>
      </c>
      <c r="H35" s="139" t="s">
        <v>14</v>
      </c>
      <c r="I35" s="10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.5" customHeight="1">
      <c r="A36" s="205"/>
      <c r="B36" s="106" t="s">
        <v>84</v>
      </c>
      <c r="C36" s="138" t="str">
        <f t="shared" si="2"/>
        <v>0x40006206</v>
      </c>
      <c r="D36" s="108" t="s">
        <v>85</v>
      </c>
      <c r="E36" s="139" t="s">
        <v>14</v>
      </c>
      <c r="F36" s="105"/>
      <c r="G36" s="108" t="s">
        <v>85</v>
      </c>
      <c r="H36" s="139" t="s">
        <v>14</v>
      </c>
      <c r="I36" s="10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6.5" customHeight="1">
      <c r="A37" s="205"/>
      <c r="B37" s="106" t="s">
        <v>86</v>
      </c>
      <c r="C37" s="138" t="str">
        <f t="shared" si="2"/>
        <v>0x40006208</v>
      </c>
      <c r="D37" s="108" t="s">
        <v>87</v>
      </c>
      <c r="E37" s="107" t="s">
        <v>14</v>
      </c>
      <c r="F37" s="105"/>
      <c r="G37" s="108" t="s">
        <v>87</v>
      </c>
      <c r="H37" s="107" t="s">
        <v>14</v>
      </c>
      <c r="I37" s="10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6.5" customHeight="1">
      <c r="A38" s="205"/>
      <c r="B38" s="106" t="s">
        <v>88</v>
      </c>
      <c r="C38" s="138" t="str">
        <f t="shared" si="2"/>
        <v>0x4000A100</v>
      </c>
      <c r="D38" s="108" t="s">
        <v>89</v>
      </c>
      <c r="E38" s="107" t="s">
        <v>73</v>
      </c>
      <c r="F38" s="105"/>
      <c r="G38" s="108" t="s">
        <v>89</v>
      </c>
      <c r="H38" s="107" t="s">
        <v>73</v>
      </c>
      <c r="I38" s="10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6.5" customHeight="1">
      <c r="A39" s="205"/>
      <c r="B39" s="106" t="s">
        <v>90</v>
      </c>
      <c r="C39" s="138" t="str">
        <f t="shared" si="2"/>
        <v>0x4000A102</v>
      </c>
      <c r="D39" s="108" t="s">
        <v>91</v>
      </c>
      <c r="E39" s="107" t="s">
        <v>14</v>
      </c>
      <c r="F39" s="105"/>
      <c r="G39" s="108" t="s">
        <v>91</v>
      </c>
      <c r="H39" s="107" t="s">
        <v>14</v>
      </c>
      <c r="I39" s="10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6.5" customHeight="1">
      <c r="A40" s="205"/>
      <c r="B40" s="106" t="s">
        <v>92</v>
      </c>
      <c r="C40" s="138" t="str">
        <f t="shared" si="2"/>
        <v>0x4000A104</v>
      </c>
      <c r="D40" s="108" t="s">
        <v>93</v>
      </c>
      <c r="E40" s="107" t="s">
        <v>14</v>
      </c>
      <c r="F40" s="105"/>
      <c r="G40" s="108" t="s">
        <v>93</v>
      </c>
      <c r="H40" s="107" t="s">
        <v>14</v>
      </c>
      <c r="I40" s="10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6.5" customHeight="1">
      <c r="A41" s="205"/>
      <c r="B41" s="106"/>
      <c r="C41" s="104"/>
      <c r="D41" s="108" t="s">
        <v>69</v>
      </c>
      <c r="E41" s="107" t="s">
        <v>13</v>
      </c>
      <c r="F41" s="105"/>
      <c r="G41" s="108" t="s">
        <v>69</v>
      </c>
      <c r="H41" s="107" t="s">
        <v>13</v>
      </c>
      <c r="I41" s="10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6.5" customHeight="1">
      <c r="A42" s="205"/>
      <c r="B42" s="106" t="s">
        <v>94</v>
      </c>
      <c r="C42" s="138" t="str">
        <f t="shared" ref="C42:C46" si="3">CONCATENATE("0x",$E$41,D42)</f>
        <v>0x40010100</v>
      </c>
      <c r="D42" s="108" t="s">
        <v>18</v>
      </c>
      <c r="E42" s="107" t="s">
        <v>73</v>
      </c>
      <c r="F42" s="105"/>
      <c r="G42" s="108" t="s">
        <v>18</v>
      </c>
      <c r="H42" s="107" t="s">
        <v>73</v>
      </c>
      <c r="I42" s="10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.5" customHeight="1">
      <c r="A43" s="205"/>
      <c r="B43" s="106" t="s">
        <v>95</v>
      </c>
      <c r="C43" s="138" t="str">
        <f t="shared" si="3"/>
        <v>0x40010102</v>
      </c>
      <c r="D43" s="108" t="s">
        <v>96</v>
      </c>
      <c r="E43" s="107" t="s">
        <v>73</v>
      </c>
      <c r="F43" s="105"/>
      <c r="G43" s="108" t="s">
        <v>96</v>
      </c>
      <c r="H43" s="107" t="s">
        <v>73</v>
      </c>
      <c r="I43" s="10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.5" customHeight="1">
      <c r="A44" s="205"/>
      <c r="B44" s="106" t="s">
        <v>97</v>
      </c>
      <c r="C44" s="138" t="str">
        <f t="shared" si="3"/>
        <v>0x40010104</v>
      </c>
      <c r="D44" s="108" t="s">
        <v>98</v>
      </c>
      <c r="E44" s="107" t="s">
        <v>14</v>
      </c>
      <c r="F44" s="105"/>
      <c r="G44" s="108" t="s">
        <v>98</v>
      </c>
      <c r="H44" s="107" t="s">
        <v>14</v>
      </c>
      <c r="I44" s="10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.5" customHeight="1">
      <c r="A45" s="205"/>
      <c r="B45" s="106" t="s">
        <v>99</v>
      </c>
      <c r="C45" s="138" t="str">
        <f t="shared" si="3"/>
        <v>0x40010106</v>
      </c>
      <c r="D45" s="108" t="s">
        <v>100</v>
      </c>
      <c r="E45" s="107" t="s">
        <v>14</v>
      </c>
      <c r="F45" s="105"/>
      <c r="G45" s="108" t="s">
        <v>100</v>
      </c>
      <c r="H45" s="107" t="s">
        <v>14</v>
      </c>
      <c r="I45" s="10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6.5" customHeight="1">
      <c r="A46" s="205"/>
      <c r="B46" s="106" t="s">
        <v>101</v>
      </c>
      <c r="C46" s="138" t="str">
        <f t="shared" si="3"/>
        <v>0x40010108</v>
      </c>
      <c r="D46" s="108" t="s">
        <v>102</v>
      </c>
      <c r="E46" s="107" t="s">
        <v>14</v>
      </c>
      <c r="F46" s="105"/>
      <c r="G46" s="108" t="s">
        <v>102</v>
      </c>
      <c r="H46" s="107" t="s">
        <v>14</v>
      </c>
      <c r="I46" s="10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.5" customHeight="1">
      <c r="A47" s="205"/>
      <c r="B47" s="106"/>
      <c r="C47" s="104"/>
      <c r="D47" s="108" t="s">
        <v>69</v>
      </c>
      <c r="E47" s="107" t="s">
        <v>11</v>
      </c>
      <c r="F47" s="105"/>
      <c r="G47" s="108" t="s">
        <v>69</v>
      </c>
      <c r="H47" s="107" t="s">
        <v>11</v>
      </c>
      <c r="I47" s="10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7.25" customHeight="1">
      <c r="A48" s="205"/>
      <c r="B48" s="106" t="s">
        <v>103</v>
      </c>
      <c r="C48" s="138" t="str">
        <f t="shared" ref="C48:C80" si="4">CONCATENATE("0x",$E$47,D48)</f>
        <v>0x40008100</v>
      </c>
      <c r="D48" s="108" t="s">
        <v>104</v>
      </c>
      <c r="E48" s="107" t="s">
        <v>73</v>
      </c>
      <c r="F48" s="105"/>
      <c r="G48" s="108" t="s">
        <v>104</v>
      </c>
      <c r="H48" s="107" t="s">
        <v>73</v>
      </c>
      <c r="I48" s="10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6.5" customHeight="1">
      <c r="A49" s="205"/>
      <c r="B49" s="106" t="s">
        <v>105</v>
      </c>
      <c r="C49" s="138" t="str">
        <f t="shared" si="4"/>
        <v>0x40008104</v>
      </c>
      <c r="D49" s="108" t="s">
        <v>106</v>
      </c>
      <c r="E49" s="139" t="s">
        <v>14</v>
      </c>
      <c r="F49" s="105"/>
      <c r="G49" s="108" t="s">
        <v>106</v>
      </c>
      <c r="H49" s="139" t="s">
        <v>14</v>
      </c>
      <c r="I49" s="10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6.5" customHeight="1">
      <c r="A50" s="206"/>
      <c r="B50" s="116" t="s">
        <v>107</v>
      </c>
      <c r="C50" s="140" t="str">
        <f t="shared" si="4"/>
        <v>0x40008108</v>
      </c>
      <c r="D50" s="111" t="s">
        <v>108</v>
      </c>
      <c r="E50" s="141" t="s">
        <v>14</v>
      </c>
      <c r="F50" s="110"/>
      <c r="G50" s="111" t="s">
        <v>108</v>
      </c>
      <c r="H50" s="141" t="s">
        <v>14</v>
      </c>
      <c r="I50" s="110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4.25" customHeight="1">
      <c r="A51" s="208" t="s">
        <v>109</v>
      </c>
      <c r="B51" s="46" t="s">
        <v>110</v>
      </c>
      <c r="C51" s="142" t="str">
        <f t="shared" si="4"/>
        <v>0x40000344</v>
      </c>
      <c r="D51" s="46" t="s">
        <v>111</v>
      </c>
      <c r="E51" s="143" t="s">
        <v>14</v>
      </c>
      <c r="F51" s="114">
        <f>IF(MOD(HEX2DEC(E51),8)=0,HEX2DEC(E51),"plz check, multiple of 8 ")</f>
        <v>0</v>
      </c>
      <c r="G51" s="46" t="s">
        <v>111</v>
      </c>
      <c r="H51" s="143" t="s">
        <v>14</v>
      </c>
      <c r="I51" s="114">
        <f>IF(MOD(HEX2DEC(H51),8)=0,HEX2DEC(H51),"plz check, multiple of 8 ")</f>
        <v>0</v>
      </c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6.5" customHeight="1">
      <c r="A52" s="205"/>
      <c r="B52" s="106" t="s">
        <v>112</v>
      </c>
      <c r="C52" s="138" t="str">
        <f t="shared" si="4"/>
        <v>0x40000348</v>
      </c>
      <c r="D52" s="106" t="s">
        <v>113</v>
      </c>
      <c r="E52" s="144" t="s">
        <v>114</v>
      </c>
      <c r="F52" s="114">
        <f t="shared" ref="F52:F56" si="5">HEX2DEC(E52)</f>
        <v>8223</v>
      </c>
      <c r="G52" s="106" t="s">
        <v>113</v>
      </c>
      <c r="H52" s="144" t="s">
        <v>114</v>
      </c>
      <c r="I52" s="114">
        <f t="shared" ref="I52:I56" si="6">HEX2DEC(H52)</f>
        <v>8223</v>
      </c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.5" customHeight="1">
      <c r="A53" s="205"/>
      <c r="B53" s="106" t="s">
        <v>115</v>
      </c>
      <c r="C53" s="138" t="str">
        <f t="shared" si="4"/>
        <v>0x40000346</v>
      </c>
      <c r="D53" s="106" t="s">
        <v>116</v>
      </c>
      <c r="E53" s="144" t="s">
        <v>14</v>
      </c>
      <c r="F53" s="114">
        <f t="shared" si="5"/>
        <v>0</v>
      </c>
      <c r="G53" s="106" t="s">
        <v>116</v>
      </c>
      <c r="H53" s="144" t="s">
        <v>14</v>
      </c>
      <c r="I53" s="114">
        <f t="shared" si="6"/>
        <v>0</v>
      </c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6.5" customHeight="1">
      <c r="A54" s="205"/>
      <c r="B54" s="106" t="s">
        <v>117</v>
      </c>
      <c r="C54" s="138" t="str">
        <f t="shared" si="4"/>
        <v>0x4000034A</v>
      </c>
      <c r="D54" s="106" t="s">
        <v>118</v>
      </c>
      <c r="E54" s="144" t="s">
        <v>119</v>
      </c>
      <c r="F54" s="114">
        <f t="shared" si="5"/>
        <v>6175</v>
      </c>
      <c r="G54" s="106" t="s">
        <v>118</v>
      </c>
      <c r="H54" s="144" t="s">
        <v>119</v>
      </c>
      <c r="I54" s="114">
        <f t="shared" si="6"/>
        <v>6175</v>
      </c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6.5" customHeight="1">
      <c r="A55" s="205"/>
      <c r="B55" s="106" t="s">
        <v>120</v>
      </c>
      <c r="C55" s="138" t="str">
        <f t="shared" si="4"/>
        <v>0x4000034C</v>
      </c>
      <c r="D55" s="106" t="s">
        <v>121</v>
      </c>
      <c r="E55" s="144" t="s">
        <v>122</v>
      </c>
      <c r="F55" s="114">
        <f t="shared" si="5"/>
        <v>8192</v>
      </c>
      <c r="G55" s="106" t="s">
        <v>121</v>
      </c>
      <c r="H55" s="144" t="s">
        <v>123</v>
      </c>
      <c r="I55" s="114">
        <f t="shared" si="6"/>
        <v>4096</v>
      </c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6.5" customHeight="1">
      <c r="A56" s="205"/>
      <c r="B56" s="106" t="s">
        <v>124</v>
      </c>
      <c r="C56" s="138" t="str">
        <f t="shared" si="4"/>
        <v>0x4000034E</v>
      </c>
      <c r="D56" s="106" t="s">
        <v>125</v>
      </c>
      <c r="E56" s="144" t="s">
        <v>126</v>
      </c>
      <c r="F56" s="114">
        <f t="shared" si="5"/>
        <v>6144</v>
      </c>
      <c r="G56" s="106" t="s">
        <v>125</v>
      </c>
      <c r="H56" s="144" t="s">
        <v>127</v>
      </c>
      <c r="I56" s="114">
        <f t="shared" si="6"/>
        <v>3072</v>
      </c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6.5" customHeight="1">
      <c r="A57" s="205"/>
      <c r="B57" s="106" t="s">
        <v>128</v>
      </c>
      <c r="C57" s="138" t="str">
        <f t="shared" si="4"/>
        <v>0x40000350</v>
      </c>
      <c r="D57" s="106" t="s">
        <v>129</v>
      </c>
      <c r="E57" s="104" t="s">
        <v>130</v>
      </c>
      <c r="F57" s="105"/>
      <c r="G57" s="106" t="s">
        <v>129</v>
      </c>
      <c r="H57" s="104" t="s">
        <v>131</v>
      </c>
      <c r="I57" s="10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6.5" customHeight="1">
      <c r="A58" s="206"/>
      <c r="B58" s="116" t="s">
        <v>132</v>
      </c>
      <c r="C58" s="140" t="str">
        <f t="shared" si="4"/>
        <v>0x40000352</v>
      </c>
      <c r="D58" s="116" t="s">
        <v>133</v>
      </c>
      <c r="E58" s="42" t="s">
        <v>130</v>
      </c>
      <c r="F58" s="110"/>
      <c r="G58" s="116" t="s">
        <v>133</v>
      </c>
      <c r="H58" s="42" t="s">
        <v>131</v>
      </c>
      <c r="I58" s="110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6.5" customHeight="1">
      <c r="A59" s="208" t="s">
        <v>134</v>
      </c>
      <c r="B59" s="106" t="s">
        <v>135</v>
      </c>
      <c r="C59" s="138" t="str">
        <f t="shared" si="4"/>
        <v>0x40000340</v>
      </c>
      <c r="D59" s="106" t="s">
        <v>136</v>
      </c>
      <c r="E59" s="144" t="s">
        <v>137</v>
      </c>
      <c r="F59" s="114">
        <f t="shared" ref="F59:F60" si="7">HEX2DEC(E59)</f>
        <v>6346</v>
      </c>
      <c r="G59" s="106" t="s">
        <v>136</v>
      </c>
      <c r="H59" s="144" t="s">
        <v>138</v>
      </c>
      <c r="I59" s="114">
        <f t="shared" ref="I59:I60" si="8">HEX2DEC(H59)</f>
        <v>3204</v>
      </c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7.25" customHeight="1">
      <c r="A60" s="206"/>
      <c r="B60" s="116" t="s">
        <v>139</v>
      </c>
      <c r="C60" s="140" t="str">
        <f t="shared" si="4"/>
        <v>0x40000342</v>
      </c>
      <c r="D60" s="116" t="s">
        <v>140</v>
      </c>
      <c r="E60" s="145" t="s">
        <v>141</v>
      </c>
      <c r="F60" s="117">
        <f t="shared" si="7"/>
        <v>9600</v>
      </c>
      <c r="G60" s="116" t="s">
        <v>140</v>
      </c>
      <c r="H60" s="145" t="s">
        <v>142</v>
      </c>
      <c r="I60" s="117">
        <f t="shared" si="8"/>
        <v>4784</v>
      </c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4.25" customHeight="1">
      <c r="A61" s="208" t="s">
        <v>143</v>
      </c>
      <c r="B61" s="46" t="s">
        <v>144</v>
      </c>
      <c r="C61" s="142" t="str">
        <f t="shared" si="4"/>
        <v>0x40000136</v>
      </c>
      <c r="D61" s="46" t="s">
        <v>145</v>
      </c>
      <c r="E61" s="143" t="s">
        <v>126</v>
      </c>
      <c r="F61" s="119">
        <f>HEX2DEC(E61)/256+F62/1000</f>
        <v>24</v>
      </c>
      <c r="G61" s="46" t="s">
        <v>145</v>
      </c>
      <c r="H61" s="143" t="s">
        <v>126</v>
      </c>
      <c r="I61" s="119">
        <f>HEX2DEC(H61)/256+I62/1000</f>
        <v>24</v>
      </c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4.25" customHeight="1">
      <c r="A62" s="205"/>
      <c r="B62" s="106" t="s">
        <v>146</v>
      </c>
      <c r="C62" s="138" t="str">
        <f t="shared" si="4"/>
        <v>0x4000013E</v>
      </c>
      <c r="D62" s="106" t="s">
        <v>147</v>
      </c>
      <c r="E62" s="144" t="s">
        <v>14</v>
      </c>
      <c r="F62" s="114">
        <f t="shared" ref="F62:F71" si="9">HEX2DEC(E62)</f>
        <v>0</v>
      </c>
      <c r="G62" s="106" t="s">
        <v>147</v>
      </c>
      <c r="H62" s="144" t="s">
        <v>14</v>
      </c>
      <c r="I62" s="114">
        <f t="shared" ref="I62:I71" si="10">HEX2DEC(H62)</f>
        <v>0</v>
      </c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4.25" customHeight="1">
      <c r="A63" s="205"/>
      <c r="B63" s="106" t="s">
        <v>148</v>
      </c>
      <c r="C63" s="138" t="str">
        <f t="shared" si="4"/>
        <v>0x40000304</v>
      </c>
      <c r="D63" s="106" t="s">
        <v>149</v>
      </c>
      <c r="E63" s="144" t="s">
        <v>150</v>
      </c>
      <c r="F63" s="114">
        <f t="shared" si="9"/>
        <v>3</v>
      </c>
      <c r="G63" s="106" t="s">
        <v>149</v>
      </c>
      <c r="H63" s="144" t="s">
        <v>150</v>
      </c>
      <c r="I63" s="114">
        <f t="shared" si="10"/>
        <v>3</v>
      </c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4.25" customHeight="1">
      <c r="A64" s="205"/>
      <c r="B64" s="106" t="s">
        <v>151</v>
      </c>
      <c r="C64" s="138" t="str">
        <f t="shared" si="4"/>
        <v>0x40000306</v>
      </c>
      <c r="D64" s="106" t="s">
        <v>152</v>
      </c>
      <c r="E64" s="144" t="s">
        <v>153</v>
      </c>
      <c r="F64" s="114">
        <f t="shared" si="9"/>
        <v>230</v>
      </c>
      <c r="G64" s="106" t="s">
        <v>152</v>
      </c>
      <c r="H64" s="144" t="s">
        <v>153</v>
      </c>
      <c r="I64" s="114">
        <f t="shared" si="10"/>
        <v>230</v>
      </c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4.25" customHeight="1">
      <c r="A65" s="205"/>
      <c r="B65" s="106" t="s">
        <v>154</v>
      </c>
      <c r="C65" s="138" t="str">
        <f t="shared" si="4"/>
        <v>0x4000030C</v>
      </c>
      <c r="D65" s="106" t="s">
        <v>155</v>
      </c>
      <c r="E65" s="144" t="s">
        <v>14</v>
      </c>
      <c r="F65" s="114">
        <f t="shared" si="9"/>
        <v>0</v>
      </c>
      <c r="G65" s="106" t="s">
        <v>155</v>
      </c>
      <c r="H65" s="144" t="s">
        <v>14</v>
      </c>
      <c r="I65" s="114">
        <f t="shared" si="10"/>
        <v>0</v>
      </c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4.25" customHeight="1">
      <c r="A66" s="205"/>
      <c r="B66" s="106" t="s">
        <v>156</v>
      </c>
      <c r="C66" s="138" t="str">
        <f t="shared" si="4"/>
        <v>0x4000030E</v>
      </c>
      <c r="D66" s="106" t="s">
        <v>157</v>
      </c>
      <c r="E66" s="144" t="s">
        <v>150</v>
      </c>
      <c r="F66" s="114">
        <f t="shared" si="9"/>
        <v>3</v>
      </c>
      <c r="G66" s="106" t="s">
        <v>157</v>
      </c>
      <c r="H66" s="144" t="s">
        <v>150</v>
      </c>
      <c r="I66" s="114">
        <f t="shared" si="10"/>
        <v>3</v>
      </c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4.25" customHeight="1">
      <c r="A67" s="205"/>
      <c r="B67" s="122" t="s">
        <v>158</v>
      </c>
      <c r="C67" s="146" t="str">
        <f t="shared" si="4"/>
        <v>0x40000310</v>
      </c>
      <c r="D67" s="122" t="s">
        <v>159</v>
      </c>
      <c r="E67" s="147" t="s">
        <v>160</v>
      </c>
      <c r="F67" s="121">
        <f t="shared" si="9"/>
        <v>150</v>
      </c>
      <c r="G67" s="122" t="s">
        <v>159</v>
      </c>
      <c r="H67" s="147" t="s">
        <v>161</v>
      </c>
      <c r="I67" s="121">
        <f t="shared" si="10"/>
        <v>200</v>
      </c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</row>
    <row r="68" spans="1:26" ht="14.25" customHeight="1">
      <c r="A68" s="205"/>
      <c r="B68" s="106" t="s">
        <v>162</v>
      </c>
      <c r="C68" s="138" t="str">
        <f t="shared" si="4"/>
        <v>0x40000312</v>
      </c>
      <c r="D68" s="106" t="s">
        <v>163</v>
      </c>
      <c r="E68" s="144" t="s">
        <v>14</v>
      </c>
      <c r="F68" s="114">
        <f t="shared" si="9"/>
        <v>0</v>
      </c>
      <c r="G68" s="106" t="s">
        <v>163</v>
      </c>
      <c r="H68" s="144" t="s">
        <v>14</v>
      </c>
      <c r="I68" s="114">
        <f t="shared" si="10"/>
        <v>0</v>
      </c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4.25" customHeight="1">
      <c r="A69" s="205"/>
      <c r="B69" s="106" t="s">
        <v>164</v>
      </c>
      <c r="C69" s="138" t="str">
        <f t="shared" si="4"/>
        <v>0x4000031A</v>
      </c>
      <c r="D69" s="106" t="s">
        <v>165</v>
      </c>
      <c r="E69" s="144" t="s">
        <v>150</v>
      </c>
      <c r="F69" s="114">
        <f t="shared" si="9"/>
        <v>3</v>
      </c>
      <c r="G69" s="106" t="s">
        <v>165</v>
      </c>
      <c r="H69" s="144" t="s">
        <v>150</v>
      </c>
      <c r="I69" s="114">
        <f t="shared" si="10"/>
        <v>3</v>
      </c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4.25" customHeight="1">
      <c r="A70" s="205"/>
      <c r="B70" s="106" t="s">
        <v>166</v>
      </c>
      <c r="C70" s="138" t="str">
        <f t="shared" si="4"/>
        <v>0x4000031C</v>
      </c>
      <c r="D70" s="106" t="s">
        <v>167</v>
      </c>
      <c r="E70" s="144" t="s">
        <v>168</v>
      </c>
      <c r="F70" s="114">
        <f t="shared" si="9"/>
        <v>40</v>
      </c>
      <c r="G70" s="106" t="s">
        <v>167</v>
      </c>
      <c r="H70" s="144" t="s">
        <v>168</v>
      </c>
      <c r="I70" s="114">
        <f t="shared" si="10"/>
        <v>40</v>
      </c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6.5" customHeight="1">
      <c r="A71" s="206"/>
      <c r="B71" s="116" t="s">
        <v>169</v>
      </c>
      <c r="C71" s="140" t="str">
        <f t="shared" si="4"/>
        <v>0x4000031E</v>
      </c>
      <c r="D71" s="116" t="s">
        <v>170</v>
      </c>
      <c r="E71" s="145" t="s">
        <v>10</v>
      </c>
      <c r="F71" s="117">
        <f t="shared" si="9"/>
        <v>2</v>
      </c>
      <c r="G71" s="116" t="s">
        <v>170</v>
      </c>
      <c r="H71" s="145" t="s">
        <v>10</v>
      </c>
      <c r="I71" s="117">
        <f t="shared" si="10"/>
        <v>2</v>
      </c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6.5" customHeight="1">
      <c r="A72" s="208" t="s">
        <v>171</v>
      </c>
      <c r="B72" s="46" t="s">
        <v>172</v>
      </c>
      <c r="C72" s="142" t="str">
        <f t="shared" si="4"/>
        <v>0x40000202</v>
      </c>
      <c r="D72" s="46" t="s">
        <v>173</v>
      </c>
      <c r="E72" s="118" t="s">
        <v>174</v>
      </c>
      <c r="F72" s="123"/>
      <c r="G72" s="46" t="s">
        <v>173</v>
      </c>
      <c r="H72" s="118" t="s">
        <v>174</v>
      </c>
      <c r="I72" s="123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6.5" customHeight="1">
      <c r="A73" s="205"/>
      <c r="B73" s="106" t="s">
        <v>175</v>
      </c>
      <c r="C73" s="138" t="str">
        <f t="shared" si="4"/>
        <v>0x40000226</v>
      </c>
      <c r="D73" s="106" t="s">
        <v>176</v>
      </c>
      <c r="E73" s="104" t="s">
        <v>174</v>
      </c>
      <c r="F73" s="105"/>
      <c r="G73" s="106" t="s">
        <v>176</v>
      </c>
      <c r="H73" s="104" t="s">
        <v>174</v>
      </c>
      <c r="I73" s="10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6.5" customHeight="1">
      <c r="A74" s="205"/>
      <c r="B74" s="106" t="s">
        <v>177</v>
      </c>
      <c r="C74" s="138" t="str">
        <f t="shared" si="4"/>
        <v>0x4000022C</v>
      </c>
      <c r="D74" s="106" t="s">
        <v>178</v>
      </c>
      <c r="E74" s="104" t="s">
        <v>174</v>
      </c>
      <c r="F74" s="105"/>
      <c r="G74" s="106" t="s">
        <v>178</v>
      </c>
      <c r="H74" s="104" t="s">
        <v>174</v>
      </c>
      <c r="I74" s="10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6.5" customHeight="1">
      <c r="A75" s="205"/>
      <c r="B75" s="106" t="s">
        <v>179</v>
      </c>
      <c r="C75" s="138" t="str">
        <f t="shared" si="4"/>
        <v>0x40000702</v>
      </c>
      <c r="D75" s="106" t="s">
        <v>180</v>
      </c>
      <c r="E75" s="104" t="s">
        <v>14</v>
      </c>
      <c r="F75" s="105"/>
      <c r="G75" s="106" t="s">
        <v>180</v>
      </c>
      <c r="H75" s="104" t="s">
        <v>14</v>
      </c>
      <c r="I75" s="10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6.5" customHeight="1">
      <c r="A76" s="206"/>
      <c r="B76" s="106" t="s">
        <v>181</v>
      </c>
      <c r="C76" s="138" t="str">
        <f t="shared" si="4"/>
        <v>0x40000704</v>
      </c>
      <c r="D76" s="106" t="s">
        <v>182</v>
      </c>
      <c r="E76" s="104" t="s">
        <v>14</v>
      </c>
      <c r="F76" s="105"/>
      <c r="G76" s="106" t="s">
        <v>182</v>
      </c>
      <c r="H76" s="104" t="s">
        <v>14</v>
      </c>
      <c r="I76" s="10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6.5" customHeight="1">
      <c r="A77" s="209" t="s">
        <v>183</v>
      </c>
      <c r="B77" s="46" t="s">
        <v>184</v>
      </c>
      <c r="C77" s="142" t="str">
        <f t="shared" si="4"/>
        <v>0x40000114</v>
      </c>
      <c r="D77" s="46" t="s">
        <v>185</v>
      </c>
      <c r="E77" s="118" t="s">
        <v>186</v>
      </c>
      <c r="F77" s="123"/>
      <c r="G77" s="46" t="s">
        <v>185</v>
      </c>
      <c r="H77" s="118" t="s">
        <v>186</v>
      </c>
      <c r="I77" s="123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6.5" customHeight="1">
      <c r="A78" s="205"/>
      <c r="B78" s="106" t="s">
        <v>187</v>
      </c>
      <c r="C78" s="138" t="str">
        <f t="shared" si="4"/>
        <v>0x40000118</v>
      </c>
      <c r="D78" s="106" t="s">
        <v>188</v>
      </c>
      <c r="E78" s="104" t="s">
        <v>98</v>
      </c>
      <c r="F78" s="105"/>
      <c r="G78" s="106" t="s">
        <v>188</v>
      </c>
      <c r="H78" s="104" t="s">
        <v>98</v>
      </c>
      <c r="I78" s="10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6.5" customHeight="1">
      <c r="A79" s="205"/>
      <c r="B79" s="106" t="s">
        <v>189</v>
      </c>
      <c r="C79" s="138" t="str">
        <f t="shared" si="4"/>
        <v>0x4000011A</v>
      </c>
      <c r="D79" s="106" t="s">
        <v>190</v>
      </c>
      <c r="E79" s="104" t="s">
        <v>12</v>
      </c>
      <c r="F79" s="105"/>
      <c r="G79" s="106" t="s">
        <v>190</v>
      </c>
      <c r="H79" s="104" t="s">
        <v>12</v>
      </c>
      <c r="I79" s="10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6.5" customHeight="1">
      <c r="A80" s="206"/>
      <c r="B80" s="116" t="s">
        <v>191</v>
      </c>
      <c r="C80" s="140" t="str">
        <f t="shared" si="4"/>
        <v>0x4000011C</v>
      </c>
      <c r="D80" s="116" t="s">
        <v>192</v>
      </c>
      <c r="E80" s="42" t="s">
        <v>18</v>
      </c>
      <c r="F80" s="124" t="str">
        <f>IF(RIGHT(E80,2)="01","CPHY","DPHY")</f>
        <v>DPHY</v>
      </c>
      <c r="G80" s="116" t="s">
        <v>192</v>
      </c>
      <c r="H80" s="42" t="s">
        <v>18</v>
      </c>
      <c r="I80" s="124" t="str">
        <f>IF(RIGHT(H80,2)="01","CPHY","DPHY")</f>
        <v>DPHY</v>
      </c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6.5" customHeight="1">
      <c r="A81" s="137" t="s">
        <v>21</v>
      </c>
      <c r="B81" s="149"/>
      <c r="C81" s="150"/>
      <c r="D81" s="103" t="s">
        <v>69</v>
      </c>
      <c r="E81" s="44" t="s">
        <v>122</v>
      </c>
      <c r="F81" s="102"/>
      <c r="G81" s="103" t="s">
        <v>69</v>
      </c>
      <c r="H81" s="44" t="s">
        <v>122</v>
      </c>
      <c r="I81" s="102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6.5" customHeight="1">
      <c r="A82" s="210" t="s">
        <v>193</v>
      </c>
      <c r="B82" s="106" t="s">
        <v>194</v>
      </c>
      <c r="C82" s="13" t="str">
        <f t="shared" ref="C82:C85" si="11">CONCATENATE("0x",$E$81,D82)</f>
        <v>0x2000B176</v>
      </c>
      <c r="D82" s="106" t="s">
        <v>195</v>
      </c>
      <c r="E82" s="104" t="s">
        <v>196</v>
      </c>
      <c r="F82" s="105"/>
      <c r="G82" s="106" t="s">
        <v>195</v>
      </c>
      <c r="H82" s="104" t="s">
        <v>197</v>
      </c>
      <c r="I82" s="10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6.5" customHeight="1">
      <c r="A83" s="205"/>
      <c r="B83" s="106" t="s">
        <v>198</v>
      </c>
      <c r="C83" s="13" t="str">
        <f t="shared" si="11"/>
        <v>0x2000B178</v>
      </c>
      <c r="D83" s="106" t="s">
        <v>199</v>
      </c>
      <c r="E83" s="104" t="s">
        <v>14</v>
      </c>
      <c r="F83" s="105"/>
      <c r="G83" s="106" t="s">
        <v>199</v>
      </c>
      <c r="H83" s="104" t="s">
        <v>14</v>
      </c>
      <c r="I83" s="10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4.25" customHeight="1">
      <c r="A84" s="205"/>
      <c r="B84" s="106" t="s">
        <v>200</v>
      </c>
      <c r="C84" s="13" t="str">
        <f t="shared" si="11"/>
        <v>0x20007996</v>
      </c>
      <c r="D84" s="106" t="s">
        <v>201</v>
      </c>
      <c r="E84" s="104" t="s">
        <v>18</v>
      </c>
      <c r="F84" s="105"/>
      <c r="G84" s="106" t="s">
        <v>201</v>
      </c>
      <c r="H84" s="104" t="s">
        <v>202</v>
      </c>
      <c r="I84" s="10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206"/>
      <c r="B85" s="115" t="s">
        <v>203</v>
      </c>
      <c r="C85" s="152" t="str">
        <f t="shared" si="11"/>
        <v>0x20007994</v>
      </c>
      <c r="D85" s="116" t="s">
        <v>204</v>
      </c>
      <c r="E85" s="42" t="s">
        <v>205</v>
      </c>
      <c r="F85" s="110"/>
      <c r="G85" s="116" t="s">
        <v>204</v>
      </c>
      <c r="H85" s="42" t="s">
        <v>205</v>
      </c>
      <c r="I85" s="110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37" t="s">
        <v>21</v>
      </c>
      <c r="B86" s="103"/>
      <c r="C86" s="153"/>
      <c r="D86" s="103" t="s">
        <v>69</v>
      </c>
      <c r="E86" s="44" t="s">
        <v>11</v>
      </c>
      <c r="F86" s="125"/>
      <c r="G86" s="103" t="s">
        <v>69</v>
      </c>
      <c r="H86" s="44" t="s">
        <v>11</v>
      </c>
      <c r="I86" s="12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6.5" customHeight="1">
      <c r="A87" s="211" t="s">
        <v>206</v>
      </c>
      <c r="B87" s="106" t="s">
        <v>207</v>
      </c>
      <c r="C87" s="138" t="str">
        <f t="shared" ref="C87:C95" si="12">CONCATENATE("0x",$E$86,D87)</f>
        <v>0x40000900</v>
      </c>
      <c r="D87" s="106" t="s">
        <v>208</v>
      </c>
      <c r="E87" s="144" t="s">
        <v>209</v>
      </c>
      <c r="F87" s="105"/>
      <c r="G87" s="106" t="s">
        <v>208</v>
      </c>
      <c r="H87" s="144" t="s">
        <v>210</v>
      </c>
      <c r="I87" s="10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6.5" customHeight="1">
      <c r="A88" s="205"/>
      <c r="B88" s="106" t="s">
        <v>211</v>
      </c>
      <c r="C88" s="138" t="str">
        <f t="shared" si="12"/>
        <v>0x40000380</v>
      </c>
      <c r="D88" s="106" t="s">
        <v>212</v>
      </c>
      <c r="E88" s="104" t="s">
        <v>12</v>
      </c>
      <c r="F88" s="105"/>
      <c r="G88" s="106" t="s">
        <v>212</v>
      </c>
      <c r="H88" s="104" t="s">
        <v>10</v>
      </c>
      <c r="I88" s="10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6.5" customHeight="1">
      <c r="A89" s="205"/>
      <c r="B89" s="106" t="s">
        <v>213</v>
      </c>
      <c r="C89" s="138" t="str">
        <f t="shared" si="12"/>
        <v>0x40000382</v>
      </c>
      <c r="D89" s="106" t="s">
        <v>214</v>
      </c>
      <c r="E89" s="104" t="s">
        <v>12</v>
      </c>
      <c r="F89" s="105"/>
      <c r="G89" s="106" t="s">
        <v>214</v>
      </c>
      <c r="H89" s="104" t="s">
        <v>10</v>
      </c>
      <c r="I89" s="10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6.5" customHeight="1">
      <c r="A90" s="205"/>
      <c r="B90" s="106" t="s">
        <v>215</v>
      </c>
      <c r="C90" s="138" t="str">
        <f t="shared" si="12"/>
        <v>0x40000384</v>
      </c>
      <c r="D90" s="106" t="s">
        <v>216</v>
      </c>
      <c r="E90" s="104" t="s">
        <v>12</v>
      </c>
      <c r="F90" s="105"/>
      <c r="G90" s="106" t="s">
        <v>216</v>
      </c>
      <c r="H90" s="104" t="s">
        <v>10</v>
      </c>
      <c r="I90" s="10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6.5" customHeight="1">
      <c r="A91" s="206"/>
      <c r="B91" s="106" t="s">
        <v>217</v>
      </c>
      <c r="C91" s="138" t="str">
        <f t="shared" si="12"/>
        <v>0x40000386</v>
      </c>
      <c r="D91" s="106" t="s">
        <v>218</v>
      </c>
      <c r="E91" s="104" t="s">
        <v>12</v>
      </c>
      <c r="F91" s="110"/>
      <c r="G91" s="106" t="s">
        <v>218</v>
      </c>
      <c r="H91" s="104" t="s">
        <v>10</v>
      </c>
      <c r="I91" s="110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6.5" customHeight="1">
      <c r="A92" s="212" t="s">
        <v>219</v>
      </c>
      <c r="B92" s="46" t="s">
        <v>220</v>
      </c>
      <c r="C92" s="142" t="str">
        <f t="shared" si="12"/>
        <v>0x4000040C</v>
      </c>
      <c r="D92" s="46" t="s">
        <v>221</v>
      </c>
      <c r="E92" s="118" t="s">
        <v>14</v>
      </c>
      <c r="F92" s="123"/>
      <c r="G92" s="46" t="s">
        <v>221</v>
      </c>
      <c r="H92" s="118" t="s">
        <v>14</v>
      </c>
      <c r="I92" s="123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6.5" customHeight="1">
      <c r="A93" s="205"/>
      <c r="B93" s="106" t="s">
        <v>222</v>
      </c>
      <c r="C93" s="138" t="str">
        <f t="shared" si="12"/>
        <v>0x40000400</v>
      </c>
      <c r="D93" s="106" t="s">
        <v>223</v>
      </c>
      <c r="E93" s="104" t="s">
        <v>224</v>
      </c>
      <c r="F93" s="105"/>
      <c r="G93" s="106" t="s">
        <v>223</v>
      </c>
      <c r="H93" s="104" t="s">
        <v>224</v>
      </c>
      <c r="I93" s="10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6.5" customHeight="1">
      <c r="A94" s="205"/>
      <c r="B94" s="106" t="s">
        <v>225</v>
      </c>
      <c r="C94" s="138" t="str">
        <f t="shared" si="12"/>
        <v>0x40000408</v>
      </c>
      <c r="D94" s="106" t="s">
        <v>226</v>
      </c>
      <c r="E94" s="104" t="s">
        <v>18</v>
      </c>
      <c r="F94" s="105"/>
      <c r="G94" s="106" t="s">
        <v>226</v>
      </c>
      <c r="H94" s="104" t="s">
        <v>18</v>
      </c>
      <c r="I94" s="10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6.5" customHeight="1">
      <c r="A95" s="206"/>
      <c r="B95" s="116" t="s">
        <v>227</v>
      </c>
      <c r="C95" s="140" t="str">
        <f t="shared" si="12"/>
        <v>0x4000040A</v>
      </c>
      <c r="D95" s="116" t="s">
        <v>228</v>
      </c>
      <c r="E95" s="42" t="s">
        <v>18</v>
      </c>
      <c r="F95" s="110"/>
      <c r="G95" s="116" t="s">
        <v>228</v>
      </c>
      <c r="H95" s="42" t="s">
        <v>18</v>
      </c>
      <c r="I95" s="110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6.5" customHeight="1">
      <c r="A96" s="154" t="s">
        <v>21</v>
      </c>
      <c r="B96" s="103"/>
      <c r="C96" s="153"/>
      <c r="D96" s="103" t="s">
        <v>69</v>
      </c>
      <c r="E96" s="44" t="s">
        <v>122</v>
      </c>
      <c r="F96" s="102"/>
      <c r="G96" s="103" t="s">
        <v>69</v>
      </c>
      <c r="H96" s="44" t="s">
        <v>122</v>
      </c>
      <c r="I96" s="102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6.5" customHeight="1">
      <c r="A97" s="211" t="s">
        <v>229</v>
      </c>
      <c r="B97" s="106" t="s">
        <v>230</v>
      </c>
      <c r="C97" s="13" t="str">
        <f t="shared" ref="C97:C113" si="13">CONCATENATE("0x",$E$96,D97)</f>
        <v>0x2000D1F6</v>
      </c>
      <c r="D97" s="106" t="s">
        <v>231</v>
      </c>
      <c r="E97" s="104" t="s">
        <v>232</v>
      </c>
      <c r="F97" s="105"/>
      <c r="G97" s="106" t="s">
        <v>231</v>
      </c>
      <c r="H97" s="104" t="s">
        <v>232</v>
      </c>
      <c r="I97" s="10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6.5" customHeight="1">
      <c r="A98" s="205"/>
      <c r="B98" s="106" t="s">
        <v>233</v>
      </c>
      <c r="C98" s="13" t="str">
        <f t="shared" si="13"/>
        <v>0x2000D20C</v>
      </c>
      <c r="D98" s="106" t="s">
        <v>234</v>
      </c>
      <c r="E98" s="104" t="s">
        <v>235</v>
      </c>
      <c r="F98" s="105"/>
      <c r="G98" s="106" t="s">
        <v>234</v>
      </c>
      <c r="H98" s="104" t="s">
        <v>235</v>
      </c>
      <c r="I98" s="10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6.5" customHeight="1">
      <c r="A99" s="205"/>
      <c r="B99" s="106" t="s">
        <v>236</v>
      </c>
      <c r="C99" s="13" t="str">
        <f t="shared" si="13"/>
        <v>0x2000D314</v>
      </c>
      <c r="D99" s="106" t="s">
        <v>237</v>
      </c>
      <c r="E99" s="104" t="s">
        <v>238</v>
      </c>
      <c r="F99" s="105"/>
      <c r="G99" s="106" t="s">
        <v>237</v>
      </c>
      <c r="H99" s="104" t="s">
        <v>238</v>
      </c>
      <c r="I99" s="10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6.5" customHeight="1">
      <c r="A100" s="205"/>
      <c r="B100" s="106" t="s">
        <v>239</v>
      </c>
      <c r="C100" s="13" t="str">
        <f t="shared" si="13"/>
        <v>0x2000D27A</v>
      </c>
      <c r="D100" s="106" t="s">
        <v>240</v>
      </c>
      <c r="E100" s="104" t="s">
        <v>241</v>
      </c>
      <c r="F100" s="105"/>
      <c r="G100" s="106" t="s">
        <v>240</v>
      </c>
      <c r="H100" s="104" t="s">
        <v>241</v>
      </c>
      <c r="I100" s="10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6.5" customHeight="1">
      <c r="A101" s="213"/>
      <c r="B101" s="106" t="s">
        <v>242</v>
      </c>
      <c r="C101" s="13" t="str">
        <f t="shared" si="13"/>
        <v>0x2000D3F0</v>
      </c>
      <c r="D101" s="106" t="s">
        <v>243</v>
      </c>
      <c r="E101" s="104" t="s">
        <v>244</v>
      </c>
      <c r="F101" s="105"/>
      <c r="G101" s="106" t="s">
        <v>243</v>
      </c>
      <c r="H101" s="104" t="s">
        <v>244</v>
      </c>
      <c r="I101" s="10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6.5" customHeight="1">
      <c r="A102" s="212" t="s">
        <v>245</v>
      </c>
      <c r="B102" s="46" t="s">
        <v>246</v>
      </c>
      <c r="C102" s="155" t="str">
        <f t="shared" si="13"/>
        <v>0x2000BEDC</v>
      </c>
      <c r="D102" s="46" t="s">
        <v>247</v>
      </c>
      <c r="E102" s="118" t="s">
        <v>248</v>
      </c>
      <c r="F102" s="123"/>
      <c r="G102" s="46" t="s">
        <v>247</v>
      </c>
      <c r="H102" s="118" t="s">
        <v>248</v>
      </c>
      <c r="I102" s="123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6.5" customHeight="1">
      <c r="A103" s="205"/>
      <c r="B103" s="106" t="s">
        <v>249</v>
      </c>
      <c r="C103" s="13" t="str">
        <f t="shared" si="13"/>
        <v>0x2000BEDE</v>
      </c>
      <c r="D103" s="106" t="s">
        <v>250</v>
      </c>
      <c r="E103" s="104" t="s">
        <v>251</v>
      </c>
      <c r="F103" s="105"/>
      <c r="G103" s="106" t="s">
        <v>250</v>
      </c>
      <c r="H103" s="104" t="s">
        <v>251</v>
      </c>
      <c r="I103" s="10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6.5" customHeight="1">
      <c r="A104" s="205"/>
      <c r="B104" s="106" t="s">
        <v>252</v>
      </c>
      <c r="C104" s="13" t="str">
        <f t="shared" si="13"/>
        <v>0x2000BEE0</v>
      </c>
      <c r="D104" s="106" t="s">
        <v>253</v>
      </c>
      <c r="E104" s="104" t="s">
        <v>254</v>
      </c>
      <c r="F104" s="105"/>
      <c r="G104" s="106" t="s">
        <v>253</v>
      </c>
      <c r="H104" s="104" t="s">
        <v>254</v>
      </c>
      <c r="I104" s="10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6.5" customHeight="1">
      <c r="A105" s="205"/>
      <c r="B105" s="106" t="s">
        <v>255</v>
      </c>
      <c r="C105" s="13" t="str">
        <f t="shared" si="13"/>
        <v>0x2000BEE2</v>
      </c>
      <c r="D105" s="106" t="s">
        <v>256</v>
      </c>
      <c r="E105" s="104" t="s">
        <v>131</v>
      </c>
      <c r="F105" s="105"/>
      <c r="G105" s="106" t="s">
        <v>256</v>
      </c>
      <c r="H105" s="104" t="s">
        <v>131</v>
      </c>
      <c r="I105" s="10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6.5" customHeight="1">
      <c r="A106" s="205"/>
      <c r="B106" s="106" t="s">
        <v>257</v>
      </c>
      <c r="C106" s="13" t="str">
        <f t="shared" si="13"/>
        <v>0x2000BEE4</v>
      </c>
      <c r="D106" s="106" t="s">
        <v>258</v>
      </c>
      <c r="E106" s="104" t="s">
        <v>127</v>
      </c>
      <c r="F106" s="105"/>
      <c r="G106" s="106" t="s">
        <v>258</v>
      </c>
      <c r="H106" s="104" t="s">
        <v>127</v>
      </c>
      <c r="I106" s="10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6.5" customHeight="1">
      <c r="A107" s="205"/>
      <c r="B107" s="106" t="s">
        <v>259</v>
      </c>
      <c r="C107" s="13" t="str">
        <f t="shared" si="13"/>
        <v>0x2000BEE6</v>
      </c>
      <c r="D107" s="106" t="s">
        <v>260</v>
      </c>
      <c r="E107" s="104" t="s">
        <v>261</v>
      </c>
      <c r="F107" s="105"/>
      <c r="G107" s="106" t="s">
        <v>260</v>
      </c>
      <c r="H107" s="104" t="s">
        <v>261</v>
      </c>
      <c r="I107" s="10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6.5" customHeight="1">
      <c r="A108" s="205"/>
      <c r="B108" s="106" t="s">
        <v>262</v>
      </c>
      <c r="C108" s="13" t="str">
        <f t="shared" si="13"/>
        <v>0x2000D410</v>
      </c>
      <c r="D108" s="106" t="s">
        <v>263</v>
      </c>
      <c r="E108" s="104" t="s">
        <v>264</v>
      </c>
      <c r="F108" s="105"/>
      <c r="G108" s="106" t="s">
        <v>263</v>
      </c>
      <c r="H108" s="104" t="s">
        <v>264</v>
      </c>
      <c r="I108" s="10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6.5" customHeight="1">
      <c r="A109" s="205"/>
      <c r="B109" s="106" t="s">
        <v>265</v>
      </c>
      <c r="C109" s="13" t="str">
        <f t="shared" si="13"/>
        <v>0x2000D426</v>
      </c>
      <c r="D109" s="106" t="s">
        <v>266</v>
      </c>
      <c r="E109" s="104" t="s">
        <v>267</v>
      </c>
      <c r="F109" s="105"/>
      <c r="G109" s="106" t="s">
        <v>266</v>
      </c>
      <c r="H109" s="104" t="s">
        <v>267</v>
      </c>
      <c r="I109" s="10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6.5" customHeight="1">
      <c r="A110" s="205"/>
      <c r="B110" s="106" t="s">
        <v>268</v>
      </c>
      <c r="C110" s="13" t="str">
        <f t="shared" si="13"/>
        <v>0x2000D43C</v>
      </c>
      <c r="D110" s="106" t="s">
        <v>269</v>
      </c>
      <c r="E110" s="104" t="s">
        <v>270</v>
      </c>
      <c r="F110" s="105"/>
      <c r="G110" s="106" t="s">
        <v>269</v>
      </c>
      <c r="H110" s="104" t="s">
        <v>270</v>
      </c>
      <c r="I110" s="10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6.5" customHeight="1">
      <c r="A111" s="205"/>
      <c r="B111" s="106" t="s">
        <v>271</v>
      </c>
      <c r="C111" s="13" t="str">
        <f t="shared" si="13"/>
        <v>0x2000D412</v>
      </c>
      <c r="D111" s="106" t="s">
        <v>272</v>
      </c>
      <c r="E111" s="104" t="s">
        <v>267</v>
      </c>
      <c r="F111" s="105"/>
      <c r="G111" s="106" t="s">
        <v>272</v>
      </c>
      <c r="H111" s="104" t="s">
        <v>267</v>
      </c>
      <c r="I111" s="10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6.5" customHeight="1">
      <c r="A112" s="205"/>
      <c r="B112" s="106" t="s">
        <v>273</v>
      </c>
      <c r="C112" s="13" t="str">
        <f t="shared" si="13"/>
        <v>0x2000D428</v>
      </c>
      <c r="D112" s="106" t="s">
        <v>274</v>
      </c>
      <c r="E112" s="104" t="s">
        <v>275</v>
      </c>
      <c r="F112" s="105"/>
      <c r="G112" s="106" t="s">
        <v>274</v>
      </c>
      <c r="H112" s="104" t="s">
        <v>275</v>
      </c>
      <c r="I112" s="10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6.5" customHeight="1">
      <c r="A113" s="206"/>
      <c r="B113" s="116" t="s">
        <v>276</v>
      </c>
      <c r="C113" s="152" t="str">
        <f t="shared" si="13"/>
        <v>0x2000D43E</v>
      </c>
      <c r="D113" s="116" t="s">
        <v>277</v>
      </c>
      <c r="E113" s="42" t="s">
        <v>270</v>
      </c>
      <c r="F113" s="110"/>
      <c r="G113" s="116" t="s">
        <v>277</v>
      </c>
      <c r="H113" s="42" t="s">
        <v>270</v>
      </c>
      <c r="I113" s="110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6.5" customHeight="1">
      <c r="A114" s="154" t="s">
        <v>21</v>
      </c>
      <c r="B114" s="103"/>
      <c r="C114" s="156"/>
      <c r="D114" s="103" t="s">
        <v>69</v>
      </c>
      <c r="E114" s="44" t="s">
        <v>11</v>
      </c>
      <c r="F114" s="102"/>
      <c r="G114" s="103" t="s">
        <v>69</v>
      </c>
      <c r="H114" s="44" t="s">
        <v>11</v>
      </c>
      <c r="I114" s="102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6.5" customHeight="1">
      <c r="A115" s="209" t="s">
        <v>278</v>
      </c>
      <c r="B115" s="46" t="s">
        <v>279</v>
      </c>
      <c r="C115" s="142" t="str">
        <f t="shared" ref="C115:C129" si="14">CONCATENATE("0x",$E$114,D115)</f>
        <v>0x40000260</v>
      </c>
      <c r="D115" s="46" t="s">
        <v>280</v>
      </c>
      <c r="E115" s="118" t="s">
        <v>12</v>
      </c>
      <c r="F115" s="123"/>
      <c r="G115" s="46" t="s">
        <v>280</v>
      </c>
      <c r="H115" s="118" t="s">
        <v>12</v>
      </c>
      <c r="I115" s="123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6.5" customHeight="1">
      <c r="A116" s="205"/>
      <c r="B116" s="106" t="s">
        <v>281</v>
      </c>
      <c r="C116" s="138" t="str">
        <f t="shared" si="14"/>
        <v>0x40000262</v>
      </c>
      <c r="D116" s="106" t="s">
        <v>282</v>
      </c>
      <c r="E116" s="104" t="s">
        <v>14</v>
      </c>
      <c r="F116" s="105"/>
      <c r="G116" s="106" t="s">
        <v>282</v>
      </c>
      <c r="H116" s="104" t="s">
        <v>14</v>
      </c>
      <c r="I116" s="10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6.5" customHeight="1">
      <c r="A117" s="205"/>
      <c r="B117" s="106" t="s">
        <v>283</v>
      </c>
      <c r="C117" s="138" t="str">
        <f t="shared" si="14"/>
        <v>0x40000264</v>
      </c>
      <c r="D117" s="106" t="s">
        <v>284</v>
      </c>
      <c r="E117" s="104" t="s">
        <v>100</v>
      </c>
      <c r="F117" s="105"/>
      <c r="G117" s="106" t="s">
        <v>284</v>
      </c>
      <c r="H117" s="104" t="s">
        <v>100</v>
      </c>
      <c r="I117" s="10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6.5" customHeight="1">
      <c r="A118" s="205"/>
      <c r="B118" s="106" t="s">
        <v>285</v>
      </c>
      <c r="C118" s="138" t="str">
        <f t="shared" si="14"/>
        <v>0x40000266</v>
      </c>
      <c r="D118" s="108" t="s">
        <v>286</v>
      </c>
      <c r="E118" s="107" t="s">
        <v>287</v>
      </c>
      <c r="F118" s="127"/>
      <c r="G118" s="108" t="s">
        <v>286</v>
      </c>
      <c r="H118" s="107" t="s">
        <v>287</v>
      </c>
      <c r="I118" s="127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6.5" customHeight="1">
      <c r="A119" s="205"/>
      <c r="B119" s="106" t="s">
        <v>288</v>
      </c>
      <c r="C119" s="138" t="str">
        <f t="shared" si="14"/>
        <v>0x40000112</v>
      </c>
      <c r="D119" s="106" t="s">
        <v>289</v>
      </c>
      <c r="E119" s="104" t="s">
        <v>290</v>
      </c>
      <c r="F119" s="105"/>
      <c r="G119" s="106" t="s">
        <v>289</v>
      </c>
      <c r="H119" s="104" t="s">
        <v>290</v>
      </c>
      <c r="I119" s="10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6.5" customHeight="1">
      <c r="A120" s="205"/>
      <c r="B120" s="106" t="s">
        <v>291</v>
      </c>
      <c r="C120" s="138" t="str">
        <f t="shared" si="14"/>
        <v>0x40000270</v>
      </c>
      <c r="D120" s="106" t="s">
        <v>292</v>
      </c>
      <c r="E120" s="104" t="s">
        <v>293</v>
      </c>
      <c r="F120" s="105"/>
      <c r="G120" s="106" t="s">
        <v>292</v>
      </c>
      <c r="H120" s="104" t="s">
        <v>293</v>
      </c>
      <c r="I120" s="10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6.5" customHeight="1">
      <c r="A121" s="206"/>
      <c r="B121" s="116" t="s">
        <v>294</v>
      </c>
      <c r="C121" s="140" t="str">
        <f t="shared" si="14"/>
        <v>0x40000272</v>
      </c>
      <c r="D121" s="116" t="s">
        <v>295</v>
      </c>
      <c r="E121" s="42" t="s">
        <v>296</v>
      </c>
      <c r="F121" s="110"/>
      <c r="G121" s="116" t="s">
        <v>295</v>
      </c>
      <c r="H121" s="42" t="s">
        <v>296</v>
      </c>
      <c r="I121" s="110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6.5" customHeight="1">
      <c r="A122" s="151"/>
      <c r="B122" s="106" t="s">
        <v>297</v>
      </c>
      <c r="C122" s="138" t="str">
        <f t="shared" si="14"/>
        <v>0x40000B02</v>
      </c>
      <c r="D122" s="106" t="s">
        <v>298</v>
      </c>
      <c r="E122" s="104" t="s">
        <v>202</v>
      </c>
      <c r="F122" s="105"/>
      <c r="G122" s="106" t="s">
        <v>298</v>
      </c>
      <c r="H122" s="104" t="s">
        <v>96</v>
      </c>
      <c r="I122" s="10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6.5" customHeight="1">
      <c r="A123" s="214" t="s">
        <v>299</v>
      </c>
      <c r="B123" s="46" t="s">
        <v>300</v>
      </c>
      <c r="C123" s="142" t="str">
        <f t="shared" si="14"/>
        <v>0x40000720</v>
      </c>
      <c r="D123" s="46" t="s">
        <v>301</v>
      </c>
      <c r="E123" s="143" t="s">
        <v>12</v>
      </c>
      <c r="F123" s="119" t="str">
        <f>IF(RIGHT(E123,2)="01","Tail_On","Tail_Off")</f>
        <v>Tail_On</v>
      </c>
      <c r="G123" s="46" t="s">
        <v>301</v>
      </c>
      <c r="H123" s="143" t="s">
        <v>12</v>
      </c>
      <c r="I123" s="119" t="str">
        <f>IF(RIGHT(H123,2)="01","Tail_On","Tail_Off")</f>
        <v>Tail_On</v>
      </c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6.5" customHeight="1">
      <c r="A124" s="205"/>
      <c r="B124" s="106" t="s">
        <v>302</v>
      </c>
      <c r="C124" s="138" t="str">
        <f t="shared" si="14"/>
        <v>0x40000722</v>
      </c>
      <c r="D124" s="106" t="s">
        <v>303</v>
      </c>
      <c r="E124" s="104" t="s">
        <v>304</v>
      </c>
      <c r="F124" s="105"/>
      <c r="G124" s="106" t="s">
        <v>303</v>
      </c>
      <c r="H124" s="104" t="s">
        <v>304</v>
      </c>
      <c r="I124" s="10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6.5" customHeight="1">
      <c r="A125" s="205"/>
      <c r="B125" s="106" t="s">
        <v>305</v>
      </c>
      <c r="C125" s="138" t="str">
        <f t="shared" si="14"/>
        <v>0x40000724</v>
      </c>
      <c r="D125" s="106" t="s">
        <v>306</v>
      </c>
      <c r="E125" s="157" t="s">
        <v>14</v>
      </c>
      <c r="F125" s="114" t="str">
        <f>IF(RIGHT(E123,2)="01",IF(RIGHT(E125,2)="01","L/R+T/B","L/R only"),"Off")</f>
        <v>L/R only</v>
      </c>
      <c r="G125" s="106" t="s">
        <v>306</v>
      </c>
      <c r="H125" s="157" t="s">
        <v>14</v>
      </c>
      <c r="I125" s="114" t="str">
        <f>IF(RIGHT(H123,2)="01",IF(RIGHT(H125,2)="01","L/R+T/B","L/R only"),"Off")</f>
        <v>L/R only</v>
      </c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6.5" customHeight="1">
      <c r="A126" s="205"/>
      <c r="B126" s="106" t="s">
        <v>307</v>
      </c>
      <c r="C126" s="138" t="str">
        <f t="shared" si="14"/>
        <v>0x40000728</v>
      </c>
      <c r="D126" s="106" t="s">
        <v>308</v>
      </c>
      <c r="E126" s="144" t="s">
        <v>14</v>
      </c>
      <c r="F126" s="114">
        <f>IF(HEX2DEC(E126)&gt;0,HEX2DEC(E126)*2,(F24-F21+1)/4)</f>
        <v>0.25</v>
      </c>
      <c r="G126" s="106" t="s">
        <v>308</v>
      </c>
      <c r="H126" s="144" t="s">
        <v>14</v>
      </c>
      <c r="I126" s="114">
        <f>IF(HEX2DEC(H126)&gt;0,HEX2DEC(H126)*2,(I24-I21+1)/4)</f>
        <v>0.25</v>
      </c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6.5" customHeight="1">
      <c r="A127" s="205"/>
      <c r="B127" s="106" t="s">
        <v>309</v>
      </c>
      <c r="C127" s="138" t="str">
        <f t="shared" si="14"/>
        <v>0x4000072A</v>
      </c>
      <c r="D127" s="106" t="s">
        <v>310</v>
      </c>
      <c r="E127" s="144" t="s">
        <v>14</v>
      </c>
      <c r="F127" s="114">
        <f>IF(HEX2DEC(E127)&gt;0,HEX2DEC(E127),IF((F25-F22+1)/8 &gt; 764, 764, (F25-F22+1)/8))</f>
        <v>0.125</v>
      </c>
      <c r="G127" s="106" t="s">
        <v>310</v>
      </c>
      <c r="H127" s="144" t="s">
        <v>14</v>
      </c>
      <c r="I127" s="114">
        <f>IF(HEX2DEC(H127)&gt;0,HEX2DEC(H127),IF((I25-I22+1)/8 &gt; 764, 764, (I25-I22+1)/8))</f>
        <v>0.125</v>
      </c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6.5" customHeight="1">
      <c r="A128" s="205"/>
      <c r="B128" s="106" t="s">
        <v>311</v>
      </c>
      <c r="C128" s="138" t="str">
        <f t="shared" si="14"/>
        <v>0x4000072C</v>
      </c>
      <c r="D128" s="106" t="s">
        <v>312</v>
      </c>
      <c r="E128" s="144" t="s">
        <v>14</v>
      </c>
      <c r="F128" s="114">
        <f>IF(HEX2DEC(E128)&gt;0,HEX2DEC(E128)*2,IF(F126/4 &gt;1008,1008,F126/4))</f>
        <v>6.25E-2</v>
      </c>
      <c r="G128" s="106" t="s">
        <v>312</v>
      </c>
      <c r="H128" s="144" t="s">
        <v>14</v>
      </c>
      <c r="I128" s="114">
        <f>IF(HEX2DEC(H128)&gt;0,HEX2DEC(H128)*2,IF(I126/4 &gt;1008,1008,I126/4))</f>
        <v>6.25E-2</v>
      </c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6.5" customHeight="1">
      <c r="A129" s="205"/>
      <c r="B129" s="106" t="s">
        <v>313</v>
      </c>
      <c r="C129" s="138" t="str">
        <f t="shared" si="14"/>
        <v>0x4000072E</v>
      </c>
      <c r="D129" s="106" t="s">
        <v>314</v>
      </c>
      <c r="E129" s="144" t="s">
        <v>14</v>
      </c>
      <c r="F129" s="114">
        <f>IF(HEX2DEC(E129)&gt;0,HEX2DEC(E129),F127)</f>
        <v>0.125</v>
      </c>
      <c r="G129" s="106" t="s">
        <v>314</v>
      </c>
      <c r="H129" s="144" t="s">
        <v>14</v>
      </c>
      <c r="I129" s="114">
        <f>IF(HEX2DEC(H129)&gt;0,HEX2DEC(H129),I127)</f>
        <v>0.125</v>
      </c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6.5" customHeight="1">
      <c r="A130" s="205"/>
      <c r="B130" s="106"/>
      <c r="C130" s="104"/>
      <c r="D130" s="106" t="s">
        <v>69</v>
      </c>
      <c r="E130" s="104" t="s">
        <v>315</v>
      </c>
      <c r="F130" s="105"/>
      <c r="G130" s="106" t="s">
        <v>69</v>
      </c>
      <c r="H130" s="104" t="s">
        <v>315</v>
      </c>
      <c r="I130" s="10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6.5" customHeight="1">
      <c r="A131" s="213"/>
      <c r="B131" s="106" t="s">
        <v>316</v>
      </c>
      <c r="C131" s="138" t="str">
        <f>CONCATENATE("0x",$E$130,D131)</f>
        <v>0x20013132</v>
      </c>
      <c r="D131" s="106" t="s">
        <v>317</v>
      </c>
      <c r="E131" s="104" t="s">
        <v>18</v>
      </c>
      <c r="F131" s="105"/>
      <c r="G131" s="106" t="s">
        <v>317</v>
      </c>
      <c r="H131" s="104" t="s">
        <v>318</v>
      </c>
      <c r="I131" s="10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6.5" customHeight="1">
      <c r="A132" s="148"/>
      <c r="B132" s="46"/>
      <c r="C132" s="142"/>
      <c r="D132" s="46" t="s">
        <v>69</v>
      </c>
      <c r="E132" s="118" t="s">
        <v>11</v>
      </c>
      <c r="F132" s="123"/>
      <c r="G132" s="46" t="s">
        <v>69</v>
      </c>
      <c r="H132" s="118" t="s">
        <v>11</v>
      </c>
      <c r="I132" s="123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6.5" customHeight="1">
      <c r="A133" s="151"/>
      <c r="B133" s="106" t="s">
        <v>319</v>
      </c>
      <c r="C133" s="138" t="str">
        <f t="shared" ref="C133:C134" si="15">CONCATENATE("0x",$E$132,D133)</f>
        <v>0x4000021E</v>
      </c>
      <c r="D133" s="106" t="s">
        <v>320</v>
      </c>
      <c r="E133" s="104" t="s">
        <v>14</v>
      </c>
      <c r="F133" s="105"/>
      <c r="G133" s="106" t="s">
        <v>320</v>
      </c>
      <c r="H133" s="104" t="s">
        <v>14</v>
      </c>
      <c r="I133" s="10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6.5" customHeight="1">
      <c r="A134" s="158"/>
      <c r="B134" s="116" t="s">
        <v>321</v>
      </c>
      <c r="C134" s="140" t="str">
        <f t="shared" si="15"/>
        <v>0x40000228</v>
      </c>
      <c r="D134" s="116" t="s">
        <v>322</v>
      </c>
      <c r="E134" s="42" t="s">
        <v>18</v>
      </c>
      <c r="F134" s="110"/>
      <c r="G134" s="116" t="s">
        <v>322</v>
      </c>
      <c r="H134" s="42" t="s">
        <v>18</v>
      </c>
      <c r="I134" s="110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6.5" customHeight="1">
      <c r="A135" s="151" t="s">
        <v>21</v>
      </c>
      <c r="B135" s="106"/>
      <c r="C135" s="138"/>
      <c r="D135" s="46" t="s">
        <v>69</v>
      </c>
      <c r="E135" s="118" t="s">
        <v>315</v>
      </c>
      <c r="F135" s="105"/>
      <c r="G135" s="46" t="s">
        <v>69</v>
      </c>
      <c r="H135" s="118" t="s">
        <v>315</v>
      </c>
      <c r="I135" s="10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6.5" customHeight="1">
      <c r="A136" s="215" t="s">
        <v>323</v>
      </c>
      <c r="B136" s="46" t="s">
        <v>324</v>
      </c>
      <c r="C136" s="155" t="str">
        <f t="shared" ref="C136:C137" si="16">CONCATENATE("0x",$E$135,D136)</f>
        <v>0x200131D0</v>
      </c>
      <c r="D136" s="46" t="s">
        <v>325</v>
      </c>
      <c r="E136" s="118" t="s">
        <v>14</v>
      </c>
      <c r="F136" s="128" t="str">
        <f>IF(LEFT(E136,2)="02","QMSC_On","QMSC_Off")</f>
        <v>QMSC_Off</v>
      </c>
      <c r="G136" s="46" t="s">
        <v>325</v>
      </c>
      <c r="H136" s="118" t="s">
        <v>14</v>
      </c>
      <c r="I136" s="128" t="str">
        <f>IF(LEFT(H136,2)="02","QMSC_On","QMSC_Off")</f>
        <v>QMSC_Off</v>
      </c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6.5" customHeight="1">
      <c r="A137" s="206"/>
      <c r="B137" s="116" t="s">
        <v>326</v>
      </c>
      <c r="C137" s="140" t="str">
        <f t="shared" si="16"/>
        <v>0x20015A70</v>
      </c>
      <c r="D137" s="116" t="s">
        <v>327</v>
      </c>
      <c r="E137" s="42" t="s">
        <v>14</v>
      </c>
      <c r="F137" s="110"/>
      <c r="G137" s="116" t="s">
        <v>327</v>
      </c>
      <c r="H137" s="42" t="s">
        <v>14</v>
      </c>
      <c r="I137" s="110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6.5" customHeight="1">
      <c r="A138" s="151"/>
      <c r="B138" s="106"/>
      <c r="C138" s="13"/>
      <c r="D138" s="46" t="s">
        <v>69</v>
      </c>
      <c r="E138" s="118" t="s">
        <v>122</v>
      </c>
      <c r="F138" s="105"/>
      <c r="G138" s="46" t="s">
        <v>69</v>
      </c>
      <c r="H138" s="118" t="s">
        <v>122</v>
      </c>
      <c r="I138" s="10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6.5" customHeight="1">
      <c r="A139" s="209"/>
      <c r="B139" s="46" t="s">
        <v>328</v>
      </c>
      <c r="C139" s="155" t="str">
        <f t="shared" ref="C139:C143" si="17">CONCATENATE("0x",$E$138,D139)</f>
        <v>0x2000DC94</v>
      </c>
      <c r="D139" s="46" t="s">
        <v>329</v>
      </c>
      <c r="E139" s="118" t="s">
        <v>18</v>
      </c>
      <c r="F139" s="123"/>
      <c r="G139" s="46" t="s">
        <v>329</v>
      </c>
      <c r="H139" s="118" t="s">
        <v>19</v>
      </c>
      <c r="I139" s="123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6.5" customHeight="1">
      <c r="A140" s="205"/>
      <c r="B140" s="106" t="s">
        <v>330</v>
      </c>
      <c r="C140" s="13" t="str">
        <f t="shared" si="17"/>
        <v>0x2000EF80</v>
      </c>
      <c r="D140" s="106" t="s">
        <v>331</v>
      </c>
      <c r="E140" s="104" t="s">
        <v>14</v>
      </c>
      <c r="F140" s="105"/>
      <c r="G140" s="106" t="s">
        <v>331</v>
      </c>
      <c r="H140" s="104" t="s">
        <v>14</v>
      </c>
      <c r="I140" s="10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6.5" customHeight="1">
      <c r="A141" s="205"/>
      <c r="B141" s="106" t="s">
        <v>332</v>
      </c>
      <c r="C141" s="13" t="str">
        <f t="shared" si="17"/>
        <v>0x200023F0</v>
      </c>
      <c r="D141" s="106" t="s">
        <v>333</v>
      </c>
      <c r="E141" s="104" t="s">
        <v>12</v>
      </c>
      <c r="F141" s="105"/>
      <c r="G141" s="106" t="s">
        <v>333</v>
      </c>
      <c r="H141" s="104" t="s">
        <v>12</v>
      </c>
      <c r="I141" s="10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6.5" customHeight="1">
      <c r="A142" s="205"/>
      <c r="B142" s="106" t="s">
        <v>334</v>
      </c>
      <c r="C142" s="13" t="str">
        <f t="shared" si="17"/>
        <v>0x2000F3E4</v>
      </c>
      <c r="D142" s="106" t="s">
        <v>335</v>
      </c>
      <c r="E142" s="104" t="s">
        <v>336</v>
      </c>
      <c r="F142" s="105"/>
      <c r="G142" s="106" t="s">
        <v>335</v>
      </c>
      <c r="H142" s="104" t="s">
        <v>336</v>
      </c>
      <c r="I142" s="10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6.5" customHeight="1">
      <c r="A143" s="205"/>
      <c r="B143" s="106" t="s">
        <v>337</v>
      </c>
      <c r="C143" s="13" t="str">
        <f t="shared" si="17"/>
        <v>0x2000F288</v>
      </c>
      <c r="D143" s="106" t="s">
        <v>338</v>
      </c>
      <c r="E143" s="104" t="s">
        <v>14</v>
      </c>
      <c r="F143" s="105"/>
      <c r="G143" s="106" t="s">
        <v>338</v>
      </c>
      <c r="H143" s="104" t="s">
        <v>14</v>
      </c>
      <c r="I143" s="10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6.5" customHeight="1">
      <c r="A144" s="205"/>
      <c r="B144" s="106"/>
      <c r="C144" s="138"/>
      <c r="D144" s="106" t="s">
        <v>69</v>
      </c>
      <c r="E144" s="104" t="s">
        <v>315</v>
      </c>
      <c r="F144" s="105"/>
      <c r="G144" s="106" t="s">
        <v>69</v>
      </c>
      <c r="H144" s="104" t="s">
        <v>315</v>
      </c>
      <c r="I144" s="10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6.5" customHeight="1">
      <c r="A145" s="205"/>
      <c r="B145" s="106" t="s">
        <v>339</v>
      </c>
      <c r="C145" s="13" t="str">
        <f t="shared" ref="C145:C148" si="18">CONCATENATE("0x",$E$144,D145)</f>
        <v>0x20012A30</v>
      </c>
      <c r="D145" s="106" t="s">
        <v>340</v>
      </c>
      <c r="E145" s="104" t="s">
        <v>341</v>
      </c>
      <c r="F145" s="105"/>
      <c r="G145" s="106" t="s">
        <v>340</v>
      </c>
      <c r="H145" s="104" t="s">
        <v>341</v>
      </c>
      <c r="I145" s="10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6.5" customHeight="1">
      <c r="A146" s="205"/>
      <c r="B146" s="106" t="s">
        <v>342</v>
      </c>
      <c r="C146" s="13" t="str">
        <f t="shared" si="18"/>
        <v>0x20014270</v>
      </c>
      <c r="D146" s="106" t="s">
        <v>343</v>
      </c>
      <c r="E146" s="104" t="s">
        <v>14</v>
      </c>
      <c r="F146" s="105"/>
      <c r="G146" s="106" t="s">
        <v>343</v>
      </c>
      <c r="H146" s="104" t="s">
        <v>14</v>
      </c>
      <c r="I146" s="10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6.5" customHeight="1">
      <c r="A147" s="205"/>
      <c r="B147" s="106" t="s">
        <v>344</v>
      </c>
      <c r="C147" s="13" t="str">
        <f t="shared" si="18"/>
        <v>0x200129BA</v>
      </c>
      <c r="D147" s="106" t="s">
        <v>345</v>
      </c>
      <c r="E147" s="104" t="s">
        <v>346</v>
      </c>
      <c r="F147" s="105"/>
      <c r="G147" s="106" t="s">
        <v>345</v>
      </c>
      <c r="H147" s="104" t="s">
        <v>122</v>
      </c>
      <c r="I147" s="10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6.5" customHeight="1">
      <c r="A148" s="205"/>
      <c r="B148" s="106" t="s">
        <v>347</v>
      </c>
      <c r="C148" s="13" t="str">
        <f t="shared" si="18"/>
        <v>0x200129A8</v>
      </c>
      <c r="D148" s="106" t="s">
        <v>348</v>
      </c>
      <c r="E148" s="104" t="s">
        <v>318</v>
      </c>
      <c r="F148" s="105"/>
      <c r="G148" s="106" t="s">
        <v>348</v>
      </c>
      <c r="H148" s="104" t="s">
        <v>18</v>
      </c>
      <c r="I148" s="10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6.5" customHeight="1">
      <c r="A149" s="205"/>
      <c r="B149" s="106"/>
      <c r="C149" s="13"/>
      <c r="D149" s="106" t="s">
        <v>69</v>
      </c>
      <c r="E149" s="104" t="s">
        <v>11</v>
      </c>
      <c r="F149" s="105"/>
      <c r="G149" s="106" t="s">
        <v>69</v>
      </c>
      <c r="H149" s="104" t="s">
        <v>11</v>
      </c>
      <c r="I149" s="10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6.5" customHeight="1">
      <c r="A150" s="205"/>
      <c r="B150" s="106" t="s">
        <v>349</v>
      </c>
      <c r="C150" s="138" t="str">
        <f t="shared" ref="C150:C154" si="19">CONCATENATE("0x",$E$149,D150)</f>
        <v>0x40000B04</v>
      </c>
      <c r="D150" s="106" t="s">
        <v>350</v>
      </c>
      <c r="E150" s="126" t="s">
        <v>12</v>
      </c>
      <c r="F150" s="105"/>
      <c r="G150" s="106" t="s">
        <v>350</v>
      </c>
      <c r="H150" s="126" t="s">
        <v>12</v>
      </c>
      <c r="I150" s="10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6.5" customHeight="1">
      <c r="A151" s="205"/>
      <c r="B151" s="106" t="s">
        <v>351</v>
      </c>
      <c r="C151" s="138" t="str">
        <f t="shared" si="19"/>
        <v>0x40000B06</v>
      </c>
      <c r="D151" s="106" t="s">
        <v>352</v>
      </c>
      <c r="E151" s="126" t="s">
        <v>202</v>
      </c>
      <c r="F151" s="105"/>
      <c r="G151" s="106" t="s">
        <v>352</v>
      </c>
      <c r="H151" s="126" t="s">
        <v>202</v>
      </c>
      <c r="I151" s="10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6.5" customHeight="1">
      <c r="A152" s="205"/>
      <c r="B152" s="106" t="s">
        <v>353</v>
      </c>
      <c r="C152" s="138" t="str">
        <f t="shared" si="19"/>
        <v>0x40000B08</v>
      </c>
      <c r="D152" s="106" t="s">
        <v>354</v>
      </c>
      <c r="E152" s="157" t="s">
        <v>202</v>
      </c>
      <c r="F152" s="129" t="str">
        <f>IF(RIGHT(E152,2)="01","DBPC_On","DBPC_Off")</f>
        <v>DBPC_On</v>
      </c>
      <c r="G152" s="106" t="s">
        <v>354</v>
      </c>
      <c r="H152" s="157" t="s">
        <v>18</v>
      </c>
      <c r="I152" s="129" t="str">
        <f>IF(RIGHT(H152,2)="01","DBPC_On","DBPC_Off")</f>
        <v>DBPC_Off</v>
      </c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6.5" customHeight="1">
      <c r="A153" s="205"/>
      <c r="B153" s="106" t="s">
        <v>355</v>
      </c>
      <c r="C153" s="138" t="str">
        <f t="shared" si="19"/>
        <v>0x40000B0A</v>
      </c>
      <c r="D153" s="106" t="s">
        <v>356</v>
      </c>
      <c r="E153" s="157" t="s">
        <v>202</v>
      </c>
      <c r="F153" s="105"/>
      <c r="G153" s="106" t="s">
        <v>356</v>
      </c>
      <c r="H153" s="157" t="s">
        <v>202</v>
      </c>
      <c r="I153" s="10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6.5" customHeight="1">
      <c r="A154" s="206"/>
      <c r="B154" s="116" t="s">
        <v>357</v>
      </c>
      <c r="C154" s="140" t="str">
        <f t="shared" si="19"/>
        <v>0x40000B0C</v>
      </c>
      <c r="D154" s="116" t="s">
        <v>358</v>
      </c>
      <c r="E154" s="159" t="s">
        <v>18</v>
      </c>
      <c r="F154" s="110"/>
      <c r="G154" s="116" t="s">
        <v>358</v>
      </c>
      <c r="H154" s="159" t="s">
        <v>18</v>
      </c>
      <c r="I154" s="110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6.5" customHeight="1">
      <c r="A155" s="151" t="s">
        <v>21</v>
      </c>
      <c r="B155" s="106"/>
      <c r="C155" s="138"/>
      <c r="D155" s="106" t="s">
        <v>69</v>
      </c>
      <c r="E155" s="104" t="s">
        <v>122</v>
      </c>
      <c r="F155" s="105"/>
      <c r="G155" s="106" t="s">
        <v>69</v>
      </c>
      <c r="H155" s="104" t="s">
        <v>122</v>
      </c>
      <c r="I155" s="10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6.5" customHeight="1">
      <c r="A156" s="210" t="s">
        <v>359</v>
      </c>
      <c r="B156" s="106" t="s">
        <v>360</v>
      </c>
      <c r="C156" s="13" t="str">
        <f t="shared" ref="C156:C163" si="20">CONCATENATE("0x",$E$155,D156)</f>
        <v>0x2000C4E0</v>
      </c>
      <c r="D156" s="106" t="s">
        <v>361</v>
      </c>
      <c r="E156" s="104" t="s">
        <v>18</v>
      </c>
      <c r="F156" s="105"/>
      <c r="G156" s="106" t="s">
        <v>361</v>
      </c>
      <c r="H156" s="104" t="s">
        <v>18</v>
      </c>
      <c r="I156" s="10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6.5" customHeight="1">
      <c r="A157" s="205"/>
      <c r="B157" s="106" t="s">
        <v>362</v>
      </c>
      <c r="C157" s="13" t="str">
        <f t="shared" si="20"/>
        <v>0x2000C4F6</v>
      </c>
      <c r="D157" s="106" t="s">
        <v>363</v>
      </c>
      <c r="E157" s="104" t="s">
        <v>14</v>
      </c>
      <c r="F157" s="105"/>
      <c r="G157" s="106" t="s">
        <v>363</v>
      </c>
      <c r="H157" s="104" t="s">
        <v>14</v>
      </c>
      <c r="I157" s="10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6.5" customHeight="1">
      <c r="A158" s="216" t="s">
        <v>364</v>
      </c>
      <c r="B158" s="46" t="s">
        <v>365</v>
      </c>
      <c r="C158" s="155" t="str">
        <f t="shared" si="20"/>
        <v>0x2000C4E2</v>
      </c>
      <c r="D158" s="46" t="s">
        <v>366</v>
      </c>
      <c r="E158" s="118" t="s">
        <v>14</v>
      </c>
      <c r="F158" s="123"/>
      <c r="G158" s="46" t="s">
        <v>366</v>
      </c>
      <c r="H158" s="118" t="s">
        <v>14</v>
      </c>
      <c r="I158" s="123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6.5" customHeight="1">
      <c r="A159" s="205"/>
      <c r="B159" s="106" t="s">
        <v>367</v>
      </c>
      <c r="C159" s="13" t="str">
        <f t="shared" si="20"/>
        <v>0x2000C53C</v>
      </c>
      <c r="D159" s="106" t="s">
        <v>368</v>
      </c>
      <c r="E159" s="104" t="s">
        <v>241</v>
      </c>
      <c r="F159" s="105"/>
      <c r="G159" s="106" t="s">
        <v>368</v>
      </c>
      <c r="H159" s="104" t="s">
        <v>241</v>
      </c>
      <c r="I159" s="10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6.5" customHeight="1">
      <c r="A160" s="205"/>
      <c r="B160" s="106" t="s">
        <v>369</v>
      </c>
      <c r="C160" s="13" t="str">
        <f t="shared" si="20"/>
        <v>0x2000C544</v>
      </c>
      <c r="D160" s="106" t="s">
        <v>370</v>
      </c>
      <c r="E160" s="104" t="s">
        <v>10</v>
      </c>
      <c r="F160" s="105"/>
      <c r="G160" s="106" t="s">
        <v>370</v>
      </c>
      <c r="H160" s="104" t="s">
        <v>371</v>
      </c>
      <c r="I160" s="10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6.5" customHeight="1">
      <c r="A161" s="205"/>
      <c r="B161" s="106" t="s">
        <v>372</v>
      </c>
      <c r="C161" s="13" t="str">
        <f t="shared" si="20"/>
        <v>0x2000C53E</v>
      </c>
      <c r="D161" s="106" t="s">
        <v>373</v>
      </c>
      <c r="E161" s="104" t="s">
        <v>374</v>
      </c>
      <c r="F161" s="105"/>
      <c r="G161" s="106" t="s">
        <v>373</v>
      </c>
      <c r="H161" s="104" t="s">
        <v>14</v>
      </c>
      <c r="I161" s="10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6.5" customHeight="1">
      <c r="A162" s="205"/>
      <c r="B162" s="106" t="s">
        <v>375</v>
      </c>
      <c r="C162" s="13" t="str">
        <f t="shared" si="20"/>
        <v>0x2000B23C</v>
      </c>
      <c r="D162" s="106" t="s">
        <v>376</v>
      </c>
      <c r="E162" s="104" t="s">
        <v>377</v>
      </c>
      <c r="F162" s="105"/>
      <c r="G162" s="106" t="s">
        <v>376</v>
      </c>
      <c r="H162" s="104" t="s">
        <v>378</v>
      </c>
      <c r="I162" s="10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6.5" customHeight="1">
      <c r="A163" s="205"/>
      <c r="B163" s="106" t="s">
        <v>379</v>
      </c>
      <c r="C163" s="13" t="str">
        <f t="shared" si="20"/>
        <v>0x2000B242</v>
      </c>
      <c r="D163" s="106" t="s">
        <v>380</v>
      </c>
      <c r="E163" s="104" t="s">
        <v>377</v>
      </c>
      <c r="F163" s="105"/>
      <c r="G163" s="106" t="s">
        <v>380</v>
      </c>
      <c r="H163" s="104" t="s">
        <v>378</v>
      </c>
      <c r="I163" s="10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6.5" customHeight="1">
      <c r="A164" s="205"/>
      <c r="B164" s="106"/>
      <c r="C164" s="13"/>
      <c r="D164" s="106" t="s">
        <v>69</v>
      </c>
      <c r="E164" s="104" t="s">
        <v>315</v>
      </c>
      <c r="F164" s="105"/>
      <c r="G164" s="106" t="s">
        <v>69</v>
      </c>
      <c r="H164" s="104" t="s">
        <v>315</v>
      </c>
      <c r="I164" s="10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6.5" customHeight="1">
      <c r="A165" s="205"/>
      <c r="B165" s="106" t="s">
        <v>381</v>
      </c>
      <c r="C165" s="13" t="str">
        <f t="shared" ref="C165:C167" si="21">CONCATENATE("0x",$E$164,D165)</f>
        <v>0x20012920</v>
      </c>
      <c r="D165" s="106" t="s">
        <v>382</v>
      </c>
      <c r="E165" s="104" t="s">
        <v>18</v>
      </c>
      <c r="F165" s="105"/>
      <c r="G165" s="106" t="s">
        <v>382</v>
      </c>
      <c r="H165" s="104" t="s">
        <v>18</v>
      </c>
      <c r="I165" s="10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6.5" customHeight="1">
      <c r="A166" s="205"/>
      <c r="B166" s="106" t="s">
        <v>383</v>
      </c>
      <c r="C166" s="13" t="str">
        <f t="shared" si="21"/>
        <v>0x200125E0</v>
      </c>
      <c r="D166" s="106" t="s">
        <v>384</v>
      </c>
      <c r="E166" s="104" t="s">
        <v>18</v>
      </c>
      <c r="F166" s="105"/>
      <c r="G166" s="106" t="s">
        <v>384</v>
      </c>
      <c r="H166" s="104" t="s">
        <v>14</v>
      </c>
      <c r="I166" s="10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6.5" customHeight="1">
      <c r="A167" s="205"/>
      <c r="B167" s="106" t="s">
        <v>385</v>
      </c>
      <c r="C167" s="13" t="str">
        <f t="shared" si="21"/>
        <v>0x200125E2</v>
      </c>
      <c r="D167" s="106" t="s">
        <v>386</v>
      </c>
      <c r="E167" s="104" t="s">
        <v>387</v>
      </c>
      <c r="F167" s="105"/>
      <c r="G167" s="106" t="s">
        <v>386</v>
      </c>
      <c r="H167" s="104" t="s">
        <v>14</v>
      </c>
      <c r="I167" s="10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6.5" customHeight="1">
      <c r="A168" s="110"/>
      <c r="B168" s="103"/>
      <c r="C168" s="156"/>
      <c r="D168" s="103" t="s">
        <v>69</v>
      </c>
      <c r="E168" s="44" t="s">
        <v>122</v>
      </c>
      <c r="F168" s="102"/>
      <c r="G168" s="103" t="s">
        <v>69</v>
      </c>
      <c r="H168" s="44" t="s">
        <v>122</v>
      </c>
      <c r="I168" s="102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6.5" customHeight="1">
      <c r="A169" s="209" t="s">
        <v>388</v>
      </c>
      <c r="B169" s="46" t="s">
        <v>389</v>
      </c>
      <c r="C169" s="155" t="str">
        <f t="shared" ref="C169:C172" si="22">CONCATENATE("0x",$E$168,D169)</f>
        <v>0x2000D856</v>
      </c>
      <c r="D169" s="46" t="s">
        <v>390</v>
      </c>
      <c r="E169" s="118" t="s">
        <v>391</v>
      </c>
      <c r="F169" s="123"/>
      <c r="G169" s="46" t="s">
        <v>390</v>
      </c>
      <c r="H169" s="118" t="s">
        <v>391</v>
      </c>
      <c r="I169" s="123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6.5" customHeight="1">
      <c r="A170" s="205"/>
      <c r="B170" s="106" t="s">
        <v>392</v>
      </c>
      <c r="C170" s="13" t="str">
        <f t="shared" si="22"/>
        <v>0x2000D6D4</v>
      </c>
      <c r="D170" s="106" t="s">
        <v>393</v>
      </c>
      <c r="E170" s="104" t="s">
        <v>14</v>
      </c>
      <c r="F170" s="105"/>
      <c r="G170" s="106" t="s">
        <v>393</v>
      </c>
      <c r="H170" s="104" t="s">
        <v>14</v>
      </c>
      <c r="I170" s="10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6.5" customHeight="1">
      <c r="A171" s="205"/>
      <c r="B171" s="106" t="s">
        <v>394</v>
      </c>
      <c r="C171" s="13" t="str">
        <f t="shared" si="22"/>
        <v>0x2000799A</v>
      </c>
      <c r="D171" s="106" t="s">
        <v>395</v>
      </c>
      <c r="E171" s="104" t="s">
        <v>14</v>
      </c>
      <c r="F171" s="105"/>
      <c r="G171" s="106" t="s">
        <v>395</v>
      </c>
      <c r="H171" s="104" t="s">
        <v>14</v>
      </c>
      <c r="I171" s="10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6.5" customHeight="1">
      <c r="A172" s="205"/>
      <c r="B172" s="106" t="s">
        <v>396</v>
      </c>
      <c r="C172" s="13" t="str">
        <f t="shared" si="22"/>
        <v>0x2000D8A2</v>
      </c>
      <c r="D172" s="106" t="s">
        <v>397</v>
      </c>
      <c r="E172" s="104" t="s">
        <v>18</v>
      </c>
      <c r="F172" s="105"/>
      <c r="G172" s="106" t="s">
        <v>397</v>
      </c>
      <c r="H172" s="104" t="s">
        <v>18</v>
      </c>
      <c r="I172" s="10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6.5" customHeight="1">
      <c r="A173" s="205"/>
      <c r="B173" s="106"/>
      <c r="C173" s="13"/>
      <c r="D173" s="106" t="s">
        <v>69</v>
      </c>
      <c r="E173" s="104" t="s">
        <v>11</v>
      </c>
      <c r="F173" s="105"/>
      <c r="G173" s="106" t="s">
        <v>69</v>
      </c>
      <c r="H173" s="104" t="s">
        <v>11</v>
      </c>
      <c r="I173" s="10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6.5" customHeight="1">
      <c r="A174" s="206"/>
      <c r="B174" s="116" t="s">
        <v>398</v>
      </c>
      <c r="C174" s="140" t="str">
        <f>CONCATENATE("0x",$E$173,D174)</f>
        <v>0x4000020A</v>
      </c>
      <c r="D174" s="116" t="s">
        <v>399</v>
      </c>
      <c r="E174" s="42" t="s">
        <v>14</v>
      </c>
      <c r="F174" s="110"/>
      <c r="G174" s="116" t="s">
        <v>399</v>
      </c>
      <c r="H174" s="42" t="s">
        <v>14</v>
      </c>
      <c r="I174" s="110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6.5" customHeight="1">
      <c r="A175" s="151"/>
      <c r="B175" s="106"/>
      <c r="C175" s="138"/>
      <c r="D175" s="106" t="s">
        <v>69</v>
      </c>
      <c r="E175" s="104" t="s">
        <v>122</v>
      </c>
      <c r="F175" s="127"/>
      <c r="G175" s="106" t="s">
        <v>69</v>
      </c>
      <c r="H175" s="104" t="s">
        <v>122</v>
      </c>
      <c r="I175" s="127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6.5" customHeight="1">
      <c r="A176" s="151" t="s">
        <v>400</v>
      </c>
      <c r="B176" s="35" t="s">
        <v>401</v>
      </c>
      <c r="C176" s="13" t="str">
        <f t="shared" ref="C176:C182" si="23">CONCATENATE("0x",$E$175,D176)</f>
        <v>0x200078C0</v>
      </c>
      <c r="D176" s="106" t="s">
        <v>402</v>
      </c>
      <c r="E176" s="104" t="s">
        <v>202</v>
      </c>
      <c r="F176" s="105"/>
      <c r="G176" s="106" t="s">
        <v>402</v>
      </c>
      <c r="H176" s="104" t="s">
        <v>202</v>
      </c>
      <c r="I176" s="10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6.5" customHeight="1">
      <c r="A177" s="216" t="s">
        <v>403</v>
      </c>
      <c r="B177" s="46" t="s">
        <v>404</v>
      </c>
      <c r="C177" s="155" t="str">
        <f t="shared" si="23"/>
        <v>0x200022C2</v>
      </c>
      <c r="D177" s="46" t="s">
        <v>405</v>
      </c>
      <c r="E177" s="118" t="s">
        <v>196</v>
      </c>
      <c r="F177" s="123"/>
      <c r="G177" s="46" t="s">
        <v>405</v>
      </c>
      <c r="H177" s="118" t="s">
        <v>196</v>
      </c>
      <c r="I177" s="123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6.5" customHeight="1">
      <c r="A178" s="205"/>
      <c r="B178" s="106" t="s">
        <v>406</v>
      </c>
      <c r="C178" s="13" t="str">
        <f t="shared" si="23"/>
        <v>0x200022C4</v>
      </c>
      <c r="D178" s="106" t="s">
        <v>407</v>
      </c>
      <c r="E178" s="104" t="s">
        <v>408</v>
      </c>
      <c r="F178" s="105"/>
      <c r="G178" s="106" t="s">
        <v>407</v>
      </c>
      <c r="H178" s="104" t="s">
        <v>408</v>
      </c>
      <c r="I178" s="10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6.5" customHeight="1">
      <c r="A179" s="205"/>
      <c r="B179" s="106" t="s">
        <v>409</v>
      </c>
      <c r="C179" s="13" t="str">
        <f t="shared" si="23"/>
        <v>0x200022EC</v>
      </c>
      <c r="D179" s="106" t="s">
        <v>410</v>
      </c>
      <c r="E179" s="104" t="s">
        <v>411</v>
      </c>
      <c r="F179" s="105"/>
      <c r="G179" s="106" t="s">
        <v>410</v>
      </c>
      <c r="H179" s="104" t="s">
        <v>411</v>
      </c>
      <c r="I179" s="10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6.5" customHeight="1">
      <c r="A180" s="205"/>
      <c r="B180" s="106" t="s">
        <v>412</v>
      </c>
      <c r="C180" s="13" t="str">
        <f t="shared" si="23"/>
        <v>0x20002306</v>
      </c>
      <c r="D180" s="106" t="s">
        <v>413</v>
      </c>
      <c r="E180" s="104" t="s">
        <v>414</v>
      </c>
      <c r="F180" s="105"/>
      <c r="G180" s="106" t="s">
        <v>413</v>
      </c>
      <c r="H180" s="104" t="s">
        <v>414</v>
      </c>
      <c r="I180" s="10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6.5" customHeight="1">
      <c r="A181" s="206"/>
      <c r="B181" s="116" t="s">
        <v>415</v>
      </c>
      <c r="C181" s="152" t="str">
        <f t="shared" si="23"/>
        <v>0x20002314</v>
      </c>
      <c r="D181" s="116" t="s">
        <v>416</v>
      </c>
      <c r="E181" s="42" t="s">
        <v>346</v>
      </c>
      <c r="F181" s="110"/>
      <c r="G181" s="116" t="s">
        <v>416</v>
      </c>
      <c r="H181" s="42" t="s">
        <v>346</v>
      </c>
      <c r="I181" s="110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6.5" customHeight="1">
      <c r="A182" s="151" t="s">
        <v>417</v>
      </c>
      <c r="B182" s="106" t="s">
        <v>418</v>
      </c>
      <c r="C182" s="13" t="str">
        <f t="shared" si="23"/>
        <v>0x20002354</v>
      </c>
      <c r="D182" s="106" t="s">
        <v>419</v>
      </c>
      <c r="E182" s="104" t="s">
        <v>336</v>
      </c>
      <c r="F182" s="105"/>
      <c r="G182" s="106" t="s">
        <v>419</v>
      </c>
      <c r="H182" s="104" t="s">
        <v>336</v>
      </c>
      <c r="I182" s="10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6.5" customHeight="1">
      <c r="A183" s="102" t="s">
        <v>21</v>
      </c>
      <c r="B183" s="103"/>
      <c r="C183" s="156"/>
      <c r="D183" s="112" t="s">
        <v>69</v>
      </c>
      <c r="E183" s="113" t="s">
        <v>11</v>
      </c>
      <c r="F183" s="44"/>
      <c r="G183" s="112" t="s">
        <v>69</v>
      </c>
      <c r="H183" s="113" t="s">
        <v>11</v>
      </c>
      <c r="I183" s="44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6.5" customHeight="1">
      <c r="A184" s="105"/>
      <c r="B184" s="106" t="s">
        <v>420</v>
      </c>
      <c r="C184" s="13" t="str">
        <f t="shared" ref="C184:C185" si="24">CONCATENATE("0x",$E$183,D184)</f>
        <v>0x40000936</v>
      </c>
      <c r="D184" s="108" t="s">
        <v>421</v>
      </c>
      <c r="E184" s="107" t="s">
        <v>14</v>
      </c>
      <c r="F184" s="104"/>
      <c r="G184" s="108" t="s">
        <v>421</v>
      </c>
      <c r="H184" s="107" t="s">
        <v>14</v>
      </c>
      <c r="I184" s="104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6.5" customHeight="1">
      <c r="A185" s="110"/>
      <c r="B185" s="116" t="s">
        <v>422</v>
      </c>
      <c r="C185" s="152" t="str">
        <f t="shared" si="24"/>
        <v>0x40000C40</v>
      </c>
      <c r="D185" s="111" t="s">
        <v>423</v>
      </c>
      <c r="E185" s="109" t="s">
        <v>14</v>
      </c>
      <c r="F185" s="42"/>
      <c r="G185" s="111" t="s">
        <v>423</v>
      </c>
      <c r="H185" s="109" t="s">
        <v>14</v>
      </c>
      <c r="I185" s="42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6.5" customHeight="1">
      <c r="A186" s="151"/>
      <c r="B186" s="106"/>
      <c r="C186" s="13"/>
      <c r="D186" s="106" t="s">
        <v>69</v>
      </c>
      <c r="E186" s="104" t="s">
        <v>122</v>
      </c>
      <c r="F186" s="105"/>
      <c r="G186" s="106" t="s">
        <v>69</v>
      </c>
      <c r="H186" s="104" t="s">
        <v>122</v>
      </c>
      <c r="I186" s="10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6.5" customHeight="1">
      <c r="A187" s="151"/>
      <c r="B187" s="106" t="s">
        <v>424</v>
      </c>
      <c r="C187" s="13" t="str">
        <f>CONCATENATE("0x",$E$186,D187)</f>
        <v>0x200068DE</v>
      </c>
      <c r="D187" s="106" t="s">
        <v>425</v>
      </c>
      <c r="E187" s="104" t="s">
        <v>14</v>
      </c>
      <c r="F187" s="105"/>
      <c r="G187" s="106" t="s">
        <v>425</v>
      </c>
      <c r="H187" s="104" t="s">
        <v>14</v>
      </c>
      <c r="I187" s="10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6.5" customHeight="1">
      <c r="A188" s="137"/>
      <c r="B188" s="103"/>
      <c r="C188" s="156"/>
      <c r="D188" s="103" t="s">
        <v>69</v>
      </c>
      <c r="E188" s="44" t="s">
        <v>315</v>
      </c>
      <c r="F188" s="102"/>
      <c r="G188" s="103" t="s">
        <v>69</v>
      </c>
      <c r="H188" s="44" t="s">
        <v>315</v>
      </c>
      <c r="I188" s="102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6.5" customHeight="1">
      <c r="A189" s="160" t="s">
        <v>426</v>
      </c>
      <c r="B189" s="46" t="s">
        <v>427</v>
      </c>
      <c r="C189" s="155" t="str">
        <f>CONCATENATE("0x",$E$188,D189)</f>
        <v>0x20012540</v>
      </c>
      <c r="D189" s="46" t="s">
        <v>428</v>
      </c>
      <c r="E189" s="118" t="s">
        <v>14</v>
      </c>
      <c r="F189" s="128" t="str">
        <f>IF(LEFT(E189,2)="02","QPD_On","QPDC_Off")</f>
        <v>QPDC_Off</v>
      </c>
      <c r="G189" s="46" t="s">
        <v>428</v>
      </c>
      <c r="H189" s="118" t="s">
        <v>14</v>
      </c>
      <c r="I189" s="128" t="str">
        <f>IF(LEFT(H189,2)="02","QPD_On","QPDC_Off")</f>
        <v>QPDC_Off</v>
      </c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6.5" customHeight="1">
      <c r="A190" s="137"/>
      <c r="B190" s="103"/>
      <c r="C190" s="156"/>
      <c r="D190" s="103" t="s">
        <v>69</v>
      </c>
      <c r="E190" s="44" t="s">
        <v>122</v>
      </c>
      <c r="F190" s="130"/>
      <c r="G190" s="103" t="s">
        <v>69</v>
      </c>
      <c r="H190" s="44" t="s">
        <v>122</v>
      </c>
      <c r="I190" s="130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6.5" customHeight="1">
      <c r="A191" s="158"/>
      <c r="B191" s="116" t="s">
        <v>429</v>
      </c>
      <c r="C191" s="152" t="str">
        <f t="shared" ref="C191:C192" si="25">CONCATENATE("0x",$E$190,D191)</f>
        <v>0x2000D718</v>
      </c>
      <c r="D191" s="116" t="s">
        <v>430</v>
      </c>
      <c r="E191" s="42" t="s">
        <v>10</v>
      </c>
      <c r="F191" s="110"/>
      <c r="G191" s="116" t="s">
        <v>430</v>
      </c>
      <c r="H191" s="42" t="s">
        <v>10</v>
      </c>
      <c r="I191" s="110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6.5" customHeight="1">
      <c r="A192" s="151" t="s">
        <v>431</v>
      </c>
      <c r="B192" s="106" t="s">
        <v>432</v>
      </c>
      <c r="C192" s="13" t="str">
        <f t="shared" si="25"/>
        <v>0x2000BF30</v>
      </c>
      <c r="D192" s="106" t="s">
        <v>433</v>
      </c>
      <c r="E192" s="104" t="s">
        <v>14</v>
      </c>
      <c r="F192" s="105"/>
      <c r="G192" s="106" t="s">
        <v>433</v>
      </c>
      <c r="H192" s="104" t="s">
        <v>14</v>
      </c>
      <c r="I192" s="10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6.5" customHeight="1">
      <c r="A193" s="137"/>
      <c r="B193" s="103"/>
      <c r="C193" s="156"/>
      <c r="D193" s="103" t="s">
        <v>69</v>
      </c>
      <c r="E193" s="44" t="s">
        <v>315</v>
      </c>
      <c r="F193" s="102"/>
      <c r="G193" s="103" t="s">
        <v>69</v>
      </c>
      <c r="H193" s="44" t="s">
        <v>315</v>
      </c>
      <c r="I193" s="102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6.5" customHeight="1">
      <c r="A194" s="209" t="s">
        <v>434</v>
      </c>
      <c r="B194" s="46" t="s">
        <v>435</v>
      </c>
      <c r="C194" s="155" t="str">
        <f t="shared" ref="C194:C196" si="26">CONCATENATE("0x",$E$193,D194)</f>
        <v>0x20013C42</v>
      </c>
      <c r="D194" s="46" t="s">
        <v>436</v>
      </c>
      <c r="E194" s="118" t="s">
        <v>14</v>
      </c>
      <c r="F194" s="123"/>
      <c r="G194" s="46" t="s">
        <v>436</v>
      </c>
      <c r="H194" s="118" t="s">
        <v>14</v>
      </c>
      <c r="I194" s="123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6.5" customHeight="1">
      <c r="A195" s="205"/>
      <c r="B195" s="106" t="s">
        <v>437</v>
      </c>
      <c r="C195" s="13" t="str">
        <f t="shared" si="26"/>
        <v>0x20013C46</v>
      </c>
      <c r="D195" s="106" t="s">
        <v>438</v>
      </c>
      <c r="E195" s="104" t="s">
        <v>439</v>
      </c>
      <c r="F195" s="105"/>
      <c r="G195" s="106" t="s">
        <v>438</v>
      </c>
      <c r="H195" s="104" t="s">
        <v>439</v>
      </c>
      <c r="I195" s="10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6.5" customHeight="1">
      <c r="A196" s="206"/>
      <c r="B196" s="116" t="s">
        <v>440</v>
      </c>
      <c r="C196" s="152" t="str">
        <f t="shared" si="26"/>
        <v>0x20013C52</v>
      </c>
      <c r="D196" s="116" t="s">
        <v>441</v>
      </c>
      <c r="E196" s="42" t="s">
        <v>442</v>
      </c>
      <c r="F196" s="110"/>
      <c r="G196" s="116" t="s">
        <v>441</v>
      </c>
      <c r="H196" s="42" t="s">
        <v>442</v>
      </c>
      <c r="I196" s="110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6.5" customHeight="1">
      <c r="A197" s="137"/>
      <c r="B197" s="103"/>
      <c r="C197" s="156"/>
      <c r="D197" s="103" t="s">
        <v>69</v>
      </c>
      <c r="E197" s="44" t="s">
        <v>122</v>
      </c>
      <c r="F197" s="102"/>
      <c r="G197" s="103" t="s">
        <v>69</v>
      </c>
      <c r="H197" s="44" t="s">
        <v>122</v>
      </c>
      <c r="I197" s="102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6.5" customHeight="1">
      <c r="A198" s="220" t="s">
        <v>443</v>
      </c>
      <c r="B198" s="106" t="s">
        <v>444</v>
      </c>
      <c r="C198" s="13" t="str">
        <f t="shared" ref="C198:C200" si="27">CONCATENATE("0x",$E$197,D198)</f>
        <v>0x2000D896</v>
      </c>
      <c r="D198" s="106" t="s">
        <v>445</v>
      </c>
      <c r="E198" s="104" t="s">
        <v>14</v>
      </c>
      <c r="F198" s="105"/>
      <c r="G198" s="106" t="s">
        <v>445</v>
      </c>
      <c r="H198" s="104" t="s">
        <v>14</v>
      </c>
      <c r="I198" s="10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6.5" customHeight="1">
      <c r="A199" s="205"/>
      <c r="B199" s="106" t="s">
        <v>446</v>
      </c>
      <c r="C199" s="13" t="str">
        <f t="shared" si="27"/>
        <v>0x2000D326</v>
      </c>
      <c r="D199" s="106" t="s">
        <v>447</v>
      </c>
      <c r="E199" s="104" t="s">
        <v>448</v>
      </c>
      <c r="F199" s="105"/>
      <c r="G199" s="106" t="s">
        <v>447</v>
      </c>
      <c r="H199" s="104" t="s">
        <v>449</v>
      </c>
      <c r="I199" s="10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6.5" customHeight="1">
      <c r="A200" s="205"/>
      <c r="B200" s="106" t="s">
        <v>450</v>
      </c>
      <c r="C200" s="13" t="str">
        <f t="shared" si="27"/>
        <v>0x2000D3EC</v>
      </c>
      <c r="D200" s="106" t="s">
        <v>451</v>
      </c>
      <c r="E200" s="104" t="s">
        <v>452</v>
      </c>
      <c r="F200" s="105"/>
      <c r="G200" s="106" t="s">
        <v>451</v>
      </c>
      <c r="H200" s="104" t="s">
        <v>244</v>
      </c>
      <c r="I200" s="10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6.5" customHeight="1">
      <c r="A201" s="205"/>
      <c r="B201" s="103"/>
      <c r="C201" s="101"/>
      <c r="D201" s="103" t="s">
        <v>69</v>
      </c>
      <c r="E201" s="44" t="s">
        <v>315</v>
      </c>
      <c r="F201" s="102"/>
      <c r="G201" s="103" t="s">
        <v>69</v>
      </c>
      <c r="H201" s="44" t="s">
        <v>315</v>
      </c>
      <c r="I201" s="102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6.5" customHeight="1">
      <c r="A202" s="205"/>
      <c r="B202" s="106" t="s">
        <v>453</v>
      </c>
      <c r="C202" s="13" t="str">
        <f t="shared" ref="C202:C205" si="28">CONCATENATE("0x",$E$201,D202)</f>
        <v>0x20012A54</v>
      </c>
      <c r="D202" s="106" t="s">
        <v>454</v>
      </c>
      <c r="E202" s="104" t="s">
        <v>12</v>
      </c>
      <c r="F202" s="105"/>
      <c r="G202" s="106" t="s">
        <v>454</v>
      </c>
      <c r="H202" s="104" t="s">
        <v>12</v>
      </c>
      <c r="I202" s="10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6.5" customHeight="1">
      <c r="A203" s="205"/>
      <c r="B203" s="106" t="s">
        <v>455</v>
      </c>
      <c r="C203" s="13" t="str">
        <f t="shared" si="28"/>
        <v>0x20012A56</v>
      </c>
      <c r="D203" s="106" t="s">
        <v>456</v>
      </c>
      <c r="E203" s="104" t="s">
        <v>304</v>
      </c>
      <c r="F203" s="105"/>
      <c r="G203" s="106" t="s">
        <v>456</v>
      </c>
      <c r="H203" s="104" t="s">
        <v>223</v>
      </c>
      <c r="I203" s="10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6.5" customHeight="1">
      <c r="A204" s="105"/>
      <c r="B204" s="106" t="s">
        <v>457</v>
      </c>
      <c r="C204" s="13" t="str">
        <f t="shared" si="28"/>
        <v>0x2001195E</v>
      </c>
      <c r="D204" s="106" t="s">
        <v>458</v>
      </c>
      <c r="E204" s="104" t="s">
        <v>18</v>
      </c>
      <c r="F204" s="105"/>
      <c r="G204" s="106" t="s">
        <v>458</v>
      </c>
      <c r="H204" s="104" t="s">
        <v>18</v>
      </c>
      <c r="I204" s="10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6.5" customHeight="1">
      <c r="A205" s="105"/>
      <c r="B205" s="106" t="s">
        <v>459</v>
      </c>
      <c r="C205" s="13" t="str">
        <f t="shared" si="28"/>
        <v>0x20011966</v>
      </c>
      <c r="D205" s="106" t="s">
        <v>460</v>
      </c>
      <c r="E205" s="104" t="s">
        <v>14</v>
      </c>
      <c r="F205" s="105"/>
      <c r="G205" s="106" t="s">
        <v>460</v>
      </c>
      <c r="H205" s="104" t="s">
        <v>14</v>
      </c>
      <c r="I205" s="10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6.5" customHeight="1">
      <c r="A206" s="102" t="s">
        <v>21</v>
      </c>
      <c r="B206" s="103"/>
      <c r="C206" s="101"/>
      <c r="D206" s="103" t="s">
        <v>69</v>
      </c>
      <c r="E206" s="44" t="s">
        <v>238</v>
      </c>
      <c r="F206" s="44"/>
      <c r="G206" s="103" t="s">
        <v>69</v>
      </c>
      <c r="H206" s="44" t="s">
        <v>238</v>
      </c>
      <c r="I206" s="44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6.5" customHeight="1">
      <c r="A207" s="221" t="s">
        <v>461</v>
      </c>
      <c r="B207" s="106" t="s">
        <v>462</v>
      </c>
      <c r="C207" s="13" t="str">
        <f t="shared" ref="C207:C210" si="29">CONCATENATE("0x",$E$206,D207)</f>
        <v>0x20028472</v>
      </c>
      <c r="D207" s="106" t="s">
        <v>463</v>
      </c>
      <c r="E207" s="104" t="s">
        <v>14</v>
      </c>
      <c r="F207" s="131"/>
      <c r="G207" s="106" t="s">
        <v>463</v>
      </c>
      <c r="H207" s="104" t="s">
        <v>14</v>
      </c>
      <c r="I207" s="131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6.5" customHeight="1">
      <c r="A208" s="205"/>
      <c r="B208" s="106" t="s">
        <v>464</v>
      </c>
      <c r="C208" s="13" t="str">
        <f t="shared" si="29"/>
        <v>0x20028474</v>
      </c>
      <c r="D208" s="106" t="s">
        <v>465</v>
      </c>
      <c r="E208" s="104" t="s">
        <v>14</v>
      </c>
      <c r="F208" s="104"/>
      <c r="G208" s="106" t="s">
        <v>465</v>
      </c>
      <c r="H208" s="104" t="s">
        <v>14</v>
      </c>
      <c r="I208" s="104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6.5" customHeight="1">
      <c r="A209" s="205"/>
      <c r="B209" s="106" t="s">
        <v>466</v>
      </c>
      <c r="C209" s="13" t="str">
        <f t="shared" si="29"/>
        <v>0x20028476</v>
      </c>
      <c r="D209" s="106" t="s">
        <v>467</v>
      </c>
      <c r="E209" s="104" t="s">
        <v>14</v>
      </c>
      <c r="F209" s="104"/>
      <c r="G209" s="106" t="s">
        <v>467</v>
      </c>
      <c r="H209" s="104" t="s">
        <v>14</v>
      </c>
      <c r="I209" s="104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6.5" customHeight="1">
      <c r="A210" s="206"/>
      <c r="B210" s="106" t="s">
        <v>468</v>
      </c>
      <c r="C210" s="13" t="str">
        <f t="shared" si="29"/>
        <v>0x20028478</v>
      </c>
      <c r="D210" s="106" t="s">
        <v>469</v>
      </c>
      <c r="E210" s="104" t="s">
        <v>14</v>
      </c>
      <c r="F210" s="104"/>
      <c r="G210" s="106" t="s">
        <v>469</v>
      </c>
      <c r="H210" s="104" t="s">
        <v>14</v>
      </c>
      <c r="I210" s="104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6.5" customHeight="1">
      <c r="A211" s="102" t="s">
        <v>21</v>
      </c>
      <c r="B211" s="103"/>
      <c r="C211" s="156"/>
      <c r="D211" s="103" t="s">
        <v>69</v>
      </c>
      <c r="E211" s="44" t="s">
        <v>122</v>
      </c>
      <c r="F211" s="44"/>
      <c r="G211" s="103" t="s">
        <v>69</v>
      </c>
      <c r="H211" s="44" t="s">
        <v>122</v>
      </c>
      <c r="I211" s="44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6.5" customHeight="1">
      <c r="A212" s="216" t="s">
        <v>470</v>
      </c>
      <c r="B212" s="46" t="s">
        <v>471</v>
      </c>
      <c r="C212" s="155" t="str">
        <f t="shared" ref="C212:C218" si="30">CONCATENATE("0x",$E$211,D212)</f>
        <v>0x2000703C</v>
      </c>
      <c r="D212" s="46" t="s">
        <v>472</v>
      </c>
      <c r="E212" s="118" t="s">
        <v>14</v>
      </c>
      <c r="F212" s="123"/>
      <c r="G212" s="46" t="s">
        <v>472</v>
      </c>
      <c r="H212" s="118" t="s">
        <v>202</v>
      </c>
      <c r="I212" s="123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6.5" customHeight="1">
      <c r="A213" s="205"/>
      <c r="B213" s="106" t="s">
        <v>473</v>
      </c>
      <c r="C213" s="13" t="str">
        <f t="shared" si="30"/>
        <v>0x20007046</v>
      </c>
      <c r="D213" s="106" t="s">
        <v>474</v>
      </c>
      <c r="E213" s="104" t="s">
        <v>475</v>
      </c>
      <c r="F213" s="105"/>
      <c r="G213" s="106" t="s">
        <v>474</v>
      </c>
      <c r="H213" s="104" t="s">
        <v>475</v>
      </c>
      <c r="I213" s="10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6.5" customHeight="1">
      <c r="A214" s="205"/>
      <c r="B214" s="35" t="s">
        <v>476</v>
      </c>
      <c r="C214" s="13" t="str">
        <f t="shared" si="30"/>
        <v>0x20007058</v>
      </c>
      <c r="D214" s="106" t="s">
        <v>477</v>
      </c>
      <c r="E214" s="104" t="s">
        <v>478</v>
      </c>
      <c r="F214" s="105"/>
      <c r="G214" s="106" t="s">
        <v>477</v>
      </c>
      <c r="H214" s="104" t="s">
        <v>478</v>
      </c>
      <c r="I214" s="10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6.5" customHeight="1">
      <c r="A215" s="205"/>
      <c r="B215" s="35" t="s">
        <v>479</v>
      </c>
      <c r="C215" s="13" t="str">
        <f t="shared" si="30"/>
        <v>0x200071D4</v>
      </c>
      <c r="D215" s="106" t="s">
        <v>480</v>
      </c>
      <c r="E215" s="104" t="s">
        <v>481</v>
      </c>
      <c r="F215" s="105"/>
      <c r="G215" s="106" t="s">
        <v>480</v>
      </c>
      <c r="H215" s="104" t="s">
        <v>481</v>
      </c>
      <c r="I215" s="10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6.5" customHeight="1">
      <c r="A216" s="205"/>
      <c r="B216" s="35" t="s">
        <v>482</v>
      </c>
      <c r="C216" s="13" t="str">
        <f t="shared" si="30"/>
        <v>0x200071D6</v>
      </c>
      <c r="D216" s="106" t="s">
        <v>483</v>
      </c>
      <c r="E216" s="104" t="s">
        <v>484</v>
      </c>
      <c r="F216" s="105"/>
      <c r="G216" s="106" t="s">
        <v>483</v>
      </c>
      <c r="H216" s="104" t="s">
        <v>484</v>
      </c>
      <c r="I216" s="10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6.5" customHeight="1">
      <c r="A217" s="205"/>
      <c r="B217" s="35" t="s">
        <v>485</v>
      </c>
      <c r="C217" s="13" t="str">
        <f t="shared" si="30"/>
        <v>0x200071D8</v>
      </c>
      <c r="D217" s="106" t="s">
        <v>486</v>
      </c>
      <c r="E217" s="104" t="s">
        <v>487</v>
      </c>
      <c r="F217" s="105"/>
      <c r="G217" s="106" t="s">
        <v>486</v>
      </c>
      <c r="H217" s="104" t="s">
        <v>487</v>
      </c>
      <c r="I217" s="10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6.5" customHeight="1">
      <c r="A218" s="206"/>
      <c r="B218" s="115" t="s">
        <v>485</v>
      </c>
      <c r="C218" s="152" t="str">
        <f t="shared" si="30"/>
        <v>0x200071DA</v>
      </c>
      <c r="D218" s="116" t="s">
        <v>488</v>
      </c>
      <c r="E218" s="42" t="s">
        <v>489</v>
      </c>
      <c r="F218" s="110"/>
      <c r="G218" s="116" t="s">
        <v>488</v>
      </c>
      <c r="H218" s="42" t="s">
        <v>489</v>
      </c>
      <c r="I218" s="110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6.5" customHeight="1">
      <c r="A219" s="102"/>
      <c r="B219" s="103"/>
      <c r="C219" s="156"/>
      <c r="D219" s="103" t="s">
        <v>69</v>
      </c>
      <c r="E219" s="44" t="s">
        <v>315</v>
      </c>
      <c r="F219" s="44"/>
      <c r="G219" s="103" t="s">
        <v>69</v>
      </c>
      <c r="H219" s="44" t="s">
        <v>315</v>
      </c>
      <c r="I219" s="44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6.5" customHeight="1">
      <c r="A220" s="220" t="s">
        <v>490</v>
      </c>
      <c r="B220" s="106" t="s">
        <v>491</v>
      </c>
      <c r="C220" s="13" t="str">
        <f t="shared" ref="C220:C222" si="31">CONCATENATE("0x",$E$219,D220)</f>
        <v>0x20012A42</v>
      </c>
      <c r="D220" s="106" t="s">
        <v>492</v>
      </c>
      <c r="E220" s="104" t="s">
        <v>18</v>
      </c>
      <c r="F220" s="105"/>
      <c r="G220" s="106" t="s">
        <v>492</v>
      </c>
      <c r="H220" s="104" t="s">
        <v>18</v>
      </c>
      <c r="I220" s="10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6.5" customHeight="1">
      <c r="A221" s="205"/>
      <c r="B221" s="106" t="s">
        <v>493</v>
      </c>
      <c r="C221" s="13" t="str">
        <f t="shared" si="31"/>
        <v>0x20012A44</v>
      </c>
      <c r="D221" s="106" t="s">
        <v>494</v>
      </c>
      <c r="E221" s="104" t="s">
        <v>495</v>
      </c>
      <c r="F221" s="105"/>
      <c r="G221" s="106" t="s">
        <v>494</v>
      </c>
      <c r="H221" s="104" t="s">
        <v>496</v>
      </c>
      <c r="I221" s="10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6.5" customHeight="1">
      <c r="A222" s="206"/>
      <c r="B222" s="106" t="s">
        <v>493</v>
      </c>
      <c r="C222" s="13" t="str">
        <f t="shared" si="31"/>
        <v>0x20012A46</v>
      </c>
      <c r="D222" s="106" t="s">
        <v>497</v>
      </c>
      <c r="E222" s="104" t="s">
        <v>14</v>
      </c>
      <c r="F222" s="105"/>
      <c r="G222" s="106" t="s">
        <v>497</v>
      </c>
      <c r="H222" s="104" t="s">
        <v>14</v>
      </c>
      <c r="I222" s="10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6.5" customHeight="1">
      <c r="A223" s="123"/>
      <c r="B223" s="46"/>
      <c r="C223" s="155"/>
      <c r="D223" s="46" t="s">
        <v>69</v>
      </c>
      <c r="E223" s="118" t="s">
        <v>122</v>
      </c>
      <c r="F223" s="118"/>
      <c r="G223" s="46" t="s">
        <v>69</v>
      </c>
      <c r="H223" s="118" t="s">
        <v>122</v>
      </c>
      <c r="I223" s="118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6.5" customHeight="1">
      <c r="A224" s="110" t="s">
        <v>498</v>
      </c>
      <c r="B224" s="116" t="s">
        <v>499</v>
      </c>
      <c r="C224" s="152" t="str">
        <f t="shared" ref="C224:C265" si="32">CONCATENATE("0x",$E$223,D224)</f>
        <v>0x2000D704</v>
      </c>
      <c r="D224" s="116" t="s">
        <v>500</v>
      </c>
      <c r="E224" s="42" t="s">
        <v>501</v>
      </c>
      <c r="F224" s="110"/>
      <c r="G224" s="116" t="s">
        <v>500</v>
      </c>
      <c r="H224" s="42" t="s">
        <v>501</v>
      </c>
      <c r="I224" s="110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6.5" customHeight="1">
      <c r="A225" s="105" t="s">
        <v>502</v>
      </c>
      <c r="B225" s="106" t="s">
        <v>503</v>
      </c>
      <c r="C225" s="13" t="str">
        <f t="shared" si="32"/>
        <v>0x20007A0E</v>
      </c>
      <c r="D225" s="106" t="s">
        <v>504</v>
      </c>
      <c r="E225" s="104" t="s">
        <v>505</v>
      </c>
      <c r="F225" s="105"/>
      <c r="G225" s="106" t="s">
        <v>504</v>
      </c>
      <c r="H225" s="104" t="s">
        <v>506</v>
      </c>
      <c r="I225" s="10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6.5" customHeight="1">
      <c r="A226" s="105"/>
      <c r="B226" s="106" t="s">
        <v>507</v>
      </c>
      <c r="C226" s="13" t="str">
        <f t="shared" si="32"/>
        <v>0x20007A6E</v>
      </c>
      <c r="D226" s="106" t="s">
        <v>508</v>
      </c>
      <c r="E226" s="104" t="s">
        <v>509</v>
      </c>
      <c r="F226" s="105"/>
      <c r="G226" s="106" t="s">
        <v>508</v>
      </c>
      <c r="H226" s="104" t="s">
        <v>510</v>
      </c>
      <c r="I226" s="10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6.5" customHeight="1">
      <c r="A227" s="105"/>
      <c r="B227" s="106" t="s">
        <v>511</v>
      </c>
      <c r="C227" s="13" t="str">
        <f t="shared" si="32"/>
        <v>0x20007A86</v>
      </c>
      <c r="D227" s="106" t="s">
        <v>512</v>
      </c>
      <c r="E227" s="104" t="s">
        <v>509</v>
      </c>
      <c r="F227" s="105"/>
      <c r="G227" s="106" t="s">
        <v>512</v>
      </c>
      <c r="H227" s="104" t="s">
        <v>510</v>
      </c>
      <c r="I227" s="10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6.5" customHeight="1">
      <c r="A228" s="105"/>
      <c r="B228" s="106" t="s">
        <v>513</v>
      </c>
      <c r="C228" s="13" t="str">
        <f t="shared" si="32"/>
        <v>0x20008C9E</v>
      </c>
      <c r="D228" s="106" t="s">
        <v>514</v>
      </c>
      <c r="E228" s="104" t="s">
        <v>515</v>
      </c>
      <c r="F228" s="105"/>
      <c r="G228" s="106" t="s">
        <v>514</v>
      </c>
      <c r="H228" s="104" t="s">
        <v>516</v>
      </c>
      <c r="I228" s="10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6.5" customHeight="1">
      <c r="A229" s="105"/>
      <c r="B229" s="106" t="s">
        <v>517</v>
      </c>
      <c r="C229" s="13" t="str">
        <f t="shared" si="32"/>
        <v>0x20008CCE</v>
      </c>
      <c r="D229" s="106" t="s">
        <v>518</v>
      </c>
      <c r="E229" s="104" t="s">
        <v>519</v>
      </c>
      <c r="F229" s="105"/>
      <c r="G229" s="106" t="s">
        <v>518</v>
      </c>
      <c r="H229" s="104" t="s">
        <v>520</v>
      </c>
      <c r="I229" s="10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6.5" customHeight="1">
      <c r="A230" s="105" t="s">
        <v>521</v>
      </c>
      <c r="B230" s="106" t="s">
        <v>522</v>
      </c>
      <c r="C230" s="13" t="str">
        <f t="shared" si="32"/>
        <v>0x2000B224</v>
      </c>
      <c r="D230" s="106" t="s">
        <v>523</v>
      </c>
      <c r="E230" s="104" t="s">
        <v>19</v>
      </c>
      <c r="F230" s="105"/>
      <c r="G230" s="106" t="s">
        <v>523</v>
      </c>
      <c r="H230" s="104" t="s">
        <v>19</v>
      </c>
      <c r="I230" s="10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6.5" customHeight="1">
      <c r="A231" s="105"/>
      <c r="B231" s="106" t="s">
        <v>524</v>
      </c>
      <c r="C231" s="13" t="str">
        <f t="shared" si="32"/>
        <v>0x2000B226</v>
      </c>
      <c r="D231" s="106" t="s">
        <v>525</v>
      </c>
      <c r="E231" s="104" t="s">
        <v>14</v>
      </c>
      <c r="F231" s="105"/>
      <c r="G231" s="106" t="s">
        <v>525</v>
      </c>
      <c r="H231" s="104" t="s">
        <v>14</v>
      </c>
      <c r="I231" s="10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6.5" customHeight="1">
      <c r="A232" s="105"/>
      <c r="B232" s="106" t="s">
        <v>526</v>
      </c>
      <c r="C232" s="13" t="str">
        <f t="shared" si="32"/>
        <v>0x2000B220</v>
      </c>
      <c r="D232" s="106" t="s">
        <v>527</v>
      </c>
      <c r="E232" s="104" t="s">
        <v>14</v>
      </c>
      <c r="F232" s="105"/>
      <c r="G232" s="106" t="s">
        <v>527</v>
      </c>
      <c r="H232" s="104" t="s">
        <v>528</v>
      </c>
      <c r="I232" s="10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6.5" customHeight="1">
      <c r="A233" s="210" t="s">
        <v>529</v>
      </c>
      <c r="B233" s="106" t="s">
        <v>530</v>
      </c>
      <c r="C233" s="13" t="str">
        <f t="shared" si="32"/>
        <v>0x20007A12</v>
      </c>
      <c r="D233" s="106" t="s">
        <v>531</v>
      </c>
      <c r="E233" s="104" t="s">
        <v>506</v>
      </c>
      <c r="F233" s="105"/>
      <c r="G233" s="106" t="s">
        <v>531</v>
      </c>
      <c r="H233" s="104" t="s">
        <v>532</v>
      </c>
      <c r="I233" s="10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6.5" customHeight="1">
      <c r="A234" s="205"/>
      <c r="B234" s="106" t="s">
        <v>533</v>
      </c>
      <c r="C234" s="13" t="str">
        <f t="shared" si="32"/>
        <v>0x20007A72</v>
      </c>
      <c r="D234" s="106" t="s">
        <v>534</v>
      </c>
      <c r="E234" s="104" t="s">
        <v>510</v>
      </c>
      <c r="F234" s="105"/>
      <c r="G234" s="106" t="s">
        <v>534</v>
      </c>
      <c r="H234" s="104" t="s">
        <v>535</v>
      </c>
      <c r="I234" s="10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6.5" customHeight="1">
      <c r="A235" s="205"/>
      <c r="B235" s="106" t="s">
        <v>536</v>
      </c>
      <c r="C235" s="13" t="str">
        <f t="shared" si="32"/>
        <v>0x20007A8A</v>
      </c>
      <c r="D235" s="106" t="s">
        <v>537</v>
      </c>
      <c r="E235" s="104" t="s">
        <v>510</v>
      </c>
      <c r="F235" s="105"/>
      <c r="G235" s="106" t="s">
        <v>537</v>
      </c>
      <c r="H235" s="104" t="s">
        <v>535</v>
      </c>
      <c r="I235" s="10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6.5" customHeight="1">
      <c r="A236" s="205"/>
      <c r="B236" s="106" t="s">
        <v>538</v>
      </c>
      <c r="C236" s="13" t="str">
        <f t="shared" si="32"/>
        <v>0x20008CA2</v>
      </c>
      <c r="D236" s="106" t="s">
        <v>539</v>
      </c>
      <c r="E236" s="104" t="s">
        <v>516</v>
      </c>
      <c r="F236" s="105"/>
      <c r="G236" s="106" t="s">
        <v>539</v>
      </c>
      <c r="H236" s="104" t="s">
        <v>484</v>
      </c>
      <c r="I236" s="10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6.5" customHeight="1">
      <c r="A237" s="105" t="s">
        <v>540</v>
      </c>
      <c r="B237" s="106" t="s">
        <v>541</v>
      </c>
      <c r="C237" s="13" t="str">
        <f t="shared" si="32"/>
        <v>0x20007BDA</v>
      </c>
      <c r="D237" s="106" t="s">
        <v>542</v>
      </c>
      <c r="E237" s="104" t="s">
        <v>543</v>
      </c>
      <c r="F237" s="105"/>
      <c r="G237" s="106" t="s">
        <v>542</v>
      </c>
      <c r="H237" s="104" t="s">
        <v>544</v>
      </c>
      <c r="I237" s="10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6.5" customHeight="1">
      <c r="A238" s="220" t="s">
        <v>545</v>
      </c>
      <c r="B238" s="106" t="s">
        <v>546</v>
      </c>
      <c r="C238" s="13" t="str">
        <f t="shared" si="32"/>
        <v>0x2000B3C2</v>
      </c>
      <c r="D238" s="106" t="s">
        <v>547</v>
      </c>
      <c r="E238" s="104" t="s">
        <v>122</v>
      </c>
      <c r="F238" s="105"/>
      <c r="G238" s="106" t="s">
        <v>547</v>
      </c>
      <c r="H238" s="104" t="s">
        <v>10</v>
      </c>
      <c r="I238" s="10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6.5" customHeight="1">
      <c r="A239" s="205"/>
      <c r="B239" s="35" t="s">
        <v>548</v>
      </c>
      <c r="C239" s="13" t="str">
        <f t="shared" si="32"/>
        <v>0x2000704C</v>
      </c>
      <c r="D239" s="106" t="s">
        <v>549</v>
      </c>
      <c r="E239" s="104" t="s">
        <v>550</v>
      </c>
      <c r="F239" s="105"/>
      <c r="G239" s="106" t="s">
        <v>549</v>
      </c>
      <c r="H239" s="104" t="s">
        <v>551</v>
      </c>
      <c r="I239" s="10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6.5" customHeight="1">
      <c r="A240" s="205"/>
      <c r="B240" s="35" t="s">
        <v>552</v>
      </c>
      <c r="C240" s="13" t="str">
        <f t="shared" si="32"/>
        <v>0x2000705E</v>
      </c>
      <c r="D240" s="106" t="s">
        <v>553</v>
      </c>
      <c r="E240" s="104" t="s">
        <v>550</v>
      </c>
      <c r="F240" s="105"/>
      <c r="G240" s="106" t="s">
        <v>553</v>
      </c>
      <c r="H240" s="104" t="s">
        <v>10</v>
      </c>
      <c r="I240" s="10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6.5" customHeight="1">
      <c r="A241" s="205"/>
      <c r="B241" s="35" t="s">
        <v>554</v>
      </c>
      <c r="C241" s="13" t="str">
        <f t="shared" si="32"/>
        <v>0x200071DC</v>
      </c>
      <c r="D241" s="106" t="s">
        <v>555</v>
      </c>
      <c r="E241" s="104" t="s">
        <v>14</v>
      </c>
      <c r="F241" s="105"/>
      <c r="G241" s="106" t="s">
        <v>555</v>
      </c>
      <c r="H241" s="104" t="s">
        <v>556</v>
      </c>
      <c r="I241" s="10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6.5" customHeight="1">
      <c r="A242" s="205"/>
      <c r="B242" s="35" t="s">
        <v>557</v>
      </c>
      <c r="C242" s="13" t="str">
        <f t="shared" si="32"/>
        <v>0x200071DE</v>
      </c>
      <c r="D242" s="106" t="s">
        <v>558</v>
      </c>
      <c r="E242" s="104" t="s">
        <v>14</v>
      </c>
      <c r="F242" s="105"/>
      <c r="G242" s="106" t="s">
        <v>558</v>
      </c>
      <c r="H242" s="104" t="s">
        <v>559</v>
      </c>
      <c r="I242" s="10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6.5" customHeight="1">
      <c r="A243" s="205"/>
      <c r="B243" s="35" t="s">
        <v>560</v>
      </c>
      <c r="C243" s="13" t="str">
        <f t="shared" si="32"/>
        <v>0x200071E0</v>
      </c>
      <c r="D243" s="106" t="s">
        <v>561</v>
      </c>
      <c r="E243" s="104" t="s">
        <v>14</v>
      </c>
      <c r="F243" s="105"/>
      <c r="G243" s="106" t="s">
        <v>561</v>
      </c>
      <c r="H243" s="104" t="s">
        <v>562</v>
      </c>
      <c r="I243" s="10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6.5" customHeight="1">
      <c r="A244" s="205"/>
      <c r="B244" s="35" t="s">
        <v>560</v>
      </c>
      <c r="C244" s="13" t="str">
        <f t="shared" si="32"/>
        <v>0x200071E2</v>
      </c>
      <c r="D244" s="106" t="s">
        <v>563</v>
      </c>
      <c r="E244" s="104" t="s">
        <v>14</v>
      </c>
      <c r="F244" s="105"/>
      <c r="G244" s="106" t="s">
        <v>563</v>
      </c>
      <c r="H244" s="104" t="s">
        <v>489</v>
      </c>
      <c r="I244" s="10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6.5" customHeight="1">
      <c r="A245" s="216" t="s">
        <v>564</v>
      </c>
      <c r="B245" s="46" t="s">
        <v>565</v>
      </c>
      <c r="C245" s="155" t="str">
        <f t="shared" si="32"/>
        <v>0x2000D49C</v>
      </c>
      <c r="D245" s="46" t="s">
        <v>566</v>
      </c>
      <c r="E245" s="118" t="s">
        <v>14</v>
      </c>
      <c r="F245" s="123"/>
      <c r="G245" s="46" t="s">
        <v>566</v>
      </c>
      <c r="H245" s="118" t="s">
        <v>535</v>
      </c>
      <c r="I245" s="123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6.5" customHeight="1">
      <c r="A246" s="205"/>
      <c r="B246" s="106" t="s">
        <v>567</v>
      </c>
      <c r="C246" s="13" t="str">
        <f t="shared" si="32"/>
        <v>0x2000D4D0</v>
      </c>
      <c r="D246" s="106" t="s">
        <v>568</v>
      </c>
      <c r="E246" s="104" t="s">
        <v>569</v>
      </c>
      <c r="F246" s="105"/>
      <c r="G246" s="106" t="s">
        <v>568</v>
      </c>
      <c r="H246" s="104" t="s">
        <v>569</v>
      </c>
      <c r="I246" s="10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6.5" customHeight="1">
      <c r="A247" s="205"/>
      <c r="B247" s="106" t="s">
        <v>570</v>
      </c>
      <c r="C247" s="13" t="str">
        <f t="shared" si="32"/>
        <v>0x2000D4A8</v>
      </c>
      <c r="D247" s="106" t="s">
        <v>571</v>
      </c>
      <c r="E247" s="104" t="s">
        <v>14</v>
      </c>
      <c r="F247" s="105"/>
      <c r="G247" s="106" t="s">
        <v>571</v>
      </c>
      <c r="H247" s="104" t="s">
        <v>18</v>
      </c>
      <c r="I247" s="10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6.5" customHeight="1">
      <c r="A248" s="205"/>
      <c r="B248" s="106" t="s">
        <v>572</v>
      </c>
      <c r="C248" s="13" t="str">
        <f t="shared" si="32"/>
        <v>0x2000D4D2</v>
      </c>
      <c r="D248" s="106" t="s">
        <v>573</v>
      </c>
      <c r="E248" s="104" t="s">
        <v>14</v>
      </c>
      <c r="F248" s="105"/>
      <c r="G248" s="106" t="s">
        <v>573</v>
      </c>
      <c r="H248" s="104" t="s">
        <v>14</v>
      </c>
      <c r="I248" s="10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6.5" customHeight="1">
      <c r="A249" s="205"/>
      <c r="B249" s="106" t="s">
        <v>574</v>
      </c>
      <c r="C249" s="13" t="str">
        <f t="shared" si="32"/>
        <v>0x2000D4DE</v>
      </c>
      <c r="D249" s="106" t="s">
        <v>575</v>
      </c>
      <c r="E249" s="104" t="s">
        <v>18</v>
      </c>
      <c r="F249" s="105"/>
      <c r="G249" s="106" t="s">
        <v>575</v>
      </c>
      <c r="H249" s="104" t="s">
        <v>18</v>
      </c>
      <c r="I249" s="10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6.5" customHeight="1">
      <c r="A250" s="205"/>
      <c r="B250" s="106" t="s">
        <v>576</v>
      </c>
      <c r="C250" s="13" t="str">
        <f t="shared" si="32"/>
        <v>0x2000D4B8</v>
      </c>
      <c r="D250" s="106" t="s">
        <v>577</v>
      </c>
      <c r="E250" s="104" t="s">
        <v>578</v>
      </c>
      <c r="F250" s="105"/>
      <c r="G250" s="106" t="s">
        <v>577</v>
      </c>
      <c r="H250" s="104" t="s">
        <v>578</v>
      </c>
      <c r="I250" s="10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6.5" customHeight="1">
      <c r="A251" s="205"/>
      <c r="B251" s="106" t="s">
        <v>579</v>
      </c>
      <c r="C251" s="13" t="str">
        <f t="shared" si="32"/>
        <v>0x2000D4AC</v>
      </c>
      <c r="D251" s="106" t="s">
        <v>580</v>
      </c>
      <c r="E251" s="104" t="s">
        <v>18</v>
      </c>
      <c r="F251" s="105"/>
      <c r="G251" s="106" t="s">
        <v>580</v>
      </c>
      <c r="H251" s="104" t="s">
        <v>18</v>
      </c>
      <c r="I251" s="10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6.5" customHeight="1">
      <c r="A252" s="205"/>
      <c r="B252" s="106" t="s">
        <v>581</v>
      </c>
      <c r="C252" s="13" t="str">
        <f t="shared" si="32"/>
        <v>0x2000D4C4</v>
      </c>
      <c r="D252" s="106" t="s">
        <v>582</v>
      </c>
      <c r="E252" s="104" t="s">
        <v>14</v>
      </c>
      <c r="F252" s="105"/>
      <c r="G252" s="106" t="s">
        <v>582</v>
      </c>
      <c r="H252" s="104" t="s">
        <v>14</v>
      </c>
      <c r="I252" s="10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6.5" customHeight="1">
      <c r="A253" s="205"/>
      <c r="B253" s="106" t="s">
        <v>583</v>
      </c>
      <c r="C253" s="13" t="str">
        <f t="shared" si="32"/>
        <v>0x2000D4EC</v>
      </c>
      <c r="D253" s="106" t="s">
        <v>584</v>
      </c>
      <c r="E253" s="104" t="s">
        <v>14</v>
      </c>
      <c r="F253" s="105"/>
      <c r="G253" s="106" t="s">
        <v>584</v>
      </c>
      <c r="H253" s="104" t="s">
        <v>14</v>
      </c>
      <c r="I253" s="10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6.5" customHeight="1">
      <c r="A254" s="205"/>
      <c r="B254" s="106" t="s">
        <v>585</v>
      </c>
      <c r="C254" s="13" t="str">
        <f t="shared" si="32"/>
        <v>0x2000D4EE</v>
      </c>
      <c r="D254" s="106" t="s">
        <v>586</v>
      </c>
      <c r="E254" s="104" t="s">
        <v>14</v>
      </c>
      <c r="F254" s="105"/>
      <c r="G254" s="106" t="s">
        <v>586</v>
      </c>
      <c r="H254" s="104" t="s">
        <v>14</v>
      </c>
      <c r="I254" s="10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6.5" customHeight="1">
      <c r="A255" s="205"/>
      <c r="B255" s="106" t="s">
        <v>587</v>
      </c>
      <c r="C255" s="13" t="str">
        <f t="shared" si="32"/>
        <v>0x2000D4F8</v>
      </c>
      <c r="D255" s="106" t="s">
        <v>588</v>
      </c>
      <c r="E255" s="104" t="s">
        <v>14</v>
      </c>
      <c r="F255" s="105"/>
      <c r="G255" s="106" t="s">
        <v>588</v>
      </c>
      <c r="H255" s="104" t="s">
        <v>14</v>
      </c>
      <c r="I255" s="10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6.5" customHeight="1">
      <c r="A256" s="205"/>
      <c r="B256" s="106" t="s">
        <v>589</v>
      </c>
      <c r="C256" s="13" t="str">
        <f t="shared" si="32"/>
        <v>0x2000D4FA</v>
      </c>
      <c r="D256" s="106" t="s">
        <v>590</v>
      </c>
      <c r="E256" s="104" t="s">
        <v>14</v>
      </c>
      <c r="F256" s="105"/>
      <c r="G256" s="106" t="s">
        <v>590</v>
      </c>
      <c r="H256" s="104" t="s">
        <v>14</v>
      </c>
      <c r="I256" s="10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6.5" customHeight="1">
      <c r="A257" s="205"/>
      <c r="B257" s="106" t="s">
        <v>591</v>
      </c>
      <c r="C257" s="13" t="str">
        <f t="shared" si="32"/>
        <v>0x2000D4D6</v>
      </c>
      <c r="D257" s="106" t="s">
        <v>592</v>
      </c>
      <c r="E257" s="104" t="s">
        <v>14</v>
      </c>
      <c r="F257" s="105"/>
      <c r="G257" s="106" t="s">
        <v>592</v>
      </c>
      <c r="H257" s="104" t="s">
        <v>593</v>
      </c>
      <c r="I257" s="10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6.5" customHeight="1">
      <c r="A258" s="205"/>
      <c r="B258" s="106" t="s">
        <v>594</v>
      </c>
      <c r="C258" s="13" t="str">
        <f t="shared" si="32"/>
        <v>0x2000D4E2</v>
      </c>
      <c r="D258" s="106" t="s">
        <v>595</v>
      </c>
      <c r="E258" s="104" t="s">
        <v>18</v>
      </c>
      <c r="F258" s="105"/>
      <c r="G258" s="106" t="s">
        <v>595</v>
      </c>
      <c r="H258" s="104" t="s">
        <v>14</v>
      </c>
      <c r="I258" s="10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6.5" customHeight="1">
      <c r="A259" s="205"/>
      <c r="B259" s="106" t="s">
        <v>596</v>
      </c>
      <c r="C259" s="13" t="str">
        <f t="shared" si="32"/>
        <v>0x2000D4BC</v>
      </c>
      <c r="D259" s="106" t="s">
        <v>597</v>
      </c>
      <c r="E259" s="104" t="s">
        <v>578</v>
      </c>
      <c r="F259" s="105"/>
      <c r="G259" s="106" t="s">
        <v>597</v>
      </c>
      <c r="H259" s="104" t="s">
        <v>598</v>
      </c>
      <c r="I259" s="10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6.5" customHeight="1">
      <c r="A260" s="205"/>
      <c r="B260" s="106" t="s">
        <v>599</v>
      </c>
      <c r="C260" s="13" t="str">
        <f t="shared" si="32"/>
        <v>0x2000D4B0</v>
      </c>
      <c r="D260" s="106" t="s">
        <v>600</v>
      </c>
      <c r="E260" s="104" t="s">
        <v>18</v>
      </c>
      <c r="F260" s="105"/>
      <c r="G260" s="106" t="s">
        <v>600</v>
      </c>
      <c r="H260" s="104" t="s">
        <v>601</v>
      </c>
      <c r="I260" s="10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6.5" customHeight="1">
      <c r="A261" s="205"/>
      <c r="B261" s="106" t="s">
        <v>602</v>
      </c>
      <c r="C261" s="13" t="str">
        <f t="shared" si="32"/>
        <v>0x2000D4C8</v>
      </c>
      <c r="D261" s="106" t="s">
        <v>603</v>
      </c>
      <c r="E261" s="104" t="s">
        <v>14</v>
      </c>
      <c r="F261" s="105"/>
      <c r="G261" s="106" t="s">
        <v>603</v>
      </c>
      <c r="H261" s="104" t="s">
        <v>18</v>
      </c>
      <c r="I261" s="10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6.5" customHeight="1">
      <c r="A262" s="205"/>
      <c r="B262" s="106" t="s">
        <v>604</v>
      </c>
      <c r="C262" s="13" t="str">
        <f t="shared" si="32"/>
        <v>0x2000D554</v>
      </c>
      <c r="D262" s="106" t="s">
        <v>605</v>
      </c>
      <c r="E262" s="104" t="s">
        <v>14</v>
      </c>
      <c r="F262" s="105"/>
      <c r="G262" s="106" t="s">
        <v>605</v>
      </c>
      <c r="H262" s="104" t="s">
        <v>606</v>
      </c>
      <c r="I262" s="10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6.5" customHeight="1">
      <c r="A263" s="205"/>
      <c r="B263" s="106" t="s">
        <v>607</v>
      </c>
      <c r="C263" s="13" t="str">
        <f t="shared" si="32"/>
        <v>0x2000D556</v>
      </c>
      <c r="D263" s="106" t="s">
        <v>608</v>
      </c>
      <c r="E263" s="104" t="s">
        <v>14</v>
      </c>
      <c r="F263" s="105"/>
      <c r="G263" s="106" t="s">
        <v>608</v>
      </c>
      <c r="H263" s="104" t="s">
        <v>606</v>
      </c>
      <c r="I263" s="10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6.5" customHeight="1">
      <c r="A264" s="205"/>
      <c r="B264" s="106" t="s">
        <v>609</v>
      </c>
      <c r="C264" s="13" t="str">
        <f t="shared" si="32"/>
        <v>0x2000D560</v>
      </c>
      <c r="D264" s="106" t="s">
        <v>610</v>
      </c>
      <c r="E264" s="104" t="s">
        <v>14</v>
      </c>
      <c r="F264" s="105"/>
      <c r="G264" s="106" t="s">
        <v>610</v>
      </c>
      <c r="H264" s="104" t="s">
        <v>611</v>
      </c>
      <c r="I264" s="10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6.5" customHeight="1">
      <c r="A265" s="206"/>
      <c r="B265" s="116" t="s">
        <v>612</v>
      </c>
      <c r="C265" s="152" t="str">
        <f t="shared" si="32"/>
        <v>0x2000D562</v>
      </c>
      <c r="D265" s="116" t="s">
        <v>613</v>
      </c>
      <c r="E265" s="42" t="s">
        <v>14</v>
      </c>
      <c r="F265" s="110"/>
      <c r="G265" s="116" t="s">
        <v>613</v>
      </c>
      <c r="H265" s="42" t="s">
        <v>611</v>
      </c>
      <c r="I265" s="110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6.5" customHeight="1">
      <c r="A266" s="151"/>
      <c r="B266" s="106"/>
      <c r="C266" s="13"/>
      <c r="D266" s="46" t="s">
        <v>69</v>
      </c>
      <c r="E266" s="118" t="s">
        <v>315</v>
      </c>
      <c r="F266" s="105"/>
      <c r="G266" s="46" t="s">
        <v>69</v>
      </c>
      <c r="H266" s="118" t="s">
        <v>315</v>
      </c>
      <c r="I266" s="10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6.5" customHeight="1">
      <c r="A267" s="217" t="s">
        <v>614</v>
      </c>
      <c r="B267" s="46" t="s">
        <v>615</v>
      </c>
      <c r="C267" s="142" t="str">
        <f t="shared" ref="C267:C342" si="33">CONCATENATE("0x",$E$266,D267)</f>
        <v>0x20011DF2</v>
      </c>
      <c r="D267" s="47" t="s">
        <v>616</v>
      </c>
      <c r="E267" s="118" t="s">
        <v>14</v>
      </c>
      <c r="F267" s="123"/>
      <c r="G267" s="47" t="s">
        <v>616</v>
      </c>
      <c r="H267" s="118" t="s">
        <v>14</v>
      </c>
      <c r="I267" s="123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6.5" customHeight="1">
      <c r="A268" s="218"/>
      <c r="B268" s="106" t="s">
        <v>617</v>
      </c>
      <c r="C268" s="138" t="str">
        <f t="shared" si="33"/>
        <v>0x20011DFA</v>
      </c>
      <c r="D268" s="35" t="s">
        <v>618</v>
      </c>
      <c r="E268" s="104" t="s">
        <v>14</v>
      </c>
      <c r="F268" s="105"/>
      <c r="G268" s="35" t="s">
        <v>618</v>
      </c>
      <c r="H268" s="104" t="s">
        <v>14</v>
      </c>
      <c r="I268" s="10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6.5" customHeight="1">
      <c r="A269" s="218"/>
      <c r="B269" s="106" t="s">
        <v>619</v>
      </c>
      <c r="C269" s="138" t="str">
        <f t="shared" si="33"/>
        <v>0x20011E12</v>
      </c>
      <c r="D269" s="35" t="s">
        <v>620</v>
      </c>
      <c r="E269" s="104" t="s">
        <v>14</v>
      </c>
      <c r="F269" s="105"/>
      <c r="G269" s="35" t="s">
        <v>620</v>
      </c>
      <c r="H269" s="104" t="s">
        <v>14</v>
      </c>
      <c r="I269" s="10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6.5" customHeight="1">
      <c r="A270" s="218"/>
      <c r="B270" s="106" t="s">
        <v>621</v>
      </c>
      <c r="C270" s="138" t="str">
        <f t="shared" si="33"/>
        <v>0x20011E16</v>
      </c>
      <c r="D270" s="35" t="s">
        <v>622</v>
      </c>
      <c r="E270" s="104" t="s">
        <v>14</v>
      </c>
      <c r="F270" s="105"/>
      <c r="G270" s="35" t="s">
        <v>622</v>
      </c>
      <c r="H270" s="104" t="s">
        <v>14</v>
      </c>
      <c r="I270" s="10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6.5" customHeight="1">
      <c r="A271" s="218"/>
      <c r="B271" s="106" t="s">
        <v>623</v>
      </c>
      <c r="C271" s="138" t="str">
        <f t="shared" si="33"/>
        <v>0x20011E1A</v>
      </c>
      <c r="D271" s="35" t="s">
        <v>624</v>
      </c>
      <c r="E271" s="104" t="s">
        <v>14</v>
      </c>
      <c r="F271" s="105"/>
      <c r="G271" s="35" t="s">
        <v>624</v>
      </c>
      <c r="H271" s="104" t="s">
        <v>14</v>
      </c>
      <c r="I271" s="10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6.5" customHeight="1">
      <c r="A272" s="218"/>
      <c r="B272" s="106" t="s">
        <v>625</v>
      </c>
      <c r="C272" s="138" t="str">
        <f t="shared" si="33"/>
        <v>0x20011E1E</v>
      </c>
      <c r="D272" s="35" t="s">
        <v>626</v>
      </c>
      <c r="E272" s="104" t="s">
        <v>14</v>
      </c>
      <c r="F272" s="105"/>
      <c r="G272" s="35" t="s">
        <v>626</v>
      </c>
      <c r="H272" s="104" t="s">
        <v>14</v>
      </c>
      <c r="I272" s="10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6.5" customHeight="1">
      <c r="A273" s="218"/>
      <c r="B273" s="106" t="s">
        <v>627</v>
      </c>
      <c r="C273" s="138" t="str">
        <f t="shared" si="33"/>
        <v>0x20011E32</v>
      </c>
      <c r="D273" s="35" t="s">
        <v>628</v>
      </c>
      <c r="E273" s="104" t="s">
        <v>14</v>
      </c>
      <c r="F273" s="105"/>
      <c r="G273" s="35" t="s">
        <v>628</v>
      </c>
      <c r="H273" s="104" t="s">
        <v>14</v>
      </c>
      <c r="I273" s="10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6.5" customHeight="1">
      <c r="A274" s="218"/>
      <c r="B274" s="106" t="s">
        <v>629</v>
      </c>
      <c r="C274" s="138" t="str">
        <f t="shared" si="33"/>
        <v>0x20011E3A</v>
      </c>
      <c r="D274" s="35" t="s">
        <v>630</v>
      </c>
      <c r="E274" s="104" t="s">
        <v>14</v>
      </c>
      <c r="F274" s="105"/>
      <c r="G274" s="35" t="s">
        <v>630</v>
      </c>
      <c r="H274" s="104" t="s">
        <v>14</v>
      </c>
      <c r="I274" s="10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6.5" customHeight="1">
      <c r="A275" s="218"/>
      <c r="B275" s="106" t="s">
        <v>631</v>
      </c>
      <c r="C275" s="138" t="str">
        <f t="shared" si="33"/>
        <v>0x20011E52</v>
      </c>
      <c r="D275" s="35" t="s">
        <v>632</v>
      </c>
      <c r="E275" s="104" t="s">
        <v>14</v>
      </c>
      <c r="F275" s="105"/>
      <c r="G275" s="35" t="s">
        <v>632</v>
      </c>
      <c r="H275" s="104" t="s">
        <v>14</v>
      </c>
      <c r="I275" s="10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6.5" customHeight="1">
      <c r="A276" s="218"/>
      <c r="B276" s="106" t="s">
        <v>633</v>
      </c>
      <c r="C276" s="138" t="str">
        <f t="shared" si="33"/>
        <v>0x20011E56</v>
      </c>
      <c r="D276" s="35" t="s">
        <v>634</v>
      </c>
      <c r="E276" s="104" t="s">
        <v>14</v>
      </c>
      <c r="F276" s="105"/>
      <c r="G276" s="35" t="s">
        <v>634</v>
      </c>
      <c r="H276" s="104" t="s">
        <v>14</v>
      </c>
      <c r="I276" s="10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6.5" customHeight="1">
      <c r="A277" s="218"/>
      <c r="B277" s="106" t="s">
        <v>635</v>
      </c>
      <c r="C277" s="138" t="str">
        <f t="shared" si="33"/>
        <v>0x20011E5A</v>
      </c>
      <c r="D277" s="35" t="s">
        <v>636</v>
      </c>
      <c r="E277" s="104" t="s">
        <v>14</v>
      </c>
      <c r="F277" s="105"/>
      <c r="G277" s="35" t="s">
        <v>636</v>
      </c>
      <c r="H277" s="104" t="s">
        <v>14</v>
      </c>
      <c r="I277" s="10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6.5" customHeight="1">
      <c r="A278" s="218"/>
      <c r="B278" s="116" t="s">
        <v>637</v>
      </c>
      <c r="C278" s="140" t="str">
        <f t="shared" si="33"/>
        <v>0x20011E5E</v>
      </c>
      <c r="D278" s="115" t="s">
        <v>638</v>
      </c>
      <c r="E278" s="42" t="s">
        <v>14</v>
      </c>
      <c r="F278" s="110"/>
      <c r="G278" s="115" t="s">
        <v>638</v>
      </c>
      <c r="H278" s="42" t="s">
        <v>14</v>
      </c>
      <c r="I278" s="110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6.5" customHeight="1">
      <c r="A279" s="219" t="s">
        <v>639</v>
      </c>
      <c r="B279" s="161" t="s">
        <v>640</v>
      </c>
      <c r="C279" s="155" t="str">
        <f t="shared" si="33"/>
        <v>0x2001230E</v>
      </c>
      <c r="D279" s="46" t="s">
        <v>641</v>
      </c>
      <c r="E279" s="118" t="s">
        <v>642</v>
      </c>
      <c r="F279" s="47"/>
      <c r="G279" s="46" t="s">
        <v>641</v>
      </c>
      <c r="H279" s="118" t="s">
        <v>643</v>
      </c>
      <c r="I279" s="118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6.5" customHeight="1">
      <c r="A280" s="218"/>
      <c r="B280" s="162" t="s">
        <v>644</v>
      </c>
      <c r="C280" s="13" t="str">
        <f t="shared" si="33"/>
        <v>0x20012310</v>
      </c>
      <c r="D280" s="106" t="s">
        <v>645</v>
      </c>
      <c r="E280" s="104" t="s">
        <v>642</v>
      </c>
      <c r="F280" s="35"/>
      <c r="G280" s="106" t="s">
        <v>645</v>
      </c>
      <c r="H280" s="104" t="s">
        <v>643</v>
      </c>
      <c r="I280" s="104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6.5" customHeight="1">
      <c r="A281" s="218"/>
      <c r="B281" s="162" t="s">
        <v>646</v>
      </c>
      <c r="C281" s="13" t="str">
        <f t="shared" si="33"/>
        <v>0x20012312</v>
      </c>
      <c r="D281" s="106" t="s">
        <v>647</v>
      </c>
      <c r="E281" s="104" t="s">
        <v>642</v>
      </c>
      <c r="F281" s="35"/>
      <c r="G281" s="106" t="s">
        <v>647</v>
      </c>
      <c r="H281" s="104" t="s">
        <v>643</v>
      </c>
      <c r="I281" s="104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6.5" customHeight="1">
      <c r="A282" s="218"/>
      <c r="B282" s="162" t="s">
        <v>648</v>
      </c>
      <c r="C282" s="13" t="str">
        <f t="shared" si="33"/>
        <v>0x20012314</v>
      </c>
      <c r="D282" s="106" t="s">
        <v>416</v>
      </c>
      <c r="E282" s="104" t="s">
        <v>642</v>
      </c>
      <c r="F282" s="35"/>
      <c r="G282" s="106" t="s">
        <v>416</v>
      </c>
      <c r="H282" s="104" t="s">
        <v>643</v>
      </c>
      <c r="I282" s="104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6.5" customHeight="1">
      <c r="A283" s="218"/>
      <c r="B283" s="162" t="s">
        <v>649</v>
      </c>
      <c r="C283" s="13" t="str">
        <f t="shared" si="33"/>
        <v>0x20012316</v>
      </c>
      <c r="D283" s="106" t="s">
        <v>650</v>
      </c>
      <c r="E283" s="104" t="s">
        <v>642</v>
      </c>
      <c r="F283" s="35"/>
      <c r="G283" s="106" t="s">
        <v>650</v>
      </c>
      <c r="H283" s="104" t="s">
        <v>643</v>
      </c>
      <c r="I283" s="104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6.5" customHeight="1">
      <c r="A284" s="218"/>
      <c r="B284" s="162" t="s">
        <v>651</v>
      </c>
      <c r="C284" s="13" t="str">
        <f t="shared" si="33"/>
        <v>0x20012318</v>
      </c>
      <c r="D284" s="106" t="s">
        <v>652</v>
      </c>
      <c r="E284" s="104" t="s">
        <v>642</v>
      </c>
      <c r="F284" s="35"/>
      <c r="G284" s="106" t="s">
        <v>652</v>
      </c>
      <c r="H284" s="104" t="s">
        <v>643</v>
      </c>
      <c r="I284" s="104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6.5" customHeight="1">
      <c r="A285" s="218"/>
      <c r="B285" s="162" t="s">
        <v>653</v>
      </c>
      <c r="C285" s="13" t="str">
        <f t="shared" si="33"/>
        <v>0x2001231A</v>
      </c>
      <c r="D285" s="106" t="s">
        <v>654</v>
      </c>
      <c r="E285" s="104" t="s">
        <v>642</v>
      </c>
      <c r="F285" s="35"/>
      <c r="G285" s="106" t="s">
        <v>654</v>
      </c>
      <c r="H285" s="104" t="s">
        <v>643</v>
      </c>
      <c r="I285" s="104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6.5" customHeight="1">
      <c r="A286" s="218"/>
      <c r="B286" s="162" t="s">
        <v>655</v>
      </c>
      <c r="C286" s="13" t="str">
        <f t="shared" si="33"/>
        <v>0x2001231C</v>
      </c>
      <c r="D286" s="106" t="s">
        <v>656</v>
      </c>
      <c r="E286" s="104" t="s">
        <v>642</v>
      </c>
      <c r="F286" s="35"/>
      <c r="G286" s="106" t="s">
        <v>656</v>
      </c>
      <c r="H286" s="104" t="s">
        <v>643</v>
      </c>
      <c r="I286" s="104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6.5" customHeight="1">
      <c r="A287" s="218"/>
      <c r="B287" s="162" t="s">
        <v>657</v>
      </c>
      <c r="C287" s="13" t="str">
        <f t="shared" si="33"/>
        <v>0x2001231E</v>
      </c>
      <c r="D287" s="106" t="s">
        <v>658</v>
      </c>
      <c r="E287" s="104" t="s">
        <v>642</v>
      </c>
      <c r="F287" s="35"/>
      <c r="G287" s="106" t="s">
        <v>658</v>
      </c>
      <c r="H287" s="104" t="s">
        <v>643</v>
      </c>
      <c r="I287" s="104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6.5" customHeight="1">
      <c r="A288" s="218"/>
      <c r="B288" s="162" t="s">
        <v>659</v>
      </c>
      <c r="C288" s="13" t="str">
        <f t="shared" si="33"/>
        <v>0x20012320</v>
      </c>
      <c r="D288" s="106" t="s">
        <v>660</v>
      </c>
      <c r="E288" s="104" t="s">
        <v>642</v>
      </c>
      <c r="F288" s="35"/>
      <c r="G288" s="106" t="s">
        <v>660</v>
      </c>
      <c r="H288" s="104" t="s">
        <v>643</v>
      </c>
      <c r="I288" s="104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6.5" customHeight="1">
      <c r="A289" s="218"/>
      <c r="B289" s="162" t="s">
        <v>661</v>
      </c>
      <c r="C289" s="13" t="str">
        <f t="shared" si="33"/>
        <v>0x20012322</v>
      </c>
      <c r="D289" s="106" t="s">
        <v>662</v>
      </c>
      <c r="E289" s="104" t="s">
        <v>642</v>
      </c>
      <c r="F289" s="35"/>
      <c r="G289" s="106" t="s">
        <v>662</v>
      </c>
      <c r="H289" s="104" t="s">
        <v>643</v>
      </c>
      <c r="I289" s="104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6.5" customHeight="1">
      <c r="A290" s="218"/>
      <c r="B290" s="162" t="s">
        <v>663</v>
      </c>
      <c r="C290" s="13" t="str">
        <f t="shared" si="33"/>
        <v>0x20012324</v>
      </c>
      <c r="D290" s="106" t="s">
        <v>664</v>
      </c>
      <c r="E290" s="104" t="s">
        <v>642</v>
      </c>
      <c r="F290" s="35"/>
      <c r="G290" s="106" t="s">
        <v>664</v>
      </c>
      <c r="H290" s="104" t="s">
        <v>643</v>
      </c>
      <c r="I290" s="104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6.5" customHeight="1">
      <c r="A291" s="218"/>
      <c r="B291" s="162" t="s">
        <v>665</v>
      </c>
      <c r="C291" s="13" t="str">
        <f t="shared" si="33"/>
        <v>0x20012326</v>
      </c>
      <c r="D291" s="106" t="s">
        <v>666</v>
      </c>
      <c r="E291" s="104" t="s">
        <v>642</v>
      </c>
      <c r="F291" s="35"/>
      <c r="G291" s="106" t="s">
        <v>666</v>
      </c>
      <c r="H291" s="104" t="s">
        <v>643</v>
      </c>
      <c r="I291" s="104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6.5" customHeight="1">
      <c r="A292" s="218"/>
      <c r="B292" s="162" t="s">
        <v>667</v>
      </c>
      <c r="C292" s="13" t="str">
        <f t="shared" si="33"/>
        <v>0x20012328</v>
      </c>
      <c r="D292" s="106" t="s">
        <v>668</v>
      </c>
      <c r="E292" s="104" t="s">
        <v>642</v>
      </c>
      <c r="F292" s="35"/>
      <c r="G292" s="106" t="s">
        <v>668</v>
      </c>
      <c r="H292" s="104" t="s">
        <v>643</v>
      </c>
      <c r="I292" s="104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6.5" customHeight="1">
      <c r="A293" s="218"/>
      <c r="B293" s="162" t="s">
        <v>669</v>
      </c>
      <c r="C293" s="13" t="str">
        <f t="shared" si="33"/>
        <v>0x2001232A</v>
      </c>
      <c r="D293" s="106" t="s">
        <v>670</v>
      </c>
      <c r="E293" s="104" t="s">
        <v>642</v>
      </c>
      <c r="F293" s="35"/>
      <c r="G293" s="106" t="s">
        <v>670</v>
      </c>
      <c r="H293" s="104" t="s">
        <v>643</v>
      </c>
      <c r="I293" s="104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6.5" customHeight="1">
      <c r="A294" s="218"/>
      <c r="B294" s="162" t="s">
        <v>671</v>
      </c>
      <c r="C294" s="13" t="str">
        <f t="shared" si="33"/>
        <v>0x2001232C</v>
      </c>
      <c r="D294" s="106" t="s">
        <v>672</v>
      </c>
      <c r="E294" s="104" t="s">
        <v>642</v>
      </c>
      <c r="F294" s="35"/>
      <c r="G294" s="106" t="s">
        <v>672</v>
      </c>
      <c r="H294" s="104" t="s">
        <v>643</v>
      </c>
      <c r="I294" s="104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6.5" customHeight="1">
      <c r="A295" s="218"/>
      <c r="B295" s="162" t="s">
        <v>673</v>
      </c>
      <c r="C295" s="13" t="str">
        <f t="shared" si="33"/>
        <v>0x2001232E</v>
      </c>
      <c r="D295" s="106" t="s">
        <v>674</v>
      </c>
      <c r="E295" s="104" t="s">
        <v>642</v>
      </c>
      <c r="F295" s="35"/>
      <c r="G295" s="106" t="s">
        <v>674</v>
      </c>
      <c r="H295" s="104" t="s">
        <v>643</v>
      </c>
      <c r="I295" s="104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6.5" customHeight="1">
      <c r="A296" s="218"/>
      <c r="B296" s="162" t="s">
        <v>675</v>
      </c>
      <c r="C296" s="13" t="str">
        <f t="shared" si="33"/>
        <v>0x20012330</v>
      </c>
      <c r="D296" s="106" t="s">
        <v>676</v>
      </c>
      <c r="E296" s="104" t="s">
        <v>642</v>
      </c>
      <c r="F296" s="35"/>
      <c r="G296" s="106" t="s">
        <v>676</v>
      </c>
      <c r="H296" s="104" t="s">
        <v>643</v>
      </c>
      <c r="I296" s="104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6.5" customHeight="1">
      <c r="A297" s="218"/>
      <c r="B297" s="162" t="s">
        <v>677</v>
      </c>
      <c r="C297" s="13" t="str">
        <f t="shared" si="33"/>
        <v>0x20012332</v>
      </c>
      <c r="D297" s="106" t="s">
        <v>678</v>
      </c>
      <c r="E297" s="104" t="s">
        <v>642</v>
      </c>
      <c r="F297" s="35"/>
      <c r="G297" s="106" t="s">
        <v>678</v>
      </c>
      <c r="H297" s="104" t="s">
        <v>643</v>
      </c>
      <c r="I297" s="104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6.5" customHeight="1">
      <c r="A298" s="218"/>
      <c r="B298" s="162" t="s">
        <v>679</v>
      </c>
      <c r="C298" s="13" t="str">
        <f t="shared" si="33"/>
        <v>0x20012334</v>
      </c>
      <c r="D298" s="106" t="s">
        <v>680</v>
      </c>
      <c r="E298" s="104" t="s">
        <v>642</v>
      </c>
      <c r="F298" s="35"/>
      <c r="G298" s="106" t="s">
        <v>680</v>
      </c>
      <c r="H298" s="104" t="s">
        <v>643</v>
      </c>
      <c r="I298" s="104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6.5" customHeight="1">
      <c r="A299" s="218"/>
      <c r="B299" s="162" t="s">
        <v>681</v>
      </c>
      <c r="C299" s="13" t="str">
        <f t="shared" si="33"/>
        <v>0x20012336</v>
      </c>
      <c r="D299" s="106" t="s">
        <v>682</v>
      </c>
      <c r="E299" s="104" t="s">
        <v>642</v>
      </c>
      <c r="F299" s="35"/>
      <c r="G299" s="106" t="s">
        <v>682</v>
      </c>
      <c r="H299" s="104" t="s">
        <v>643</v>
      </c>
      <c r="I299" s="104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6.5" customHeight="1">
      <c r="A300" s="218"/>
      <c r="B300" s="162" t="s">
        <v>683</v>
      </c>
      <c r="C300" s="13" t="str">
        <f t="shared" si="33"/>
        <v>0x20012338</v>
      </c>
      <c r="D300" s="106" t="s">
        <v>684</v>
      </c>
      <c r="E300" s="104" t="s">
        <v>642</v>
      </c>
      <c r="F300" s="35"/>
      <c r="G300" s="106" t="s">
        <v>684</v>
      </c>
      <c r="H300" s="104" t="s">
        <v>643</v>
      </c>
      <c r="I300" s="104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6.5" customHeight="1">
      <c r="A301" s="218"/>
      <c r="B301" s="162" t="s">
        <v>685</v>
      </c>
      <c r="C301" s="13" t="str">
        <f t="shared" si="33"/>
        <v>0x2001233A</v>
      </c>
      <c r="D301" s="106" t="s">
        <v>686</v>
      </c>
      <c r="E301" s="104" t="s">
        <v>642</v>
      </c>
      <c r="F301" s="35"/>
      <c r="G301" s="106" t="s">
        <v>686</v>
      </c>
      <c r="H301" s="104" t="s">
        <v>643</v>
      </c>
      <c r="I301" s="104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6.5" customHeight="1">
      <c r="A302" s="218"/>
      <c r="B302" s="162" t="s">
        <v>687</v>
      </c>
      <c r="C302" s="13" t="str">
        <f t="shared" si="33"/>
        <v>0x2001233C</v>
      </c>
      <c r="D302" s="106" t="s">
        <v>688</v>
      </c>
      <c r="E302" s="104" t="s">
        <v>642</v>
      </c>
      <c r="F302" s="35"/>
      <c r="G302" s="106" t="s">
        <v>688</v>
      </c>
      <c r="H302" s="104" t="s">
        <v>643</v>
      </c>
      <c r="I302" s="104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6.5" customHeight="1">
      <c r="A303" s="218"/>
      <c r="B303" s="162" t="s">
        <v>689</v>
      </c>
      <c r="C303" s="13" t="str">
        <f t="shared" si="33"/>
        <v>0x2001233E</v>
      </c>
      <c r="D303" s="106" t="s">
        <v>690</v>
      </c>
      <c r="E303" s="104" t="s">
        <v>642</v>
      </c>
      <c r="F303" s="35"/>
      <c r="G303" s="106" t="s">
        <v>690</v>
      </c>
      <c r="H303" s="104" t="s">
        <v>643</v>
      </c>
      <c r="I303" s="104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6.5" customHeight="1">
      <c r="A304" s="218"/>
      <c r="B304" s="162" t="s">
        <v>691</v>
      </c>
      <c r="C304" s="13" t="str">
        <f t="shared" si="33"/>
        <v>0x20012340</v>
      </c>
      <c r="D304" s="106" t="s">
        <v>692</v>
      </c>
      <c r="E304" s="104" t="s">
        <v>642</v>
      </c>
      <c r="F304" s="35"/>
      <c r="G304" s="106" t="s">
        <v>692</v>
      </c>
      <c r="H304" s="104" t="s">
        <v>643</v>
      </c>
      <c r="I304" s="104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6.5" customHeight="1">
      <c r="A305" s="218"/>
      <c r="B305" s="162" t="s">
        <v>693</v>
      </c>
      <c r="C305" s="13" t="str">
        <f t="shared" si="33"/>
        <v>0x20012342</v>
      </c>
      <c r="D305" s="106" t="s">
        <v>694</v>
      </c>
      <c r="E305" s="104" t="s">
        <v>642</v>
      </c>
      <c r="F305" s="35"/>
      <c r="G305" s="106" t="s">
        <v>694</v>
      </c>
      <c r="H305" s="104" t="s">
        <v>643</v>
      </c>
      <c r="I305" s="104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6.5" customHeight="1">
      <c r="A306" s="218"/>
      <c r="B306" s="162" t="s">
        <v>695</v>
      </c>
      <c r="C306" s="13" t="str">
        <f t="shared" si="33"/>
        <v>0x20012344</v>
      </c>
      <c r="D306" s="106" t="s">
        <v>696</v>
      </c>
      <c r="E306" s="104" t="s">
        <v>642</v>
      </c>
      <c r="F306" s="35"/>
      <c r="G306" s="106" t="s">
        <v>696</v>
      </c>
      <c r="H306" s="104" t="s">
        <v>643</v>
      </c>
      <c r="I306" s="104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6.5" customHeight="1">
      <c r="A307" s="218"/>
      <c r="B307" s="162" t="s">
        <v>697</v>
      </c>
      <c r="C307" s="13" t="str">
        <f t="shared" si="33"/>
        <v>0x20012346</v>
      </c>
      <c r="D307" s="106" t="s">
        <v>698</v>
      </c>
      <c r="E307" s="104" t="s">
        <v>642</v>
      </c>
      <c r="F307" s="35"/>
      <c r="G307" s="106" t="s">
        <v>698</v>
      </c>
      <c r="H307" s="104" t="s">
        <v>643</v>
      </c>
      <c r="I307" s="104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6.5" customHeight="1">
      <c r="A308" s="218"/>
      <c r="B308" s="162" t="s">
        <v>699</v>
      </c>
      <c r="C308" s="13" t="str">
        <f t="shared" si="33"/>
        <v>0x20012348</v>
      </c>
      <c r="D308" s="106" t="s">
        <v>700</v>
      </c>
      <c r="E308" s="104" t="s">
        <v>642</v>
      </c>
      <c r="F308" s="35"/>
      <c r="G308" s="106" t="s">
        <v>700</v>
      </c>
      <c r="H308" s="104" t="s">
        <v>643</v>
      </c>
      <c r="I308" s="104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6.5" customHeight="1">
      <c r="A309" s="218"/>
      <c r="B309" s="162" t="s">
        <v>701</v>
      </c>
      <c r="C309" s="13" t="str">
        <f t="shared" si="33"/>
        <v>0x2001234A</v>
      </c>
      <c r="D309" s="106" t="s">
        <v>702</v>
      </c>
      <c r="E309" s="104" t="s">
        <v>642</v>
      </c>
      <c r="F309" s="35"/>
      <c r="G309" s="106" t="s">
        <v>702</v>
      </c>
      <c r="H309" s="104" t="s">
        <v>643</v>
      </c>
      <c r="I309" s="104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6.5" customHeight="1">
      <c r="A310" s="218"/>
      <c r="B310" s="162" t="s">
        <v>703</v>
      </c>
      <c r="C310" s="13" t="str">
        <f t="shared" si="33"/>
        <v>0x2001234C</v>
      </c>
      <c r="D310" s="106" t="s">
        <v>704</v>
      </c>
      <c r="E310" s="104" t="s">
        <v>642</v>
      </c>
      <c r="F310" s="35"/>
      <c r="G310" s="106" t="s">
        <v>704</v>
      </c>
      <c r="H310" s="104" t="s">
        <v>643</v>
      </c>
      <c r="I310" s="104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6.5" customHeight="1">
      <c r="A311" s="218"/>
      <c r="B311" s="162" t="s">
        <v>705</v>
      </c>
      <c r="C311" s="13" t="str">
        <f t="shared" si="33"/>
        <v>0x2001234E</v>
      </c>
      <c r="D311" s="106" t="s">
        <v>706</v>
      </c>
      <c r="E311" s="104" t="s">
        <v>642</v>
      </c>
      <c r="F311" s="35"/>
      <c r="G311" s="106" t="s">
        <v>706</v>
      </c>
      <c r="H311" s="104" t="s">
        <v>643</v>
      </c>
      <c r="I311" s="104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6.5" customHeight="1">
      <c r="A312" s="218"/>
      <c r="B312" s="162" t="s">
        <v>707</v>
      </c>
      <c r="C312" s="13" t="str">
        <f t="shared" si="33"/>
        <v>0x20012350</v>
      </c>
      <c r="D312" s="106" t="s">
        <v>708</v>
      </c>
      <c r="E312" s="104" t="s">
        <v>642</v>
      </c>
      <c r="F312" s="35"/>
      <c r="G312" s="106" t="s">
        <v>708</v>
      </c>
      <c r="H312" s="104" t="s">
        <v>643</v>
      </c>
      <c r="I312" s="104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6.5" customHeight="1">
      <c r="A313" s="218"/>
      <c r="B313" s="162" t="s">
        <v>709</v>
      </c>
      <c r="C313" s="13" t="str">
        <f t="shared" si="33"/>
        <v>0x20012352</v>
      </c>
      <c r="D313" s="106" t="s">
        <v>710</v>
      </c>
      <c r="E313" s="104" t="s">
        <v>642</v>
      </c>
      <c r="F313" s="35"/>
      <c r="G313" s="106" t="s">
        <v>710</v>
      </c>
      <c r="H313" s="104" t="s">
        <v>643</v>
      </c>
      <c r="I313" s="104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6.5" customHeight="1">
      <c r="A314" s="218"/>
      <c r="B314" s="162" t="s">
        <v>711</v>
      </c>
      <c r="C314" s="13" t="str">
        <f t="shared" si="33"/>
        <v>0x20012354</v>
      </c>
      <c r="D314" s="106" t="s">
        <v>419</v>
      </c>
      <c r="E314" s="104" t="s">
        <v>642</v>
      </c>
      <c r="F314" s="35"/>
      <c r="G314" s="106" t="s">
        <v>419</v>
      </c>
      <c r="H314" s="104" t="s">
        <v>643</v>
      </c>
      <c r="I314" s="104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6.5" customHeight="1">
      <c r="A315" s="218"/>
      <c r="B315" s="162" t="s">
        <v>712</v>
      </c>
      <c r="C315" s="13" t="str">
        <f t="shared" si="33"/>
        <v>0x20012356</v>
      </c>
      <c r="D315" s="106" t="s">
        <v>713</v>
      </c>
      <c r="E315" s="104" t="s">
        <v>642</v>
      </c>
      <c r="F315" s="35"/>
      <c r="G315" s="106" t="s">
        <v>713</v>
      </c>
      <c r="H315" s="104" t="s">
        <v>643</v>
      </c>
      <c r="I315" s="104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6.5" customHeight="1">
      <c r="A316" s="218"/>
      <c r="B316" s="162" t="s">
        <v>714</v>
      </c>
      <c r="C316" s="13" t="str">
        <f t="shared" si="33"/>
        <v>0x20012358</v>
      </c>
      <c r="D316" s="106" t="s">
        <v>715</v>
      </c>
      <c r="E316" s="104" t="s">
        <v>642</v>
      </c>
      <c r="F316" s="35"/>
      <c r="G316" s="106" t="s">
        <v>715</v>
      </c>
      <c r="H316" s="104" t="s">
        <v>643</v>
      </c>
      <c r="I316" s="104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6.5" customHeight="1">
      <c r="A317" s="218"/>
      <c r="B317" s="162" t="s">
        <v>716</v>
      </c>
      <c r="C317" s="13" t="str">
        <f t="shared" si="33"/>
        <v>0x2001235A</v>
      </c>
      <c r="D317" s="106" t="s">
        <v>717</v>
      </c>
      <c r="E317" s="104" t="s">
        <v>642</v>
      </c>
      <c r="F317" s="35"/>
      <c r="G317" s="106" t="s">
        <v>717</v>
      </c>
      <c r="H317" s="104" t="s">
        <v>643</v>
      </c>
      <c r="I317" s="104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6.5" customHeight="1">
      <c r="A318" s="218"/>
      <c r="B318" s="162" t="s">
        <v>718</v>
      </c>
      <c r="C318" s="13" t="str">
        <f t="shared" si="33"/>
        <v>0x2001235C</v>
      </c>
      <c r="D318" s="106" t="s">
        <v>719</v>
      </c>
      <c r="E318" s="104" t="s">
        <v>642</v>
      </c>
      <c r="F318" s="35"/>
      <c r="G318" s="106" t="s">
        <v>719</v>
      </c>
      <c r="H318" s="104" t="s">
        <v>643</v>
      </c>
      <c r="I318" s="104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6.5" customHeight="1">
      <c r="A319" s="218"/>
      <c r="B319" s="162" t="s">
        <v>720</v>
      </c>
      <c r="C319" s="13" t="str">
        <f t="shared" si="33"/>
        <v>0x2001235E</v>
      </c>
      <c r="D319" s="106" t="s">
        <v>721</v>
      </c>
      <c r="E319" s="104" t="s">
        <v>642</v>
      </c>
      <c r="F319" s="35"/>
      <c r="G319" s="106" t="s">
        <v>721</v>
      </c>
      <c r="H319" s="104" t="s">
        <v>643</v>
      </c>
      <c r="I319" s="104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6.5" customHeight="1">
      <c r="A320" s="218"/>
      <c r="B320" s="162" t="s">
        <v>722</v>
      </c>
      <c r="C320" s="13" t="str">
        <f t="shared" si="33"/>
        <v>0x20012360</v>
      </c>
      <c r="D320" s="106" t="s">
        <v>723</v>
      </c>
      <c r="E320" s="104" t="s">
        <v>642</v>
      </c>
      <c r="F320" s="35"/>
      <c r="G320" s="106" t="s">
        <v>723</v>
      </c>
      <c r="H320" s="104" t="s">
        <v>643</v>
      </c>
      <c r="I320" s="104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6.5" customHeight="1">
      <c r="A321" s="218"/>
      <c r="B321" s="162" t="s">
        <v>724</v>
      </c>
      <c r="C321" s="13" t="str">
        <f t="shared" si="33"/>
        <v>0x20012362</v>
      </c>
      <c r="D321" s="106" t="s">
        <v>725</v>
      </c>
      <c r="E321" s="104" t="s">
        <v>642</v>
      </c>
      <c r="F321" s="35"/>
      <c r="G321" s="106" t="s">
        <v>725</v>
      </c>
      <c r="H321" s="104" t="s">
        <v>643</v>
      </c>
      <c r="I321" s="104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6.5" customHeight="1">
      <c r="A322" s="218"/>
      <c r="B322" s="162" t="s">
        <v>726</v>
      </c>
      <c r="C322" s="13" t="str">
        <f t="shared" si="33"/>
        <v>0x20012364</v>
      </c>
      <c r="D322" s="106" t="s">
        <v>727</v>
      </c>
      <c r="E322" s="104" t="s">
        <v>642</v>
      </c>
      <c r="F322" s="35"/>
      <c r="G322" s="106" t="s">
        <v>727</v>
      </c>
      <c r="H322" s="104" t="s">
        <v>643</v>
      </c>
      <c r="I322" s="104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6.5" customHeight="1">
      <c r="A323" s="218"/>
      <c r="B323" s="162" t="s">
        <v>728</v>
      </c>
      <c r="C323" s="13" t="str">
        <f t="shared" si="33"/>
        <v>0x20012366</v>
      </c>
      <c r="D323" s="106" t="s">
        <v>729</v>
      </c>
      <c r="E323" s="104" t="s">
        <v>642</v>
      </c>
      <c r="F323" s="35"/>
      <c r="G323" s="106" t="s">
        <v>729</v>
      </c>
      <c r="H323" s="104" t="s">
        <v>643</v>
      </c>
      <c r="I323" s="104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6.5" customHeight="1">
      <c r="A324" s="218"/>
      <c r="B324" s="162" t="s">
        <v>730</v>
      </c>
      <c r="C324" s="13" t="str">
        <f t="shared" si="33"/>
        <v>0x20012368</v>
      </c>
      <c r="D324" s="106" t="s">
        <v>731</v>
      </c>
      <c r="E324" s="104" t="s">
        <v>642</v>
      </c>
      <c r="F324" s="35"/>
      <c r="G324" s="106" t="s">
        <v>731</v>
      </c>
      <c r="H324" s="104" t="s">
        <v>643</v>
      </c>
      <c r="I324" s="104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6.5" customHeight="1">
      <c r="A325" s="218"/>
      <c r="B325" s="162" t="s">
        <v>732</v>
      </c>
      <c r="C325" s="13" t="str">
        <f t="shared" si="33"/>
        <v>0x2001236A</v>
      </c>
      <c r="D325" s="106" t="s">
        <v>733</v>
      </c>
      <c r="E325" s="104" t="s">
        <v>642</v>
      </c>
      <c r="F325" s="35"/>
      <c r="G325" s="106" t="s">
        <v>733</v>
      </c>
      <c r="H325" s="104" t="s">
        <v>643</v>
      </c>
      <c r="I325" s="104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6.5" customHeight="1">
      <c r="A326" s="218"/>
      <c r="B326" s="162" t="s">
        <v>734</v>
      </c>
      <c r="C326" s="13" t="str">
        <f t="shared" si="33"/>
        <v>0x2001236C</v>
      </c>
      <c r="D326" s="106" t="s">
        <v>735</v>
      </c>
      <c r="E326" s="104" t="s">
        <v>642</v>
      </c>
      <c r="F326" s="35"/>
      <c r="G326" s="106" t="s">
        <v>735</v>
      </c>
      <c r="H326" s="104" t="s">
        <v>643</v>
      </c>
      <c r="I326" s="104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6.5" customHeight="1">
      <c r="A327" s="218"/>
      <c r="B327" s="162" t="s">
        <v>736</v>
      </c>
      <c r="C327" s="13" t="str">
        <f t="shared" si="33"/>
        <v>0x2001236E</v>
      </c>
      <c r="D327" s="106" t="s">
        <v>737</v>
      </c>
      <c r="E327" s="104" t="s">
        <v>642</v>
      </c>
      <c r="F327" s="35"/>
      <c r="G327" s="106" t="s">
        <v>737</v>
      </c>
      <c r="H327" s="104" t="s">
        <v>643</v>
      </c>
      <c r="I327" s="104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6.5" customHeight="1">
      <c r="A328" s="218"/>
      <c r="B328" s="162" t="s">
        <v>738</v>
      </c>
      <c r="C328" s="13" t="str">
        <f t="shared" si="33"/>
        <v>0x20012370</v>
      </c>
      <c r="D328" s="106" t="s">
        <v>739</v>
      </c>
      <c r="E328" s="104" t="s">
        <v>642</v>
      </c>
      <c r="F328" s="35"/>
      <c r="G328" s="106" t="s">
        <v>739</v>
      </c>
      <c r="H328" s="104" t="s">
        <v>643</v>
      </c>
      <c r="I328" s="104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6.5" customHeight="1">
      <c r="A329" s="218"/>
      <c r="B329" s="162" t="s">
        <v>740</v>
      </c>
      <c r="C329" s="13" t="str">
        <f t="shared" si="33"/>
        <v>0x20012372</v>
      </c>
      <c r="D329" s="106" t="s">
        <v>741</v>
      </c>
      <c r="E329" s="104" t="s">
        <v>642</v>
      </c>
      <c r="F329" s="35"/>
      <c r="G329" s="106" t="s">
        <v>741</v>
      </c>
      <c r="H329" s="104" t="s">
        <v>643</v>
      </c>
      <c r="I329" s="104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6.5" customHeight="1">
      <c r="A330" s="218"/>
      <c r="B330" s="162" t="s">
        <v>742</v>
      </c>
      <c r="C330" s="13" t="str">
        <f t="shared" si="33"/>
        <v>0x20012374</v>
      </c>
      <c r="D330" s="106" t="s">
        <v>743</v>
      </c>
      <c r="E330" s="104" t="s">
        <v>642</v>
      </c>
      <c r="F330" s="35"/>
      <c r="G330" s="106" t="s">
        <v>743</v>
      </c>
      <c r="H330" s="104" t="s">
        <v>643</v>
      </c>
      <c r="I330" s="104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6.5" customHeight="1">
      <c r="A331" s="218"/>
      <c r="B331" s="162" t="s">
        <v>744</v>
      </c>
      <c r="C331" s="13" t="str">
        <f t="shared" si="33"/>
        <v>0x20012376</v>
      </c>
      <c r="D331" s="106" t="s">
        <v>745</v>
      </c>
      <c r="E331" s="104" t="s">
        <v>642</v>
      </c>
      <c r="F331" s="35"/>
      <c r="G331" s="106" t="s">
        <v>745</v>
      </c>
      <c r="H331" s="104" t="s">
        <v>643</v>
      </c>
      <c r="I331" s="104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6.5" customHeight="1">
      <c r="A332" s="218"/>
      <c r="B332" s="162" t="s">
        <v>746</v>
      </c>
      <c r="C332" s="13" t="str">
        <f t="shared" si="33"/>
        <v>0x20012378</v>
      </c>
      <c r="D332" s="106" t="s">
        <v>747</v>
      </c>
      <c r="E332" s="104" t="s">
        <v>642</v>
      </c>
      <c r="F332" s="35"/>
      <c r="G332" s="106" t="s">
        <v>747</v>
      </c>
      <c r="H332" s="104" t="s">
        <v>643</v>
      </c>
      <c r="I332" s="104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6.5" customHeight="1">
      <c r="A333" s="218"/>
      <c r="B333" s="162" t="s">
        <v>748</v>
      </c>
      <c r="C333" s="13" t="str">
        <f t="shared" si="33"/>
        <v>0x2001237A</v>
      </c>
      <c r="D333" s="106" t="s">
        <v>749</v>
      </c>
      <c r="E333" s="104" t="s">
        <v>642</v>
      </c>
      <c r="F333" s="35"/>
      <c r="G333" s="106" t="s">
        <v>749</v>
      </c>
      <c r="H333" s="104" t="s">
        <v>643</v>
      </c>
      <c r="I333" s="104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6.5" customHeight="1">
      <c r="A334" s="218"/>
      <c r="B334" s="162" t="s">
        <v>750</v>
      </c>
      <c r="C334" s="13" t="str">
        <f t="shared" si="33"/>
        <v>0x2001237C</v>
      </c>
      <c r="D334" s="106" t="s">
        <v>751</v>
      </c>
      <c r="E334" s="104" t="s">
        <v>642</v>
      </c>
      <c r="F334" s="35"/>
      <c r="G334" s="106" t="s">
        <v>751</v>
      </c>
      <c r="H334" s="104" t="s">
        <v>643</v>
      </c>
      <c r="I334" s="104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6.5" customHeight="1">
      <c r="A335" s="218"/>
      <c r="B335" s="162" t="s">
        <v>752</v>
      </c>
      <c r="C335" s="13" t="str">
        <f t="shared" si="33"/>
        <v>0x2001237E</v>
      </c>
      <c r="D335" s="106" t="s">
        <v>753</v>
      </c>
      <c r="E335" s="104" t="s">
        <v>642</v>
      </c>
      <c r="F335" s="35"/>
      <c r="G335" s="106" t="s">
        <v>753</v>
      </c>
      <c r="H335" s="104" t="s">
        <v>643</v>
      </c>
      <c r="I335" s="104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6.5" customHeight="1">
      <c r="A336" s="218"/>
      <c r="B336" s="162" t="s">
        <v>754</v>
      </c>
      <c r="C336" s="13" t="str">
        <f t="shared" si="33"/>
        <v>0x20012380</v>
      </c>
      <c r="D336" s="106" t="s">
        <v>755</v>
      </c>
      <c r="E336" s="104" t="s">
        <v>642</v>
      </c>
      <c r="F336" s="35"/>
      <c r="G336" s="106" t="s">
        <v>755</v>
      </c>
      <c r="H336" s="104" t="s">
        <v>643</v>
      </c>
      <c r="I336" s="104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6.5" customHeight="1">
      <c r="A337" s="218"/>
      <c r="B337" s="162" t="s">
        <v>756</v>
      </c>
      <c r="C337" s="13" t="str">
        <f t="shared" si="33"/>
        <v>0x20012382</v>
      </c>
      <c r="D337" s="106" t="s">
        <v>757</v>
      </c>
      <c r="E337" s="104" t="s">
        <v>642</v>
      </c>
      <c r="F337" s="35"/>
      <c r="G337" s="106" t="s">
        <v>757</v>
      </c>
      <c r="H337" s="104" t="s">
        <v>643</v>
      </c>
      <c r="I337" s="104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6.5" customHeight="1">
      <c r="A338" s="218"/>
      <c r="B338" s="162" t="s">
        <v>758</v>
      </c>
      <c r="C338" s="13" t="str">
        <f t="shared" si="33"/>
        <v>0x20012384</v>
      </c>
      <c r="D338" s="106" t="s">
        <v>759</v>
      </c>
      <c r="E338" s="104" t="s">
        <v>642</v>
      </c>
      <c r="F338" s="35"/>
      <c r="G338" s="106" t="s">
        <v>759</v>
      </c>
      <c r="H338" s="104" t="s">
        <v>643</v>
      </c>
      <c r="I338" s="104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6.5" customHeight="1">
      <c r="A339" s="218"/>
      <c r="B339" s="162" t="s">
        <v>760</v>
      </c>
      <c r="C339" s="13" t="str">
        <f t="shared" si="33"/>
        <v>0x20012386</v>
      </c>
      <c r="D339" s="106" t="s">
        <v>761</v>
      </c>
      <c r="E339" s="104" t="s">
        <v>642</v>
      </c>
      <c r="F339" s="35"/>
      <c r="G339" s="106" t="s">
        <v>761</v>
      </c>
      <c r="H339" s="104" t="s">
        <v>643</v>
      </c>
      <c r="I339" s="104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6.5" customHeight="1">
      <c r="A340" s="218"/>
      <c r="B340" s="162" t="s">
        <v>762</v>
      </c>
      <c r="C340" s="13" t="str">
        <f t="shared" si="33"/>
        <v>0x20012388</v>
      </c>
      <c r="D340" s="106" t="s">
        <v>763</v>
      </c>
      <c r="E340" s="104" t="s">
        <v>642</v>
      </c>
      <c r="F340" s="35"/>
      <c r="G340" s="106" t="s">
        <v>763</v>
      </c>
      <c r="H340" s="104" t="s">
        <v>643</v>
      </c>
      <c r="I340" s="104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6.5" customHeight="1">
      <c r="A341" s="218"/>
      <c r="B341" s="162" t="s">
        <v>764</v>
      </c>
      <c r="C341" s="13" t="str">
        <f t="shared" si="33"/>
        <v>0x2001238A</v>
      </c>
      <c r="D341" s="106" t="s">
        <v>765</v>
      </c>
      <c r="E341" s="104" t="s">
        <v>642</v>
      </c>
      <c r="F341" s="35"/>
      <c r="G341" s="106" t="s">
        <v>765</v>
      </c>
      <c r="H341" s="104" t="s">
        <v>643</v>
      </c>
      <c r="I341" s="104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6.5" customHeight="1">
      <c r="A342" s="218"/>
      <c r="B342" s="40" t="s">
        <v>766</v>
      </c>
      <c r="C342" s="152" t="str">
        <f t="shared" si="33"/>
        <v>0x2001238C</v>
      </c>
      <c r="D342" s="116" t="s">
        <v>767</v>
      </c>
      <c r="E342" s="42" t="s">
        <v>642</v>
      </c>
      <c r="F342" s="115"/>
      <c r="G342" s="116" t="s">
        <v>767</v>
      </c>
      <c r="H342" s="42" t="s">
        <v>643</v>
      </c>
      <c r="I342" s="42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6.5" customHeight="1">
      <c r="A343" s="132"/>
      <c r="B343" s="35"/>
      <c r="C343" s="13"/>
      <c r="D343" s="35" t="s">
        <v>69</v>
      </c>
      <c r="E343" s="35" t="s">
        <v>11</v>
      </c>
      <c r="F343" s="35"/>
      <c r="G343" s="35" t="s">
        <v>69</v>
      </c>
      <c r="H343" s="35" t="s">
        <v>11</v>
      </c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6.5" customHeight="1">
      <c r="A344" s="132"/>
      <c r="B344" s="35"/>
      <c r="C344" s="13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4.25" customHeight="1">
      <c r="A345" s="13"/>
      <c r="B345" s="13"/>
      <c r="C345" s="13"/>
      <c r="D345" s="163" t="str">
        <f>CONCATENATE("//$MV4[MCLK:",ROUNDUP(D12,1),",mipi_phy_type:",E7,",mipi_lane:","3",",mipi_datarate:",ROUNDUP(D14,0),"]")</f>
        <v>//$MV4[MCLK:24,mipi_phy_type:DPHY,mipi_lane:3,mipi_datarate:2400]</v>
      </c>
      <c r="E345" s="13"/>
      <c r="F345" s="13"/>
      <c r="G345" s="163" t="str">
        <f>CONCATENATE("//$MV4[MCLK:",ROUNDUP(G12,1),",mipi_phy_type:",H7,",mipi_lane:","3",",mipi_datarate:",ROUNDUP(G14,0),"]")</f>
        <v>//$MV4[MCLK:24,mipi_phy_type:DPHY,mipi_lane:3,mipi_datarate:3200]</v>
      </c>
      <c r="H345" s="13"/>
      <c r="I345" s="1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3"/>
      <c r="B346" s="13"/>
      <c r="C346" s="13"/>
      <c r="D346" s="163" t="s">
        <v>768</v>
      </c>
      <c r="E346" s="13"/>
      <c r="F346" s="13"/>
      <c r="G346" s="163" t="s">
        <v>768</v>
      </c>
      <c r="H346" s="13"/>
      <c r="I346" s="1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3"/>
      <c r="B347" s="13"/>
      <c r="C347" s="13"/>
      <c r="D347" s="163" t="str">
        <f>CONCATENATE("//$MV4_MainData[width:",D18,",height:",D19,",data_type:MIPI_RAW10 (0x2B),virtual_channel:0]")</f>
        <v>//$MV4_MainData[width:8192,height:6144,data_type:MIPI_RAW10 (0x2B),virtual_channel:0]</v>
      </c>
      <c r="E347" s="13"/>
      <c r="F347" s="13"/>
      <c r="G347" s="163" t="str">
        <f>CONCATENATE("//$MV4_MainData[width:",G18,",height:",G19,",data_type:MIPI_RAW10 (0x2B),virtual_channel:0]")</f>
        <v>//$MV4_MainData[width:4096,height:3072,data_type:MIPI_RAW10 (0x2B),virtual_channel:0]</v>
      </c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25" customHeight="1">
      <c r="A348" s="13"/>
      <c r="B348" s="163"/>
      <c r="C348" s="13"/>
      <c r="D348" s="163" t="str">
        <f>IF(RIGHT(E123,2)="00","//$MV4_InterleavedData[isUsed:0,width:0,height:0,data_type:MIPI_RAW10 (0x2B),virtual_channel:1]",CONCATENATE("//$MV4_InterleavedData[isUsed:1,width:",F126,",height:",F127,",data_type:MIPI_RAW10 (0x2B),virtual_channel:1]"))</f>
        <v>//$MV4_InterleavedData[isUsed:1,width:0.25,height:0.125,data_type:MIPI_RAW10 (0x2B),virtual_channel:1]</v>
      </c>
      <c r="E348" s="13"/>
      <c r="F348" s="13"/>
      <c r="G348" s="163" t="str">
        <f>IF(RIGHT(H123,2)="00","//$MV4_InterleavedData[isUsed:0,width:0,height:0,data_type:MIPI_RAW10 (0x2B),virtual_channel:1]",CONCATENATE("//$MV4_InterleavedData[isUsed:1,width:",I126,",height:",I127,",data_type:MIPI_RAW10 (0x2B),virtual_channel:1]"))</f>
        <v>//$MV4_InterleavedData[isUsed:1,width:0.25,height:0.125,data_type:MIPI_RAW10 (0x2B),virtual_channel:1]</v>
      </c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25" customHeight="1">
      <c r="A349" s="13"/>
      <c r="B349" s="163"/>
      <c r="C349" s="13"/>
      <c r="D349" s="163" t="str">
        <f>IF(RIGHT(E123,2)="01",IF(RIGHT(E125,2)="01",CONCATENATE("//$MV4_InterleavedData[isUsed:1,width:",F128,",height:",F129,",data_type:MIPI_RAW10 (0x2B),virtual_channel:2]"),"//$MV4_InterleavedData[isUsed:0,width:0,height:0,data_type:MIPI_RAW10 (0x2B),virtual_channel:2]"),"//$MV4_InterleavedData[isUsed:0,width:0,height:0,data_type:MIPI_RAW10 (0x2B),virtual_channel:2]")</f>
        <v>//$MV4_InterleavedData[isUsed:0,width:0,height:0,data_type:MIPI_RAW10 (0x2B),virtual_channel:2]</v>
      </c>
      <c r="E349" s="13"/>
      <c r="F349" s="13"/>
      <c r="G349" s="163" t="str">
        <f>IF(RIGHT(H123,2)="01",IF(RIGHT(H125,2)="01",CONCATENATE("//$MV4_InterleavedData[isUsed:1,width:",I128,",height:",I129,",data_type:MIPI_RAW10 (0x2B),virtual_channel:2]"),"//$MV4_InterleavedData[isUsed:0,width:0,height:0,data_type:MIPI_RAW10 (0x2B),virtual_channel:2]"),"//$MV4_InterleavedData[isUsed:0,width:0,height:0,data_type:MIPI_RAW10 (0x2B),virtual_channel:2]")</f>
        <v>//$MV4_InterleavedData[isUsed:0,width:0,height:0,data_type:MIPI_RAW10 (0x2B),virtual_channel:2]</v>
      </c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25" customHeight="1">
      <c r="A350" s="13"/>
      <c r="B350" s="13"/>
      <c r="C350" s="13"/>
      <c r="D350" s="163" t="s">
        <v>769</v>
      </c>
      <c r="E350" s="13"/>
      <c r="F350" s="13"/>
      <c r="G350" s="163" t="s">
        <v>769</v>
      </c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2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2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2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4.25" customHeight="1">
      <c r="A354" s="35"/>
      <c r="B354" s="35"/>
      <c r="C354" s="35"/>
      <c r="D354" s="164" t="s">
        <v>770</v>
      </c>
      <c r="E354" s="165"/>
      <c r="F354" s="43"/>
      <c r="G354" s="164" t="s">
        <v>770</v>
      </c>
      <c r="H354" s="165"/>
      <c r="I354" s="43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4.2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4.2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4.2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4.2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4.2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4.2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4.2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4.2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4.2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4.2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4.2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4.2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4.2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4.2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4.2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4.2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4.2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4.2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4.2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4.2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4.2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4.2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4.2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4.2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4.2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4.2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4.2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4.2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4.2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4.2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4.2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4.2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4.2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4.2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4.2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4.2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4.2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4.2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4.2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4.2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4.2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4.2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4.2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4.2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4.2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4.2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4.2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4.2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4.2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4.2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4.2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4.2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4.2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4.2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4.2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4.2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4.2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4.2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4.2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4.2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4.2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4.2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4.2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4.2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4.2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4.2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4.2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4.2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4.2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4.2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4.2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4.2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4.2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4.2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4.2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4.2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4.2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4.2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4.2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4.2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4.2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4.2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4.2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4.2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4.2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4.2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4.2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4.2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4.2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4.2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4.2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4.2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4.2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4.2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4.2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4.2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4.2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4.2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4.2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4.2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4.2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4.2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4.2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4.2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4.2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4.2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4.2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4.2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4.2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4.2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4.2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4.2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4.2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4.2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4.2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4.2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4.2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4.2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4.2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4.2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4.2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4.2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4.2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4.2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4.2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4.2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4.2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4.2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4.2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4.2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4.2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4.2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4.2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4.2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4.2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4.2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4.2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4.2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4.2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4.2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4.2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4.2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4.2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4.2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4.2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4.2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4.2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4.2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4.2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4.2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4.2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4.2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4.2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4.2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4.2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4.2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4.2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4.2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4.2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4.2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4.2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4.2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4.2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4.2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4.2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4.2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4.2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4.2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4.2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4.2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4.2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4.2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4.2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4.2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4.2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4.2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4.2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4.2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4.2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4.2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4.2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4.2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4.2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4.2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4.2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4.2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4.2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4.2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4.2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4.2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4.2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4.2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4.2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4.2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4.2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4.2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4.2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4.2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4.2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4.2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4.2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4.2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4.2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4.2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4.2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4.2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4.2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4.2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4.2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4.2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4.2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4.2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4.2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4.2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4.2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4.2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4.2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4.2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4.2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4.2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4.2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4.2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4.2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4.2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4.2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4.2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4.2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4.2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4.2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4.2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4.2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4.2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4.2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4.2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4.2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4.2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4.2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4.2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4.2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4.2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4.2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4.2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4.2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4.2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4.2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4.2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4.2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4.2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4.2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4.2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4.2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4.2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4.2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4.2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4.2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4.2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4.2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4.2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4.2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4.2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4.2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4.2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4.2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4.2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4.2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4.2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4.2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4.2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4.2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4.2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4.2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4.2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4.2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4.2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4.2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4.2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4.2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4.2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4.2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4.2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4.2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4.2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4.2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4.2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4.2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4.2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4.2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4.2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4.2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4.2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4.2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4.2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4.2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4.2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4.2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4.2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4.2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4.2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4.2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4.2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4.2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4.2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4.2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4.2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4.2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4.2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4.2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4.2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4.2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4.2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4.2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4.2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4.2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4.2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4.2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4.2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4.2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4.2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4.2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4.2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4.2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4.2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4.2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4.2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4.2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4.2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4.2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4.2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4.2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4.2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4.2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4.2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4.2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4.2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4.2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4.2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4.2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4.2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4.2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4.2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4.2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4.2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4.2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4.2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4.2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4.2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4.2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4.2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4.2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4.2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4.2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4.2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4.2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4.2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4.2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4.2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4.2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4.2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4.2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4.2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4.2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4.2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4.2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4.2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4.2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4.2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4.2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4.2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4.2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4.2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4.2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4.2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4.2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4.2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4.2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4.2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4.2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4.2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4.2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4.2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4.2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4.2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4.2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4.2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4.2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4.2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4.2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4.2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4.2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4.2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4.2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4.2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4.2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4.2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4.2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4.2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4.2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4.2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4.2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4.2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4.2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4.2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4.2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4.2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4.2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4.2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4.2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4.2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4.2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4.2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4.2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4.2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4.2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4.2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4.2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4.2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4.2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4.2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4.2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4.2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4.2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4.2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4.2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4.2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4.2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4.2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4.2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4.2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4.2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4.2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4.2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4.2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4.2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4.2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4.2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4.2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4.2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4.2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4.2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4.2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4.2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4.2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4.2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4.2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4.2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4.2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4.2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4.2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4.2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4.2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4.2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4.2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4.2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4.2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4.2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4.2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4.2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4.2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4.2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4.2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4.2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4.2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4.2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4.2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4.2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4.2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4.2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4.2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4.2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4.2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4.2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4.2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4.2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4.2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4.2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4.2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4.2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4.2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4.2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4.2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4.2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4.2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4.2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4.2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4.2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4.2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4.2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4.2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4.2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4.2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4.2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4.2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4.2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4.2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4.2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4.2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4.2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4.2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4.2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4.2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4.2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4.2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4.2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4.2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4.2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4.2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4.2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4.2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4.2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4.2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4.2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4.2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4.2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4.2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4.2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4.2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4.2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4.2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4.2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4.2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4.2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4.2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4.2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4.2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4.2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4.2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4.2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4.2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4.2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4.2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4.2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4.2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4.2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4.2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4.2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4.2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4.2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4.2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4.2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4.2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4.2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4.2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4.2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4.2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4.2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4.2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4.2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4.2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4.2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4.2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4.2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4.2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4.2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4.2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4.2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4.2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4.2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4.2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4.2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4.2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4.2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4.2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4.2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4.2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4.2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4.2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4.2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4.2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4.2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4.2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4.2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4.2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4.2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4.2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4.2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4.2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4.2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4.2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4.2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4.2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4.2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4.2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4.2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4.2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4.2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4.2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4.2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4.2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4.2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4.2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4.2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4.2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4.2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4.2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4.2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4.2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4.2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4.2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4.2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4.2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4.2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4.2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4.2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4.2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4.2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4.2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4.2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4.2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4.2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4.2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4.2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4.2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4.2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4.2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4.2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4.2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4.2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4.2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4.2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4.2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4.2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4.2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4.2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4.2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4.2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4.2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4.2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4.2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4.2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4.2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4.2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4.2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4.2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4.2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4.2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4.2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4.2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4.2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4.2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4.2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4.2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4.2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4.2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4.2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4.2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4.2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30">
    <mergeCell ref="A194:A196"/>
    <mergeCell ref="A267:A278"/>
    <mergeCell ref="A279:A342"/>
    <mergeCell ref="A198:A203"/>
    <mergeCell ref="A207:A210"/>
    <mergeCell ref="A212:A218"/>
    <mergeCell ref="A220:A222"/>
    <mergeCell ref="A233:A236"/>
    <mergeCell ref="A238:A244"/>
    <mergeCell ref="A245:A265"/>
    <mergeCell ref="A139:A154"/>
    <mergeCell ref="A156:A157"/>
    <mergeCell ref="A158:A167"/>
    <mergeCell ref="A169:A174"/>
    <mergeCell ref="A177:A181"/>
    <mergeCell ref="A97:A101"/>
    <mergeCell ref="A102:A113"/>
    <mergeCell ref="A115:A121"/>
    <mergeCell ref="A123:A131"/>
    <mergeCell ref="A136:A137"/>
    <mergeCell ref="A72:A76"/>
    <mergeCell ref="A77:A80"/>
    <mergeCell ref="A82:A85"/>
    <mergeCell ref="A87:A91"/>
    <mergeCell ref="A92:A95"/>
    <mergeCell ref="C5:C11"/>
    <mergeCell ref="A30:A50"/>
    <mergeCell ref="A51:A58"/>
    <mergeCell ref="A59:A60"/>
    <mergeCell ref="A61:A71"/>
  </mergeCells>
  <phoneticPr fontId="21" type="noConversion"/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History</vt:lpstr>
      <vt:lpstr>Sequence</vt:lpstr>
      <vt:lpstr>Global</vt:lpstr>
      <vt:lpstr>mode for MF OFF</vt:lpstr>
      <vt:lpstr>Shine_PKG_Eval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이동찬/DONGCHAN LEE</dc:creator>
  <cp:lastModifiedBy>shengzhi yao</cp:lastModifiedBy>
  <dcterms:created xsi:type="dcterms:W3CDTF">2019-04-16T11:46:23Z</dcterms:created>
  <dcterms:modified xsi:type="dcterms:W3CDTF">2024-12-18T08:46:57Z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C:\Users\samsung\Desktop\S5KGM2SP_ReferenceSetfile_v0.0ZZ.xlsx</vt:lpwstr>
  </property>
</Properties>
</file>