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440"/>
  </bookViews>
  <sheets>
    <sheet name="0210-0219高频词" sheetId="6" r:id="rId1"/>
    <sheet name="0220-0304高频词" sheetId="7" r:id="rId2"/>
    <sheet name="0131-0209高频词 " sheetId="10" r:id="rId3"/>
    <sheet name="0121-0130高频词 " sheetId="9" r:id="rId4"/>
    <sheet name="主题统计" sheetId="8" r:id="rId5"/>
    <sheet name="词云图" sheetId="11" r:id="rId6"/>
  </sheets>
  <definedNames>
    <definedName name="_xlnm._FilterDatabase" localSheetId="5" hidden="1">词云图!$A$1:$B$199</definedName>
  </definedNames>
  <calcPr calcId="144525"/>
</workbook>
</file>

<file path=xl/sharedStrings.xml><?xml version="1.0" encoding="utf-8"?>
<sst xmlns="http://schemas.openxmlformats.org/spreadsheetml/2006/main" count="164">
  <si>
    <t>0210-0219</t>
  </si>
  <si>
    <t>治疗</t>
  </si>
  <si>
    <t>专家意见</t>
  </si>
  <si>
    <t>官方政策</t>
  </si>
  <si>
    <t>治疗内容</t>
  </si>
  <si>
    <t>中医支援</t>
  </si>
  <si>
    <t>中西医结合</t>
  </si>
  <si>
    <t>治愈效果</t>
  </si>
  <si>
    <t>药物研究</t>
  </si>
  <si>
    <t>谣言</t>
  </si>
  <si>
    <t>中医药</t>
  </si>
  <si>
    <t>中药</t>
  </si>
  <si>
    <t>临床</t>
  </si>
  <si>
    <t>救治</t>
  </si>
  <si>
    <t>出院</t>
  </si>
  <si>
    <t>诊断</t>
  </si>
  <si>
    <t>感染</t>
  </si>
  <si>
    <t>医疗队</t>
  </si>
  <si>
    <t>国家</t>
  </si>
  <si>
    <t>治愈</t>
  </si>
  <si>
    <t>专家</t>
  </si>
  <si>
    <t>中西医</t>
  </si>
  <si>
    <t>结合</t>
  </si>
  <si>
    <t>医护人员</t>
  </si>
  <si>
    <t>支援</t>
  </si>
  <si>
    <t>西医</t>
  </si>
  <si>
    <t>中医医院</t>
  </si>
  <si>
    <t>专家组</t>
  </si>
  <si>
    <t>康复者</t>
  </si>
  <si>
    <t>医务人员</t>
  </si>
  <si>
    <t>参与</t>
  </si>
  <si>
    <t>卫健委</t>
  </si>
  <si>
    <t>报告</t>
  </si>
  <si>
    <t>康复</t>
  </si>
  <si>
    <t>方舱</t>
  </si>
  <si>
    <t>中医药大学</t>
  </si>
  <si>
    <t>院士</t>
  </si>
  <si>
    <t>医疗机构</t>
  </si>
  <si>
    <t>团队</t>
  </si>
  <si>
    <t>定点医院</t>
  </si>
  <si>
    <t>药物</t>
  </si>
  <si>
    <t>研究</t>
  </si>
  <si>
    <t>国家中医药管理局</t>
  </si>
  <si>
    <t>医学观察</t>
  </si>
  <si>
    <t>支持</t>
  </si>
  <si>
    <t>投入</t>
  </si>
  <si>
    <t>保障</t>
  </si>
  <si>
    <t>药</t>
  </si>
  <si>
    <t>抗病毒</t>
  </si>
  <si>
    <t>治愈率</t>
  </si>
  <si>
    <t>驰援</t>
  </si>
  <si>
    <t>中医中药</t>
  </si>
  <si>
    <t>疾控中心</t>
  </si>
  <si>
    <t>出征</t>
  </si>
  <si>
    <t>中成药</t>
  </si>
  <si>
    <t>汤剂</t>
  </si>
  <si>
    <t>西药</t>
  </si>
  <si>
    <t>疗效</t>
  </si>
  <si>
    <t>0220-0304</t>
  </si>
  <si>
    <t>药物研发</t>
  </si>
  <si>
    <t>中医院</t>
  </si>
  <si>
    <t>发布</t>
  </si>
  <si>
    <t>处方</t>
  </si>
  <si>
    <t>危重症</t>
  </si>
  <si>
    <t>通知</t>
  </si>
  <si>
    <r>
      <rPr>
        <sz val="14"/>
        <color rgb="FF000000"/>
        <rFont val="SimSun"/>
        <charset val="134"/>
      </rPr>
      <t>瑞德</t>
    </r>
    <r>
      <rPr>
        <sz val="14"/>
        <color rgb="FF000000"/>
        <rFont val="Courier New"/>
        <charset val="134"/>
      </rPr>
      <t>西韦</t>
    </r>
  </si>
  <si>
    <t>试行</t>
  </si>
  <si>
    <t>工作人员</t>
  </si>
  <si>
    <t>危重</t>
  </si>
  <si>
    <t>颗粒</t>
  </si>
  <si>
    <t>瘟疫</t>
  </si>
  <si>
    <t>落实</t>
  </si>
  <si>
    <t>结果</t>
  </si>
  <si>
    <t>首批</t>
  </si>
  <si>
    <t>前线</t>
  </si>
  <si>
    <t>病房</t>
  </si>
  <si>
    <t>心理</t>
  </si>
  <si>
    <t>解除</t>
  </si>
  <si>
    <t>临床试验</t>
  </si>
  <si>
    <t>主任医师</t>
  </si>
  <si>
    <t>0131-0209</t>
  </si>
  <si>
    <t>双黄连</t>
  </si>
  <si>
    <t>专家意见/科研</t>
  </si>
  <si>
    <t>治疗效果</t>
  </si>
  <si>
    <t>治疗内容/怎么治/吃什么药</t>
  </si>
  <si>
    <t>谁用中医/中医治谁</t>
  </si>
  <si>
    <t>“谣言”</t>
  </si>
  <si>
    <t>方案</t>
  </si>
  <si>
    <t>预防</t>
  </si>
  <si>
    <t>居家</t>
  </si>
  <si>
    <t>发热</t>
  </si>
  <si>
    <t>口服液</t>
  </si>
  <si>
    <t>提醒</t>
  </si>
  <si>
    <t>防控</t>
  </si>
  <si>
    <t>轻症</t>
  </si>
  <si>
    <t>抢购</t>
  </si>
  <si>
    <t>请勿</t>
  </si>
  <si>
    <t>抑制</t>
  </si>
  <si>
    <t>辨证论治</t>
  </si>
  <si>
    <t>咳嗽</t>
  </si>
  <si>
    <t>初步</t>
  </si>
  <si>
    <t>健康</t>
  </si>
  <si>
    <t>家</t>
  </si>
  <si>
    <t>联合</t>
  </si>
  <si>
    <t>作用</t>
  </si>
  <si>
    <t>服用</t>
  </si>
  <si>
    <t>自行</t>
  </si>
  <si>
    <t>推荐</t>
  </si>
  <si>
    <t>好</t>
  </si>
  <si>
    <t>医嘱</t>
  </si>
  <si>
    <t>科学</t>
  </si>
  <si>
    <t>效果</t>
  </si>
  <si>
    <t>金银花</t>
  </si>
  <si>
    <t>三味</t>
  </si>
  <si>
    <t>针</t>
  </si>
  <si>
    <t>喝</t>
  </si>
  <si>
    <t>连翘</t>
  </si>
  <si>
    <t>清热解毒</t>
  </si>
  <si>
    <t>黄芩</t>
  </si>
  <si>
    <t>汤</t>
  </si>
  <si>
    <t>清肺</t>
  </si>
  <si>
    <t>消毒</t>
  </si>
  <si>
    <t>正气</t>
  </si>
  <si>
    <t>排毒</t>
  </si>
  <si>
    <t>藿香</t>
  </si>
  <si>
    <t>0121-0130</t>
  </si>
  <si>
    <t>治疗内容/怎么治</t>
  </si>
  <si>
    <t>中医践行典范</t>
  </si>
  <si>
    <t>第四版</t>
  </si>
  <si>
    <t>地坛</t>
  </si>
  <si>
    <t>儿童</t>
  </si>
  <si>
    <t>制定</t>
  </si>
  <si>
    <t>良好</t>
  </si>
  <si>
    <t>喷剂</t>
  </si>
  <si>
    <t>婴幼儿</t>
  </si>
  <si>
    <t>第三版</t>
  </si>
  <si>
    <t>吃</t>
  </si>
  <si>
    <t>乏力</t>
  </si>
  <si>
    <t>新版</t>
  </si>
  <si>
    <t>建议</t>
  </si>
  <si>
    <t>好转</t>
  </si>
  <si>
    <t>会诊</t>
  </si>
  <si>
    <t>较轻</t>
  </si>
  <si>
    <t>规定</t>
  </si>
  <si>
    <t>硬核</t>
  </si>
  <si>
    <t>头痛</t>
  </si>
  <si>
    <t>防护</t>
  </si>
  <si>
    <t>注意</t>
  </si>
  <si>
    <t>痊愈</t>
  </si>
  <si>
    <t>感冒</t>
  </si>
  <si>
    <t>关注</t>
  </si>
  <si>
    <t>药方</t>
  </si>
  <si>
    <t>轻</t>
  </si>
  <si>
    <t>黄芪</t>
  </si>
  <si>
    <t>肺</t>
  </si>
  <si>
    <t>好消息</t>
  </si>
  <si>
    <t>安全</t>
  </si>
  <si>
    <t>艾灸</t>
  </si>
  <si>
    <t>时间段</t>
  </si>
  <si>
    <t>1.21-1.30</t>
  </si>
  <si>
    <t>1.31-2.9</t>
  </si>
  <si>
    <t>2.10-2.19</t>
  </si>
  <si>
    <t>2.20-3.4</t>
  </si>
  <si>
    <t>瑞德西韦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</si>
</sst>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2" tint="-0.249977111117893"/>
      <name val="宋体"/>
      <charset val="134"/>
      <scheme val="minor"/>
    </font>
    <font>
      <sz val="12"/>
      <color theme="4" tint="-0.249977111117893"/>
      <name val="宋体"/>
      <charset val="134"/>
      <scheme val="minor"/>
    </font>
    <font>
      <sz val="14"/>
      <color rgb="FF000000"/>
      <name val="Courier New"/>
      <charset val="134"/>
    </font>
    <font>
      <sz val="14"/>
      <color rgb="FF000000"/>
      <name val="SimSu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7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36" borderId="8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1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49">
      <alignment vertical="center"/>
    </xf>
    <xf numFmtId="0" fontId="1" fillId="0" borderId="0" xfId="49" applyFont="1">
      <alignment vertical="center"/>
    </xf>
    <xf numFmtId="0" fontId="2" fillId="0" borderId="0" xfId="49" applyFont="1">
      <alignment vertical="center"/>
    </xf>
    <xf numFmtId="0" fontId="0" fillId="0" borderId="0" xfId="1">
      <alignment vertical="center"/>
    </xf>
    <xf numFmtId="0" fontId="3" fillId="2" borderId="0" xfId="1" applyFont="1" applyFill="1">
      <alignment vertical="center"/>
    </xf>
    <xf numFmtId="0" fontId="3" fillId="3" borderId="0" xfId="1" applyFont="1" applyFill="1">
      <alignment vertical="center"/>
    </xf>
    <xf numFmtId="0" fontId="3" fillId="4" borderId="0" xfId="1" applyFont="1" applyFill="1">
      <alignment vertical="center"/>
    </xf>
    <xf numFmtId="0" fontId="3" fillId="5" borderId="0" xfId="1" applyFont="1" applyFill="1">
      <alignment vertical="center"/>
    </xf>
    <xf numFmtId="0" fontId="3" fillId="6" borderId="0" xfId="1" applyFont="1" applyFill="1">
      <alignment vertical="center"/>
    </xf>
    <xf numFmtId="0" fontId="3" fillId="7" borderId="0" xfId="1" applyFont="1" applyFill="1">
      <alignment vertical="center"/>
    </xf>
    <xf numFmtId="0" fontId="3" fillId="8" borderId="0" xfId="1" applyFont="1" applyFill="1">
      <alignment vertical="center"/>
    </xf>
    <xf numFmtId="0" fontId="0" fillId="3" borderId="0" xfId="1" applyFont="1" applyFill="1">
      <alignment vertical="center"/>
    </xf>
    <xf numFmtId="0" fontId="0" fillId="7" borderId="0" xfId="1" applyFont="1" applyFill="1">
      <alignment vertical="center"/>
    </xf>
    <xf numFmtId="0" fontId="0" fillId="6" borderId="0" xfId="1" applyFont="1" applyFill="1">
      <alignment vertical="center"/>
    </xf>
    <xf numFmtId="0" fontId="0" fillId="4" borderId="0" xfId="1" applyFont="1" applyFill="1">
      <alignment vertical="center"/>
    </xf>
    <xf numFmtId="0" fontId="0" fillId="5" borderId="0" xfId="1" applyFont="1" applyFill="1">
      <alignment vertical="center"/>
    </xf>
    <xf numFmtId="0" fontId="0" fillId="2" borderId="0" xfId="1" applyFont="1" applyFill="1">
      <alignment vertical="center"/>
    </xf>
    <xf numFmtId="0" fontId="0" fillId="8" borderId="0" xfId="1" applyFont="1" applyFill="1">
      <alignment vertical="center"/>
    </xf>
    <xf numFmtId="0" fontId="0" fillId="0" borderId="0" xfId="1" applyFont="1">
      <alignment vertical="center"/>
    </xf>
    <xf numFmtId="0" fontId="4" fillId="2" borderId="0" xfId="1" applyFont="1" applyFill="1">
      <alignment vertical="center"/>
    </xf>
    <xf numFmtId="0" fontId="3" fillId="0" borderId="0" xfId="1" applyFo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"/>
  <sheetViews>
    <sheetView tabSelected="1" workbookViewId="0">
      <selection activeCell="E9" sqref="E9"/>
    </sheetView>
  </sheetViews>
  <sheetFormatPr defaultColWidth="9" defaultRowHeight="17.6"/>
  <cols>
    <col min="1" max="1" width="21.6607142857143" style="5" customWidth="1"/>
    <col min="2" max="16384" width="10.8303571428571" style="5"/>
  </cols>
  <sheetData>
    <row r="1" spans="1:1">
      <c r="A1" s="5" t="s">
        <v>0</v>
      </c>
    </row>
    <row r="2" spans="1:13">
      <c r="A2" s="8" t="s">
        <v>1</v>
      </c>
      <c r="B2" s="5">
        <v>28851</v>
      </c>
      <c r="F2" s="13" t="s">
        <v>2</v>
      </c>
      <c r="G2" s="14" t="s">
        <v>3</v>
      </c>
      <c r="H2" s="15" t="s">
        <v>4</v>
      </c>
      <c r="I2" s="16" t="s">
        <v>5</v>
      </c>
      <c r="J2" s="17" t="s">
        <v>6</v>
      </c>
      <c r="K2" s="18" t="s">
        <v>7</v>
      </c>
      <c r="L2" s="19" t="s">
        <v>8</v>
      </c>
      <c r="M2" s="20" t="s">
        <v>9</v>
      </c>
    </row>
    <row r="3" spans="1:12">
      <c r="A3" s="8" t="s">
        <v>10</v>
      </c>
      <c r="B3" s="5">
        <v>19201</v>
      </c>
      <c r="F3" s="5">
        <v>7995</v>
      </c>
      <c r="G3" s="5">
        <v>10664</v>
      </c>
      <c r="H3" s="5">
        <v>8105</v>
      </c>
      <c r="I3" s="5">
        <v>664</v>
      </c>
      <c r="J3" s="5">
        <v>3023</v>
      </c>
      <c r="K3" s="5">
        <v>25484</v>
      </c>
      <c r="L3" s="5">
        <v>3939</v>
      </c>
    </row>
    <row r="4" spans="1:13">
      <c r="A4" s="12" t="s">
        <v>11</v>
      </c>
      <c r="B4" s="5">
        <v>15788</v>
      </c>
      <c r="F4" s="5">
        <v>66911</v>
      </c>
      <c r="G4" s="5">
        <v>5616</v>
      </c>
      <c r="H4" s="20">
        <f>59974+17889</f>
        <v>77863</v>
      </c>
      <c r="J4" s="5">
        <v>15160</v>
      </c>
      <c r="K4" s="5">
        <v>75679</v>
      </c>
      <c r="L4" s="5">
        <v>40324</v>
      </c>
      <c r="M4" s="5">
        <v>33764</v>
      </c>
    </row>
    <row r="5" spans="1:12">
      <c r="A5" s="10" t="s">
        <v>12</v>
      </c>
      <c r="B5" s="5">
        <v>13161</v>
      </c>
      <c r="F5" s="5">
        <f>B13+B20+B29</f>
        <v>13134</v>
      </c>
      <c r="G5" s="5">
        <f>B11+B24+B35+B36+B38+B39+B45</f>
        <v>20305</v>
      </c>
      <c r="H5" s="5">
        <f>B5+B8+B9</f>
        <v>32662</v>
      </c>
      <c r="I5" s="5">
        <f>B2+B3+B6+B10+B16+B17+B19+B22+B23+B27+B28+B30+B31+B32+B37+B43+B44+B46</f>
        <v>106522</v>
      </c>
      <c r="J5" s="5">
        <f>B14+B15+B18+B49</f>
        <v>17582</v>
      </c>
      <c r="K5" s="5">
        <f>B7+B12+B21+B25+B26+B41+B42+B50</f>
        <v>32733</v>
      </c>
      <c r="L5" s="5">
        <f>B4+B33+B34+B40+B47+B48</f>
        <v>24905</v>
      </c>
    </row>
    <row r="6" spans="1:12">
      <c r="A6" s="8" t="s">
        <v>13</v>
      </c>
      <c r="B6" s="5">
        <v>11728</v>
      </c>
      <c r="F6" s="5">
        <v>14335</v>
      </c>
      <c r="G6" s="5">
        <v>9116</v>
      </c>
      <c r="H6" s="5">
        <v>24803</v>
      </c>
      <c r="I6" s="5">
        <v>40040</v>
      </c>
      <c r="J6" s="5">
        <v>19782</v>
      </c>
      <c r="K6" s="5">
        <v>16269</v>
      </c>
      <c r="L6" s="5">
        <v>8436</v>
      </c>
    </row>
    <row r="7" spans="1:2">
      <c r="A7" s="6" t="s">
        <v>14</v>
      </c>
      <c r="B7" s="5">
        <v>11648</v>
      </c>
    </row>
    <row r="8" spans="1:2">
      <c r="A8" s="10" t="s">
        <v>15</v>
      </c>
      <c r="B8" s="5">
        <v>10374</v>
      </c>
    </row>
    <row r="9" spans="1:2">
      <c r="A9" s="10" t="s">
        <v>16</v>
      </c>
      <c r="B9" s="5">
        <v>9127</v>
      </c>
    </row>
    <row r="10" spans="1:2">
      <c r="A10" s="8" t="s">
        <v>17</v>
      </c>
      <c r="B10" s="5">
        <v>8431</v>
      </c>
    </row>
    <row r="11" spans="1:2">
      <c r="A11" s="11" t="s">
        <v>18</v>
      </c>
      <c r="B11" s="5">
        <v>7684</v>
      </c>
    </row>
    <row r="12" spans="1:2">
      <c r="A12" s="6" t="s">
        <v>19</v>
      </c>
      <c r="B12" s="5">
        <v>7533</v>
      </c>
    </row>
    <row r="13" spans="1:2">
      <c r="A13" s="7" t="s">
        <v>20</v>
      </c>
      <c r="B13" s="5">
        <v>7505</v>
      </c>
    </row>
    <row r="14" spans="1:2">
      <c r="A14" s="9" t="s">
        <v>21</v>
      </c>
      <c r="B14" s="5">
        <v>6349</v>
      </c>
    </row>
    <row r="15" spans="1:2">
      <c r="A15" s="9" t="s">
        <v>22</v>
      </c>
      <c r="B15" s="5">
        <v>5975</v>
      </c>
    </row>
    <row r="16" spans="1:2">
      <c r="A16" s="8" t="s">
        <v>23</v>
      </c>
      <c r="B16" s="5">
        <v>5611</v>
      </c>
    </row>
    <row r="17" spans="1:2">
      <c r="A17" s="8" t="s">
        <v>24</v>
      </c>
      <c r="B17" s="5">
        <v>4128</v>
      </c>
    </row>
    <row r="18" spans="1:2">
      <c r="A18" s="9" t="s">
        <v>25</v>
      </c>
      <c r="B18" s="5">
        <v>3788</v>
      </c>
    </row>
    <row r="19" spans="1:2">
      <c r="A19" s="8" t="s">
        <v>26</v>
      </c>
      <c r="B19" s="5">
        <v>3760</v>
      </c>
    </row>
    <row r="20" spans="1:2">
      <c r="A20" s="7" t="s">
        <v>27</v>
      </c>
      <c r="B20" s="5">
        <v>3358</v>
      </c>
    </row>
    <row r="21" spans="1:2">
      <c r="A21" s="6" t="s">
        <v>28</v>
      </c>
      <c r="B21" s="5">
        <v>3119</v>
      </c>
    </row>
    <row r="22" spans="1:2">
      <c r="A22" s="8" t="s">
        <v>29</v>
      </c>
      <c r="B22" s="5">
        <v>3067</v>
      </c>
    </row>
    <row r="23" spans="1:2">
      <c r="A23" s="8" t="s">
        <v>30</v>
      </c>
      <c r="B23" s="5">
        <v>2805</v>
      </c>
    </row>
    <row r="24" spans="1:2">
      <c r="A24" s="11" t="s">
        <v>31</v>
      </c>
      <c r="B24" s="5">
        <v>2799</v>
      </c>
    </row>
    <row r="25" spans="1:2">
      <c r="A25" s="6" t="s">
        <v>32</v>
      </c>
      <c r="B25" s="5">
        <v>2764</v>
      </c>
    </row>
    <row r="26" spans="1:2">
      <c r="A26" s="6" t="s">
        <v>33</v>
      </c>
      <c r="B26" s="5">
        <v>2702</v>
      </c>
    </row>
    <row r="27" spans="1:2">
      <c r="A27" s="8" t="s">
        <v>34</v>
      </c>
      <c r="B27" s="5">
        <v>2677</v>
      </c>
    </row>
    <row r="28" spans="1:2">
      <c r="A28" s="8" t="s">
        <v>35</v>
      </c>
      <c r="B28" s="5">
        <v>2477</v>
      </c>
    </row>
    <row r="29" spans="1:2">
      <c r="A29" s="7" t="s">
        <v>36</v>
      </c>
      <c r="B29" s="5">
        <v>2271</v>
      </c>
    </row>
    <row r="30" spans="1:2">
      <c r="A30" s="8" t="s">
        <v>37</v>
      </c>
      <c r="B30" s="5">
        <v>2256</v>
      </c>
    </row>
    <row r="31" spans="1:2">
      <c r="A31" s="8" t="s">
        <v>38</v>
      </c>
      <c r="B31" s="5">
        <v>2232</v>
      </c>
    </row>
    <row r="32" spans="1:2">
      <c r="A32" s="8" t="s">
        <v>39</v>
      </c>
      <c r="B32" s="5">
        <v>2224</v>
      </c>
    </row>
    <row r="33" spans="1:2">
      <c r="A33" s="12" t="s">
        <v>40</v>
      </c>
      <c r="B33" s="5">
        <v>2127</v>
      </c>
    </row>
    <row r="34" spans="1:2">
      <c r="A34" s="12" t="s">
        <v>41</v>
      </c>
      <c r="B34" s="5">
        <v>2122</v>
      </c>
    </row>
    <row r="35" spans="1:2">
      <c r="A35" s="11" t="s">
        <v>42</v>
      </c>
      <c r="B35" s="5">
        <v>2099</v>
      </c>
    </row>
    <row r="36" spans="1:2">
      <c r="A36" s="11" t="s">
        <v>43</v>
      </c>
      <c r="B36" s="5">
        <v>2087</v>
      </c>
    </row>
    <row r="37" spans="1:2">
      <c r="A37" s="8" t="s">
        <v>44</v>
      </c>
      <c r="B37" s="5">
        <v>2048</v>
      </c>
    </row>
    <row r="38" spans="1:2">
      <c r="A38" s="11" t="s">
        <v>45</v>
      </c>
      <c r="B38" s="5">
        <v>2005</v>
      </c>
    </row>
    <row r="39" spans="1:2">
      <c r="A39" s="11" t="s">
        <v>46</v>
      </c>
      <c r="B39" s="5">
        <v>1998</v>
      </c>
    </row>
    <row r="40" spans="1:11">
      <c r="A40" s="12" t="s">
        <v>47</v>
      </c>
      <c r="B40" s="5">
        <v>1852</v>
      </c>
      <c r="E40"/>
      <c r="F40"/>
      <c r="G40"/>
      <c r="H40"/>
      <c r="I40"/>
      <c r="J40"/>
      <c r="K40"/>
    </row>
    <row r="41" spans="1:2">
      <c r="A41" s="6" t="s">
        <v>48</v>
      </c>
      <c r="B41" s="5">
        <v>1772</v>
      </c>
    </row>
    <row r="42" spans="1:2">
      <c r="A42" s="6" t="s">
        <v>49</v>
      </c>
      <c r="B42" s="5">
        <v>1749</v>
      </c>
    </row>
    <row r="43" spans="1:2">
      <c r="A43" s="8" t="s">
        <v>50</v>
      </c>
      <c r="B43" s="5">
        <v>1740</v>
      </c>
    </row>
    <row r="44" spans="1:2">
      <c r="A44" s="8" t="s">
        <v>51</v>
      </c>
      <c r="B44" s="5">
        <v>1731</v>
      </c>
    </row>
    <row r="45" spans="1:2">
      <c r="A45" s="11" t="s">
        <v>52</v>
      </c>
      <c r="B45" s="5">
        <v>1633</v>
      </c>
    </row>
    <row r="46" spans="1:2">
      <c r="A46" s="8" t="s">
        <v>53</v>
      </c>
      <c r="B46" s="5">
        <v>1555</v>
      </c>
    </row>
    <row r="47" spans="1:2">
      <c r="A47" s="12" t="s">
        <v>54</v>
      </c>
      <c r="B47" s="5">
        <v>1538</v>
      </c>
    </row>
    <row r="48" spans="1:2">
      <c r="A48" s="12" t="s">
        <v>55</v>
      </c>
      <c r="B48" s="5">
        <v>1478</v>
      </c>
    </row>
    <row r="49" spans="1:2">
      <c r="A49" s="9" t="s">
        <v>56</v>
      </c>
      <c r="B49" s="5">
        <v>1470</v>
      </c>
    </row>
    <row r="50" ht="20.4" spans="1:5">
      <c r="A50" s="21" t="s">
        <v>57</v>
      </c>
      <c r="B50" s="5">
        <v>1446</v>
      </c>
      <c r="E50" s="2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1"/>
  <sheetViews>
    <sheetView workbookViewId="0">
      <selection activeCell="C6" sqref="C6"/>
    </sheetView>
  </sheetViews>
  <sheetFormatPr defaultColWidth="9" defaultRowHeight="17.6"/>
  <cols>
    <col min="1" max="1" width="21.6607142857143" style="5" customWidth="1"/>
    <col min="2" max="16384" width="10.8303571428571" style="5"/>
  </cols>
  <sheetData>
    <row r="1" spans="1:1">
      <c r="A1" s="5" t="s">
        <v>58</v>
      </c>
    </row>
    <row r="2" spans="1:11">
      <c r="A2" s="6" t="s">
        <v>19</v>
      </c>
      <c r="B2" s="5">
        <v>7285</v>
      </c>
      <c r="E2" s="13" t="s">
        <v>2</v>
      </c>
      <c r="F2" s="14" t="s">
        <v>3</v>
      </c>
      <c r="G2" s="15" t="s">
        <v>4</v>
      </c>
      <c r="H2" s="16" t="s">
        <v>5</v>
      </c>
      <c r="I2" s="17" t="s">
        <v>6</v>
      </c>
      <c r="J2" s="18" t="s">
        <v>7</v>
      </c>
      <c r="K2" s="19" t="s">
        <v>59</v>
      </c>
    </row>
    <row r="3" spans="1:11">
      <c r="A3" s="7" t="s">
        <v>20</v>
      </c>
      <c r="B3" s="5">
        <v>7208</v>
      </c>
      <c r="E3" s="5">
        <f>B3+B15+B18+B51</f>
        <v>14335</v>
      </c>
      <c r="F3" s="5">
        <f>B16+B26+B31+B34+B36</f>
        <v>9116</v>
      </c>
      <c r="G3" s="5">
        <f>B6+B9+B11+B27+B29+B35+B40+B45+B46+B50</f>
        <v>24803</v>
      </c>
      <c r="H3" s="5">
        <f>B4+B8+B12+B13+B14+B21+B20+B22+B33+B37+B38+B43+B44+B48+B49</f>
        <v>40040</v>
      </c>
      <c r="I3" s="5">
        <f>B5+B7+B10+B24+B32</f>
        <v>19782</v>
      </c>
      <c r="J3" s="5">
        <f>B2+B23+B28+B30+B41+B42+B47</f>
        <v>16269</v>
      </c>
      <c r="K3" s="5">
        <f>B17+B19+B25+B39</f>
        <v>8436</v>
      </c>
    </row>
    <row r="4" spans="1:2">
      <c r="A4" s="8" t="s">
        <v>17</v>
      </c>
      <c r="B4" s="5">
        <v>7069</v>
      </c>
    </row>
    <row r="5" spans="1:2">
      <c r="A5" s="9" t="s">
        <v>21</v>
      </c>
      <c r="B5" s="5">
        <v>6183</v>
      </c>
    </row>
    <row r="6" spans="1:2">
      <c r="A6" s="10" t="s">
        <v>60</v>
      </c>
      <c r="B6" s="5">
        <v>5876</v>
      </c>
    </row>
    <row r="7" spans="1:2">
      <c r="A7" s="9" t="s">
        <v>22</v>
      </c>
      <c r="B7" s="5">
        <v>5749</v>
      </c>
    </row>
    <row r="8" spans="1:2">
      <c r="A8" s="8" t="s">
        <v>23</v>
      </c>
      <c r="B8" s="5">
        <v>5716</v>
      </c>
    </row>
    <row r="9" spans="1:2">
      <c r="A9" s="10" t="s">
        <v>12</v>
      </c>
      <c r="B9" s="5">
        <v>4767</v>
      </c>
    </row>
    <row r="10" spans="1:2">
      <c r="A10" s="9" t="s">
        <v>25</v>
      </c>
      <c r="B10" s="5">
        <v>4472</v>
      </c>
    </row>
    <row r="11" spans="1:2">
      <c r="A11" s="10" t="s">
        <v>26</v>
      </c>
      <c r="B11" s="5">
        <v>4351</v>
      </c>
    </row>
    <row r="12" spans="1:2">
      <c r="A12" s="8" t="s">
        <v>24</v>
      </c>
      <c r="B12" s="5">
        <v>4069</v>
      </c>
    </row>
    <row r="13" spans="1:2">
      <c r="A13" s="8" t="s">
        <v>34</v>
      </c>
      <c r="B13" s="5">
        <v>3781</v>
      </c>
    </row>
    <row r="14" spans="1:2">
      <c r="A14" s="8" t="s">
        <v>35</v>
      </c>
      <c r="B14" s="5">
        <v>3505</v>
      </c>
    </row>
    <row r="15" spans="1:14">
      <c r="A15" s="7" t="s">
        <v>27</v>
      </c>
      <c r="B15" s="5">
        <v>3224</v>
      </c>
      <c r="N15" s="20"/>
    </row>
    <row r="16" spans="1:2">
      <c r="A16" s="11" t="s">
        <v>61</v>
      </c>
      <c r="B16" s="5">
        <v>3048</v>
      </c>
    </row>
    <row r="17" spans="1:2">
      <c r="A17" s="12" t="s">
        <v>41</v>
      </c>
      <c r="B17" s="5">
        <v>2966</v>
      </c>
    </row>
    <row r="18" spans="1:2">
      <c r="A18" s="7" t="s">
        <v>36</v>
      </c>
      <c r="B18" s="5">
        <v>2634</v>
      </c>
    </row>
    <row r="19" spans="1:2">
      <c r="A19" s="12" t="s">
        <v>40</v>
      </c>
      <c r="B19" s="5">
        <v>2398</v>
      </c>
    </row>
    <row r="20" spans="1:2">
      <c r="A20" s="8" t="s">
        <v>29</v>
      </c>
      <c r="B20" s="5">
        <v>2179</v>
      </c>
    </row>
    <row r="21" spans="1:2">
      <c r="A21" s="8" t="s">
        <v>38</v>
      </c>
      <c r="B21" s="5">
        <v>2168</v>
      </c>
    </row>
    <row r="22" spans="1:2">
      <c r="A22" s="8" t="s">
        <v>37</v>
      </c>
      <c r="B22" s="5">
        <v>2137</v>
      </c>
    </row>
    <row r="23" spans="1:2">
      <c r="A23" s="6" t="s">
        <v>57</v>
      </c>
      <c r="B23" s="5">
        <v>1893</v>
      </c>
    </row>
    <row r="24" spans="1:2">
      <c r="A24" s="9" t="s">
        <v>56</v>
      </c>
      <c r="B24" s="5">
        <v>1826</v>
      </c>
    </row>
    <row r="25" spans="1:2">
      <c r="A25" s="12" t="s">
        <v>55</v>
      </c>
      <c r="B25" s="5">
        <v>1724</v>
      </c>
    </row>
    <row r="26" spans="1:2">
      <c r="A26" s="11" t="s">
        <v>31</v>
      </c>
      <c r="B26" s="5">
        <v>1694</v>
      </c>
    </row>
    <row r="27" spans="1:2">
      <c r="A27" s="10" t="s">
        <v>62</v>
      </c>
      <c r="B27" s="5">
        <v>1658</v>
      </c>
    </row>
    <row r="28" spans="1:2">
      <c r="A28" s="6" t="s">
        <v>63</v>
      </c>
      <c r="B28" s="5">
        <v>1613</v>
      </c>
    </row>
    <row r="29" spans="1:2">
      <c r="A29" s="10" t="s">
        <v>51</v>
      </c>
      <c r="B29" s="5">
        <v>1562</v>
      </c>
    </row>
    <row r="30" spans="1:2">
      <c r="A30" s="6" t="s">
        <v>32</v>
      </c>
      <c r="B30" s="5">
        <v>1555</v>
      </c>
    </row>
    <row r="31" spans="1:2">
      <c r="A31" s="11" t="s">
        <v>64</v>
      </c>
      <c r="B31" s="5">
        <v>1555</v>
      </c>
    </row>
    <row r="32" ht="21" spans="1:2">
      <c r="A32" s="9" t="s">
        <v>65</v>
      </c>
      <c r="B32" s="5">
        <v>1552</v>
      </c>
    </row>
    <row r="33" spans="1:2">
      <c r="A33" s="8" t="s">
        <v>50</v>
      </c>
      <c r="B33" s="5">
        <v>1532</v>
      </c>
    </row>
    <row r="34" spans="1:2">
      <c r="A34" s="11" t="s">
        <v>66</v>
      </c>
      <c r="B34" s="5">
        <v>1421</v>
      </c>
    </row>
    <row r="35" spans="1:2">
      <c r="A35" s="10" t="s">
        <v>43</v>
      </c>
      <c r="B35" s="5">
        <v>1402</v>
      </c>
    </row>
    <row r="36" spans="1:2">
      <c r="A36" s="11" t="s">
        <v>42</v>
      </c>
      <c r="B36" s="5">
        <v>1398</v>
      </c>
    </row>
    <row r="37" spans="1:2">
      <c r="A37" s="8" t="s">
        <v>67</v>
      </c>
      <c r="B37" s="5">
        <v>1377</v>
      </c>
    </row>
    <row r="38" spans="1:12">
      <c r="A38" s="8" t="s">
        <v>68</v>
      </c>
      <c r="B38" s="5">
        <v>1354</v>
      </c>
      <c r="E38"/>
      <c r="F38"/>
      <c r="G38"/>
      <c r="H38"/>
      <c r="I38"/>
      <c r="J38"/>
      <c r="K38"/>
      <c r="L38"/>
    </row>
    <row r="39" spans="1:2">
      <c r="A39" s="12" t="s">
        <v>69</v>
      </c>
      <c r="B39" s="5">
        <v>1348</v>
      </c>
    </row>
    <row r="40" spans="1:2">
      <c r="A40" s="10" t="s">
        <v>70</v>
      </c>
      <c r="B40" s="5">
        <v>1338</v>
      </c>
    </row>
    <row r="41" spans="1:2">
      <c r="A41" s="6" t="s">
        <v>71</v>
      </c>
      <c r="B41" s="5">
        <v>1326</v>
      </c>
    </row>
    <row r="42" spans="1:2">
      <c r="A42" s="6" t="s">
        <v>72</v>
      </c>
      <c r="B42" s="5">
        <v>1321</v>
      </c>
    </row>
    <row r="43" spans="1:2">
      <c r="A43" s="8" t="s">
        <v>73</v>
      </c>
      <c r="B43" s="5">
        <v>1312</v>
      </c>
    </row>
    <row r="44" spans="1:2">
      <c r="A44" s="8" t="s">
        <v>74</v>
      </c>
      <c r="B44" s="5">
        <v>1293</v>
      </c>
    </row>
    <row r="45" spans="1:2">
      <c r="A45" s="10" t="s">
        <v>75</v>
      </c>
      <c r="B45" s="5">
        <v>1290</v>
      </c>
    </row>
    <row r="46" spans="1:2">
      <c r="A46" s="10" t="s">
        <v>76</v>
      </c>
      <c r="B46" s="5">
        <v>1289</v>
      </c>
    </row>
    <row r="47" spans="1:2">
      <c r="A47" s="6" t="s">
        <v>77</v>
      </c>
      <c r="B47" s="5">
        <v>1276</v>
      </c>
    </row>
    <row r="48" spans="1:2">
      <c r="A48" s="8" t="s">
        <v>39</v>
      </c>
      <c r="B48" s="5">
        <v>1275</v>
      </c>
    </row>
    <row r="49" spans="1:2">
      <c r="A49" s="8" t="s">
        <v>53</v>
      </c>
      <c r="B49" s="5">
        <v>1273</v>
      </c>
    </row>
    <row r="50" spans="1:2">
      <c r="A50" s="10" t="s">
        <v>78</v>
      </c>
      <c r="B50" s="5">
        <v>1270</v>
      </c>
    </row>
    <row r="51" spans="1:2">
      <c r="A51" s="7" t="s">
        <v>79</v>
      </c>
      <c r="B51" s="5">
        <v>1269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1"/>
  <sheetViews>
    <sheetView zoomScale="116" zoomScaleNormal="116" workbookViewId="0">
      <selection activeCell="C5" sqref="C5"/>
    </sheetView>
  </sheetViews>
  <sheetFormatPr defaultColWidth="9.16071428571429" defaultRowHeight="17.6"/>
  <cols>
    <col min="1" max="6" width="9.16071428571429" style="2"/>
    <col min="7" max="7" width="18.3303571428571" style="2" customWidth="1"/>
    <col min="8" max="10" width="9.16071428571429" style="2"/>
    <col min="11" max="11" width="13" style="2" customWidth="1"/>
    <col min="12" max="12" width="9.16071428571429" style="2"/>
    <col min="13" max="13" width="29.8303571428571" style="2" customWidth="1"/>
    <col min="14" max="14" width="9.16071428571429" style="2"/>
    <col min="15" max="15" width="22.3303571428571" style="2" customWidth="1"/>
    <col min="16" max="16384" width="9.16071428571429" style="2"/>
  </cols>
  <sheetData>
    <row r="1" spans="1:1">
      <c r="A1" s="2" t="s">
        <v>80</v>
      </c>
    </row>
    <row r="2" spans="1:17">
      <c r="A2" s="3" t="s">
        <v>81</v>
      </c>
      <c r="B2" s="3">
        <v>29666</v>
      </c>
      <c r="E2" s="2" t="s">
        <v>3</v>
      </c>
      <c r="G2" s="2" t="s">
        <v>82</v>
      </c>
      <c r="I2" s="2" t="s">
        <v>83</v>
      </c>
      <c r="K2" s="2" t="s">
        <v>6</v>
      </c>
      <c r="M2" s="2" t="s">
        <v>84</v>
      </c>
      <c r="O2" s="2" t="s">
        <v>85</v>
      </c>
      <c r="Q2" s="2" t="s">
        <v>86</v>
      </c>
    </row>
    <row r="3" spans="1:18">
      <c r="A3" s="3" t="s">
        <v>41</v>
      </c>
      <c r="B3" s="3">
        <v>21454</v>
      </c>
      <c r="E3" s="2" t="s">
        <v>87</v>
      </c>
      <c r="F3" s="2">
        <v>5616</v>
      </c>
      <c r="G3" s="2" t="s">
        <v>41</v>
      </c>
      <c r="H3" s="2">
        <v>21454</v>
      </c>
      <c r="I3" s="2" t="s">
        <v>88</v>
      </c>
      <c r="J3" s="2">
        <v>15026</v>
      </c>
      <c r="K3" s="2" t="s">
        <v>25</v>
      </c>
      <c r="L3" s="2">
        <v>6951</v>
      </c>
      <c r="M3" s="2" t="s">
        <v>89</v>
      </c>
      <c r="N3" s="2">
        <v>3405</v>
      </c>
      <c r="O3" s="2" t="s">
        <v>90</v>
      </c>
      <c r="P3" s="2">
        <v>12170</v>
      </c>
      <c r="Q3" s="2" t="s">
        <v>81</v>
      </c>
      <c r="R3" s="2">
        <v>29666</v>
      </c>
    </row>
    <row r="4" spans="1:18">
      <c r="A4" s="3" t="s">
        <v>91</v>
      </c>
      <c r="B4" s="3">
        <v>21175</v>
      </c>
      <c r="G4" s="2" t="s">
        <v>92</v>
      </c>
      <c r="H4" s="2">
        <v>9140</v>
      </c>
      <c r="I4" s="2" t="s">
        <v>93</v>
      </c>
      <c r="J4" s="2">
        <v>14594</v>
      </c>
      <c r="K4" s="2" t="s">
        <v>22</v>
      </c>
      <c r="L4" s="2">
        <v>4366</v>
      </c>
      <c r="M4" s="4" t="s">
        <v>91</v>
      </c>
      <c r="N4" s="4">
        <v>21175</v>
      </c>
      <c r="O4" s="2" t="s">
        <v>94</v>
      </c>
      <c r="P4" s="2">
        <v>2002</v>
      </c>
      <c r="Q4" s="2" t="s">
        <v>95</v>
      </c>
      <c r="R4" s="2">
        <v>4098</v>
      </c>
    </row>
    <row r="5" spans="1:18">
      <c r="A5" s="3" t="s">
        <v>88</v>
      </c>
      <c r="B5" s="3">
        <v>15026</v>
      </c>
      <c r="G5" s="2" t="s">
        <v>96</v>
      </c>
      <c r="H5" s="2">
        <v>6475</v>
      </c>
      <c r="I5" s="2" t="s">
        <v>97</v>
      </c>
      <c r="J5" s="2">
        <v>13207</v>
      </c>
      <c r="K5" s="2" t="s">
        <v>98</v>
      </c>
      <c r="L5" s="2">
        <v>3843</v>
      </c>
      <c r="M5" s="2" t="s">
        <v>12</v>
      </c>
      <c r="N5" s="2">
        <v>11834</v>
      </c>
      <c r="O5" s="2" t="s">
        <v>99</v>
      </c>
      <c r="P5" s="2">
        <v>3717</v>
      </c>
      <c r="R5" s="2">
        <f>SUM(R3:R4)</f>
        <v>33764</v>
      </c>
    </row>
    <row r="6" spans="1:16">
      <c r="A6" s="3" t="s">
        <v>93</v>
      </c>
      <c r="B6" s="3">
        <v>14594</v>
      </c>
      <c r="G6" s="2" t="s">
        <v>100</v>
      </c>
      <c r="H6" s="2">
        <v>6454</v>
      </c>
      <c r="I6" s="2" t="s">
        <v>101</v>
      </c>
      <c r="J6" s="2">
        <v>7136</v>
      </c>
      <c r="L6" s="2">
        <f>SUM(L3:L5)</f>
        <v>15160</v>
      </c>
      <c r="M6" s="2" t="s">
        <v>102</v>
      </c>
      <c r="N6" s="2">
        <v>8679</v>
      </c>
      <c r="P6" s="2">
        <f>SUM(P3:P5)</f>
        <v>17889</v>
      </c>
    </row>
    <row r="7" spans="1:14">
      <c r="A7" s="3" t="s">
        <v>97</v>
      </c>
      <c r="B7" s="3">
        <v>13207</v>
      </c>
      <c r="G7" s="2" t="s">
        <v>103</v>
      </c>
      <c r="H7" s="2">
        <v>5908</v>
      </c>
      <c r="I7" s="2" t="s">
        <v>104</v>
      </c>
      <c r="J7" s="2">
        <v>6938</v>
      </c>
      <c r="M7" s="2" t="s">
        <v>105</v>
      </c>
      <c r="N7" s="2">
        <v>8278</v>
      </c>
    </row>
    <row r="8" spans="1:14">
      <c r="A8" s="3" t="s">
        <v>90</v>
      </c>
      <c r="B8" s="3">
        <v>12170</v>
      </c>
      <c r="G8" s="2" t="s">
        <v>20</v>
      </c>
      <c r="H8" s="2">
        <v>5755</v>
      </c>
      <c r="I8" s="2" t="s">
        <v>14</v>
      </c>
      <c r="J8" s="2">
        <v>6718</v>
      </c>
      <c r="M8" s="2" t="s">
        <v>106</v>
      </c>
      <c r="N8" s="2">
        <v>7399</v>
      </c>
    </row>
    <row r="9" spans="1:14">
      <c r="A9" s="3" t="s">
        <v>12</v>
      </c>
      <c r="B9" s="3">
        <v>11834</v>
      </c>
      <c r="G9" s="2" t="s">
        <v>107</v>
      </c>
      <c r="H9" s="2">
        <v>3475</v>
      </c>
      <c r="I9" s="2" t="s">
        <v>108</v>
      </c>
      <c r="J9" s="2">
        <v>6205</v>
      </c>
      <c r="M9" s="2" t="s">
        <v>78</v>
      </c>
      <c r="N9" s="2">
        <v>3710</v>
      </c>
    </row>
    <row r="10" spans="1:14">
      <c r="A10" s="3" t="s">
        <v>92</v>
      </c>
      <c r="B10" s="3">
        <v>9140</v>
      </c>
      <c r="G10" s="2" t="s">
        <v>27</v>
      </c>
      <c r="H10" s="2">
        <v>2808</v>
      </c>
      <c r="I10" s="2" t="s">
        <v>19</v>
      </c>
      <c r="J10" s="2">
        <v>4136</v>
      </c>
      <c r="M10" s="2" t="s">
        <v>109</v>
      </c>
      <c r="N10" s="2">
        <v>3490</v>
      </c>
    </row>
    <row r="11" spans="1:14">
      <c r="A11" s="3" t="s">
        <v>102</v>
      </c>
      <c r="B11" s="3">
        <v>8679</v>
      </c>
      <c r="G11" s="2" t="s">
        <v>110</v>
      </c>
      <c r="H11" s="2">
        <v>2805</v>
      </c>
      <c r="I11" s="2" t="s">
        <v>111</v>
      </c>
      <c r="J11" s="2">
        <v>1719</v>
      </c>
      <c r="M11" s="4" t="s">
        <v>112</v>
      </c>
      <c r="N11" s="4">
        <v>3329</v>
      </c>
    </row>
    <row r="12" spans="1:14">
      <c r="A12" s="3" t="s">
        <v>105</v>
      </c>
      <c r="B12" s="3">
        <v>8278</v>
      </c>
      <c r="G12" s="2" t="s">
        <v>36</v>
      </c>
      <c r="H12" s="2">
        <v>2637</v>
      </c>
      <c r="J12" s="2">
        <f>SUM(J3:J11)</f>
        <v>75679</v>
      </c>
      <c r="M12" s="4" t="s">
        <v>113</v>
      </c>
      <c r="N12" s="4">
        <v>3273</v>
      </c>
    </row>
    <row r="13" spans="1:14">
      <c r="A13" s="3" t="s">
        <v>106</v>
      </c>
      <c r="B13" s="3">
        <v>7399</v>
      </c>
      <c r="H13" s="2">
        <f>SUM(H3:H12)</f>
        <v>66911</v>
      </c>
      <c r="M13" s="2" t="s">
        <v>114</v>
      </c>
      <c r="N13" s="2">
        <v>2801</v>
      </c>
    </row>
    <row r="14" spans="1:14">
      <c r="A14" s="3" t="s">
        <v>101</v>
      </c>
      <c r="B14" s="3">
        <v>7136</v>
      </c>
      <c r="M14" s="4" t="s">
        <v>69</v>
      </c>
      <c r="N14" s="4">
        <v>2588</v>
      </c>
    </row>
    <row r="15" spans="1:14">
      <c r="A15" s="3" t="s">
        <v>25</v>
      </c>
      <c r="B15" s="3">
        <v>6951</v>
      </c>
      <c r="M15" s="2" t="s">
        <v>115</v>
      </c>
      <c r="N15" s="2">
        <v>2434</v>
      </c>
    </row>
    <row r="16" spans="1:14">
      <c r="A16" s="3" t="s">
        <v>104</v>
      </c>
      <c r="B16" s="3">
        <v>6938</v>
      </c>
      <c r="M16" s="4" t="s">
        <v>116</v>
      </c>
      <c r="N16" s="4">
        <v>2346</v>
      </c>
    </row>
    <row r="17" spans="1:14">
      <c r="A17" s="3" t="s">
        <v>14</v>
      </c>
      <c r="B17" s="3">
        <v>6718</v>
      </c>
      <c r="M17" s="2" t="s">
        <v>117</v>
      </c>
      <c r="N17" s="2">
        <v>2320</v>
      </c>
    </row>
    <row r="18" spans="1:14">
      <c r="A18" s="3" t="s">
        <v>96</v>
      </c>
      <c r="B18" s="3">
        <v>6475</v>
      </c>
      <c r="M18" s="4" t="s">
        <v>118</v>
      </c>
      <c r="N18" s="4">
        <v>2120</v>
      </c>
    </row>
    <row r="19" spans="1:14">
      <c r="A19" s="3" t="s">
        <v>100</v>
      </c>
      <c r="B19" s="3">
        <v>6454</v>
      </c>
      <c r="M19" s="4" t="s">
        <v>119</v>
      </c>
      <c r="N19" s="4">
        <v>1940</v>
      </c>
    </row>
    <row r="20" spans="1:14">
      <c r="A20" s="3" t="s">
        <v>108</v>
      </c>
      <c r="B20" s="3">
        <v>6205</v>
      </c>
      <c r="M20" s="2" t="s">
        <v>120</v>
      </c>
      <c r="N20" s="2">
        <v>1899</v>
      </c>
    </row>
    <row r="21" spans="1:14">
      <c r="A21" s="3" t="s">
        <v>103</v>
      </c>
      <c r="B21" s="3">
        <v>5908</v>
      </c>
      <c r="M21" s="2" t="s">
        <v>121</v>
      </c>
      <c r="N21" s="2">
        <v>1896</v>
      </c>
    </row>
    <row r="22" spans="1:14">
      <c r="A22" s="3" t="s">
        <v>20</v>
      </c>
      <c r="B22" s="3">
        <v>5755</v>
      </c>
      <c r="M22" s="4" t="s">
        <v>122</v>
      </c>
      <c r="N22" s="4">
        <v>1833</v>
      </c>
    </row>
    <row r="23" spans="1:14">
      <c r="A23" s="3" t="s">
        <v>87</v>
      </c>
      <c r="B23" s="3">
        <v>5616</v>
      </c>
      <c r="M23" s="2" t="s">
        <v>123</v>
      </c>
      <c r="N23" s="2">
        <v>1829</v>
      </c>
    </row>
    <row r="24" spans="1:14">
      <c r="A24" s="3" t="s">
        <v>22</v>
      </c>
      <c r="B24" s="3">
        <v>4366</v>
      </c>
      <c r="M24" s="4" t="s">
        <v>124</v>
      </c>
      <c r="N24" s="4">
        <v>1720</v>
      </c>
    </row>
    <row r="25" spans="1:14">
      <c r="A25" s="3" t="s">
        <v>19</v>
      </c>
      <c r="B25" s="3">
        <v>4136</v>
      </c>
      <c r="N25" s="2">
        <f>N4+N11+N12+N14+N16+N18+N19+N22+N24</f>
        <v>40324</v>
      </c>
    </row>
    <row r="26" spans="1:14">
      <c r="A26" s="3" t="s">
        <v>95</v>
      </c>
      <c r="B26" s="3">
        <v>4098</v>
      </c>
      <c r="N26" s="2">
        <f>N3+N5+N6+N7+N8+N9+N10+N13+N15+N17+N20+N21+N23</f>
        <v>59974</v>
      </c>
    </row>
    <row r="27" spans="1:2">
      <c r="A27" s="3" t="s">
        <v>98</v>
      </c>
      <c r="B27" s="3">
        <v>3843</v>
      </c>
    </row>
    <row r="28" spans="1:2">
      <c r="A28" s="3" t="s">
        <v>99</v>
      </c>
      <c r="B28" s="3">
        <v>3717</v>
      </c>
    </row>
    <row r="29" spans="1:2">
      <c r="A29" s="3" t="s">
        <v>78</v>
      </c>
      <c r="B29" s="3">
        <v>3710</v>
      </c>
    </row>
    <row r="30" spans="1:2">
      <c r="A30" s="3" t="s">
        <v>109</v>
      </c>
      <c r="B30" s="3">
        <v>3490</v>
      </c>
    </row>
    <row r="31" spans="1:2">
      <c r="A31" s="3" t="s">
        <v>107</v>
      </c>
      <c r="B31" s="3">
        <v>3475</v>
      </c>
    </row>
    <row r="32" spans="1:2">
      <c r="A32" s="3" t="s">
        <v>89</v>
      </c>
      <c r="B32" s="3">
        <v>3405</v>
      </c>
    </row>
    <row r="33" spans="1:2">
      <c r="A33" s="3" t="s">
        <v>112</v>
      </c>
      <c r="B33" s="3">
        <v>3329</v>
      </c>
    </row>
    <row r="34" spans="1:2">
      <c r="A34" s="3" t="s">
        <v>113</v>
      </c>
      <c r="B34" s="3">
        <v>3273</v>
      </c>
    </row>
    <row r="35" spans="1:2">
      <c r="A35" s="3" t="s">
        <v>27</v>
      </c>
      <c r="B35" s="3">
        <v>2808</v>
      </c>
    </row>
    <row r="36" spans="1:2">
      <c r="A36" s="3" t="s">
        <v>110</v>
      </c>
      <c r="B36" s="3">
        <v>2805</v>
      </c>
    </row>
    <row r="37" spans="1:2">
      <c r="A37" s="3" t="s">
        <v>114</v>
      </c>
      <c r="B37" s="3">
        <v>2801</v>
      </c>
    </row>
    <row r="38" spans="1:2">
      <c r="A38" s="3" t="s">
        <v>36</v>
      </c>
      <c r="B38" s="3">
        <v>2637</v>
      </c>
    </row>
    <row r="39" spans="1:2">
      <c r="A39" s="3" t="s">
        <v>69</v>
      </c>
      <c r="B39" s="3">
        <v>2588</v>
      </c>
    </row>
    <row r="40" spans="1:2">
      <c r="A40" s="3" t="s">
        <v>115</v>
      </c>
      <c r="B40" s="3">
        <v>2434</v>
      </c>
    </row>
    <row r="41" spans="1:2">
      <c r="A41" s="3" t="s">
        <v>116</v>
      </c>
      <c r="B41" s="3">
        <v>2346</v>
      </c>
    </row>
    <row r="42" spans="1:2">
      <c r="A42" s="3" t="s">
        <v>117</v>
      </c>
      <c r="B42" s="3">
        <v>2320</v>
      </c>
    </row>
    <row r="43" spans="1:2">
      <c r="A43" s="3" t="s">
        <v>118</v>
      </c>
      <c r="B43" s="3">
        <v>2120</v>
      </c>
    </row>
    <row r="44" spans="1:2">
      <c r="A44" s="3" t="s">
        <v>94</v>
      </c>
      <c r="B44" s="3">
        <v>2002</v>
      </c>
    </row>
    <row r="45" spans="1:2">
      <c r="A45" s="3" t="s">
        <v>119</v>
      </c>
      <c r="B45" s="3">
        <v>1940</v>
      </c>
    </row>
    <row r="46" spans="1:2">
      <c r="A46" s="3" t="s">
        <v>120</v>
      </c>
      <c r="B46" s="3">
        <v>1899</v>
      </c>
    </row>
    <row r="47" spans="1:2">
      <c r="A47" s="3" t="s">
        <v>121</v>
      </c>
      <c r="B47" s="3">
        <v>1896</v>
      </c>
    </row>
    <row r="48" spans="1:2">
      <c r="A48" s="3" t="s">
        <v>122</v>
      </c>
      <c r="B48" s="3">
        <v>1833</v>
      </c>
    </row>
    <row r="49" spans="1:2">
      <c r="A49" s="3" t="s">
        <v>123</v>
      </c>
      <c r="B49" s="3">
        <v>1829</v>
      </c>
    </row>
    <row r="50" spans="1:2">
      <c r="A50" s="3" t="s">
        <v>124</v>
      </c>
      <c r="B50" s="3">
        <v>1720</v>
      </c>
    </row>
    <row r="51" spans="1:2">
      <c r="A51" s="3" t="s">
        <v>111</v>
      </c>
      <c r="B51" s="3">
        <v>1719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1"/>
  <sheetViews>
    <sheetView zoomScale="122" zoomScaleNormal="122" workbookViewId="0">
      <selection activeCell="A1" sqref="A1"/>
    </sheetView>
  </sheetViews>
  <sheetFormatPr defaultColWidth="9.16071428571429" defaultRowHeight="17.6"/>
  <cols>
    <col min="1" max="6" width="9.16071428571429" style="2"/>
    <col min="7" max="7" width="14.3303571428571" style="2" customWidth="1"/>
    <col min="8" max="12" width="9.16071428571429" style="2"/>
    <col min="13" max="13" width="19.5" style="2" customWidth="1"/>
    <col min="14" max="14" width="9.16071428571429" style="2"/>
    <col min="15" max="15" width="17" style="2" customWidth="1"/>
    <col min="16" max="16" width="9.16071428571429" style="2"/>
    <col min="17" max="17" width="13.8303571428571" style="2" customWidth="1"/>
    <col min="18" max="16384" width="9.16071428571429" style="2"/>
  </cols>
  <sheetData>
    <row r="1" spans="1:1">
      <c r="A1" s="2" t="s">
        <v>125</v>
      </c>
    </row>
    <row r="2" spans="1:17">
      <c r="A2" s="3" t="s">
        <v>88</v>
      </c>
      <c r="B2" s="3">
        <v>5581</v>
      </c>
      <c r="E2" s="2" t="s">
        <v>3</v>
      </c>
      <c r="G2" s="2" t="s">
        <v>82</v>
      </c>
      <c r="I2" s="2" t="s">
        <v>83</v>
      </c>
      <c r="K2" s="2" t="s">
        <v>6</v>
      </c>
      <c r="M2" s="2" t="s">
        <v>126</v>
      </c>
      <c r="O2" s="2" t="s">
        <v>85</v>
      </c>
      <c r="Q2" s="2" t="s">
        <v>127</v>
      </c>
    </row>
    <row r="3" spans="1:18">
      <c r="A3" s="3" t="s">
        <v>93</v>
      </c>
      <c r="B3" s="3">
        <v>4656</v>
      </c>
      <c r="E3" s="2" t="s">
        <v>128</v>
      </c>
      <c r="F3" s="2">
        <v>4118</v>
      </c>
      <c r="G3" s="2" t="s">
        <v>20</v>
      </c>
      <c r="H3" s="2">
        <v>1839</v>
      </c>
      <c r="I3" s="2" t="s">
        <v>14</v>
      </c>
      <c r="J3" s="2">
        <v>4139</v>
      </c>
      <c r="K3" s="2" t="s">
        <v>25</v>
      </c>
      <c r="L3" s="2">
        <v>1883</v>
      </c>
      <c r="M3" s="2" t="s">
        <v>12</v>
      </c>
      <c r="N3" s="2">
        <v>1649</v>
      </c>
      <c r="O3" s="2" t="s">
        <v>99</v>
      </c>
      <c r="P3" s="2">
        <v>1151</v>
      </c>
      <c r="Q3" s="2" t="s">
        <v>129</v>
      </c>
      <c r="R3" s="2">
        <v>664</v>
      </c>
    </row>
    <row r="4" spans="1:16">
      <c r="A4" s="3" t="s">
        <v>14</v>
      </c>
      <c r="B4" s="3">
        <v>4139</v>
      </c>
      <c r="E4" s="2" t="s">
        <v>66</v>
      </c>
      <c r="F4" s="2">
        <v>3732</v>
      </c>
      <c r="G4" s="2" t="s">
        <v>27</v>
      </c>
      <c r="H4" s="2">
        <v>1672</v>
      </c>
      <c r="I4" s="2" t="s">
        <v>19</v>
      </c>
      <c r="J4" s="2">
        <v>2770</v>
      </c>
      <c r="K4" s="2" t="s">
        <v>22</v>
      </c>
      <c r="L4" s="2">
        <v>1140</v>
      </c>
      <c r="M4" s="2" t="s">
        <v>62</v>
      </c>
      <c r="N4" s="2">
        <v>1460</v>
      </c>
      <c r="O4" s="2" t="s">
        <v>130</v>
      </c>
      <c r="P4" s="2">
        <v>2303</v>
      </c>
    </row>
    <row r="5" spans="1:16">
      <c r="A5" s="3" t="s">
        <v>128</v>
      </c>
      <c r="B5" s="3">
        <v>4118</v>
      </c>
      <c r="E5" s="2" t="s">
        <v>131</v>
      </c>
      <c r="F5" s="2">
        <v>1182</v>
      </c>
      <c r="G5" s="2" t="s">
        <v>36</v>
      </c>
      <c r="H5" s="2">
        <v>547</v>
      </c>
      <c r="I5" s="2" t="s">
        <v>132</v>
      </c>
      <c r="J5" s="2">
        <v>1174</v>
      </c>
      <c r="L5" s="2">
        <f>SUM(L3:L4)</f>
        <v>3023</v>
      </c>
      <c r="M5" s="2" t="s">
        <v>133</v>
      </c>
      <c r="N5" s="2">
        <v>1302</v>
      </c>
      <c r="O5" s="2" t="s">
        <v>134</v>
      </c>
      <c r="P5" s="2">
        <v>1042</v>
      </c>
    </row>
    <row r="6" spans="1:16">
      <c r="A6" s="3" t="s">
        <v>66</v>
      </c>
      <c r="B6" s="3">
        <v>3732</v>
      </c>
      <c r="E6" s="2" t="s">
        <v>135</v>
      </c>
      <c r="F6" s="2">
        <v>542</v>
      </c>
      <c r="G6" s="2" t="s">
        <v>41</v>
      </c>
      <c r="H6" s="2">
        <v>1019</v>
      </c>
      <c r="I6" s="2" t="s">
        <v>104</v>
      </c>
      <c r="J6" s="2">
        <v>1095</v>
      </c>
      <c r="M6" s="2" t="s">
        <v>136</v>
      </c>
      <c r="N6" s="2">
        <v>1156</v>
      </c>
      <c r="O6" s="2" t="s">
        <v>137</v>
      </c>
      <c r="P6" s="2">
        <v>1026</v>
      </c>
    </row>
    <row r="7" spans="1:16">
      <c r="A7" s="3" t="s">
        <v>19</v>
      </c>
      <c r="B7" s="3">
        <v>2770</v>
      </c>
      <c r="E7" s="2" t="s">
        <v>138</v>
      </c>
      <c r="F7" s="2">
        <v>501</v>
      </c>
      <c r="G7" s="2" t="s">
        <v>139</v>
      </c>
      <c r="H7" s="2">
        <v>718</v>
      </c>
      <c r="I7" s="2" t="s">
        <v>140</v>
      </c>
      <c r="J7" s="2">
        <v>962</v>
      </c>
      <c r="M7" s="2" t="s">
        <v>141</v>
      </c>
      <c r="N7" s="2">
        <v>1183</v>
      </c>
      <c r="O7" s="2" t="s">
        <v>142</v>
      </c>
      <c r="P7" s="2">
        <v>693</v>
      </c>
    </row>
    <row r="8" spans="1:16">
      <c r="A8" s="3" t="s">
        <v>130</v>
      </c>
      <c r="B8" s="3">
        <v>2303</v>
      </c>
      <c r="E8" s="2" t="s">
        <v>143</v>
      </c>
      <c r="F8" s="2">
        <v>589</v>
      </c>
      <c r="G8" s="2" t="s">
        <v>107</v>
      </c>
      <c r="H8" s="2">
        <v>614</v>
      </c>
      <c r="I8" s="2" t="s">
        <v>111</v>
      </c>
      <c r="J8" s="2">
        <v>754</v>
      </c>
      <c r="M8" s="2" t="s">
        <v>144</v>
      </c>
      <c r="N8" s="2">
        <v>725</v>
      </c>
      <c r="O8" s="2" t="s">
        <v>145</v>
      </c>
      <c r="P8" s="2">
        <v>689</v>
      </c>
    </row>
    <row r="9" spans="1:16">
      <c r="A9" s="3" t="s">
        <v>146</v>
      </c>
      <c r="B9" s="3">
        <v>2185</v>
      </c>
      <c r="F9" s="2">
        <f>SUM(F3:F8)</f>
        <v>10664</v>
      </c>
      <c r="G9" s="2" t="s">
        <v>147</v>
      </c>
      <c r="H9" s="2">
        <v>1050</v>
      </c>
      <c r="I9" s="2" t="s">
        <v>148</v>
      </c>
      <c r="J9" s="2">
        <v>638</v>
      </c>
      <c r="M9" s="2" t="s">
        <v>114</v>
      </c>
      <c r="N9" s="2">
        <v>862</v>
      </c>
      <c r="O9" s="2" t="s">
        <v>149</v>
      </c>
      <c r="P9" s="2">
        <v>552</v>
      </c>
    </row>
    <row r="10" spans="1:16">
      <c r="A10" s="3" t="s">
        <v>25</v>
      </c>
      <c r="B10" s="3">
        <v>1883</v>
      </c>
      <c r="G10" s="2" t="s">
        <v>150</v>
      </c>
      <c r="H10" s="2">
        <v>536</v>
      </c>
      <c r="I10" s="2" t="s">
        <v>88</v>
      </c>
      <c r="J10" s="2">
        <v>5581</v>
      </c>
      <c r="M10" s="2" t="s">
        <v>151</v>
      </c>
      <c r="N10" s="2">
        <v>939</v>
      </c>
      <c r="O10" s="2" t="s">
        <v>152</v>
      </c>
      <c r="P10" s="2">
        <v>481</v>
      </c>
    </row>
    <row r="11" spans="1:14">
      <c r="A11" s="3" t="s">
        <v>20</v>
      </c>
      <c r="B11" s="3">
        <v>1839</v>
      </c>
      <c r="H11" s="2">
        <f>SUM(H3:H10)</f>
        <v>7995</v>
      </c>
      <c r="I11" s="2" t="s">
        <v>93</v>
      </c>
      <c r="J11" s="2">
        <v>4656</v>
      </c>
      <c r="M11" s="2" t="s">
        <v>153</v>
      </c>
      <c r="N11" s="2">
        <v>609</v>
      </c>
    </row>
    <row r="12" spans="1:14">
      <c r="A12" s="3" t="s">
        <v>27</v>
      </c>
      <c r="B12" s="3">
        <v>1672</v>
      </c>
      <c r="I12" s="2" t="s">
        <v>146</v>
      </c>
      <c r="J12" s="2">
        <v>2185</v>
      </c>
      <c r="M12" s="2" t="s">
        <v>154</v>
      </c>
      <c r="N12" s="2">
        <v>555</v>
      </c>
    </row>
    <row r="13" spans="1:14">
      <c r="A13" s="3" t="s">
        <v>12</v>
      </c>
      <c r="B13" s="3">
        <v>1649</v>
      </c>
      <c r="I13" s="2" t="s">
        <v>155</v>
      </c>
      <c r="J13" s="2">
        <v>938</v>
      </c>
      <c r="M13" s="2" t="s">
        <v>112</v>
      </c>
      <c r="N13" s="2">
        <v>555</v>
      </c>
    </row>
    <row r="14" spans="1:14">
      <c r="A14" s="3" t="s">
        <v>62</v>
      </c>
      <c r="B14" s="3">
        <v>1460</v>
      </c>
      <c r="I14" s="2" t="s">
        <v>156</v>
      </c>
      <c r="J14" s="2">
        <v>592</v>
      </c>
      <c r="M14" s="2" t="s">
        <v>157</v>
      </c>
      <c r="N14" s="2">
        <v>534</v>
      </c>
    </row>
    <row r="15" spans="1:14">
      <c r="A15" s="3" t="s">
        <v>133</v>
      </c>
      <c r="B15" s="3">
        <v>1302</v>
      </c>
      <c r="J15" s="2">
        <f>SUM(J3:J14)</f>
        <v>25484</v>
      </c>
      <c r="M15" s="2" t="s">
        <v>115</v>
      </c>
      <c r="N15" s="2">
        <v>515</v>
      </c>
    </row>
    <row r="16" spans="1:14">
      <c r="A16" s="3" t="s">
        <v>141</v>
      </c>
      <c r="B16" s="3">
        <v>1183</v>
      </c>
      <c r="N16" s="2">
        <f>N3+N4+N6+N7+N8+N9+N12+N15</f>
        <v>8105</v>
      </c>
    </row>
    <row r="17" spans="1:14">
      <c r="A17" s="3" t="s">
        <v>131</v>
      </c>
      <c r="B17" s="3">
        <v>1182</v>
      </c>
      <c r="N17" s="2">
        <f>N5+N10+N11+N13+N14</f>
        <v>3939</v>
      </c>
    </row>
    <row r="18" spans="1:2">
      <c r="A18" s="3" t="s">
        <v>132</v>
      </c>
      <c r="B18" s="3">
        <v>1174</v>
      </c>
    </row>
    <row r="19" spans="1:2">
      <c r="A19" s="3" t="s">
        <v>136</v>
      </c>
      <c r="B19" s="3">
        <v>1156</v>
      </c>
    </row>
    <row r="20" spans="1:2">
      <c r="A20" s="3" t="s">
        <v>99</v>
      </c>
      <c r="B20" s="3">
        <v>1151</v>
      </c>
    </row>
    <row r="21" spans="1:2">
      <c r="A21" s="3" t="s">
        <v>22</v>
      </c>
      <c r="B21" s="3">
        <v>1140</v>
      </c>
    </row>
    <row r="22" spans="1:2">
      <c r="A22" s="3" t="s">
        <v>104</v>
      </c>
      <c r="B22" s="3">
        <v>1095</v>
      </c>
    </row>
    <row r="23" spans="1:2">
      <c r="A23" s="3" t="s">
        <v>147</v>
      </c>
      <c r="B23" s="3">
        <v>1050</v>
      </c>
    </row>
    <row r="24" spans="1:2">
      <c r="A24" s="3" t="s">
        <v>134</v>
      </c>
      <c r="B24" s="3">
        <v>1042</v>
      </c>
    </row>
    <row r="25" spans="1:2">
      <c r="A25" s="3" t="s">
        <v>137</v>
      </c>
      <c r="B25" s="3">
        <v>1026</v>
      </c>
    </row>
    <row r="26" spans="1:2">
      <c r="A26" s="3" t="s">
        <v>41</v>
      </c>
      <c r="B26" s="3">
        <v>1019</v>
      </c>
    </row>
    <row r="27" spans="1:2">
      <c r="A27" s="3" t="s">
        <v>140</v>
      </c>
      <c r="B27" s="3">
        <v>962</v>
      </c>
    </row>
    <row r="28" spans="1:2">
      <c r="A28" s="3" t="s">
        <v>151</v>
      </c>
      <c r="B28" s="3">
        <v>939</v>
      </c>
    </row>
    <row r="29" spans="1:2">
      <c r="A29" s="3" t="s">
        <v>155</v>
      </c>
      <c r="B29" s="3">
        <v>938</v>
      </c>
    </row>
    <row r="30" spans="1:2">
      <c r="A30" s="3" t="s">
        <v>114</v>
      </c>
      <c r="B30" s="3">
        <v>862</v>
      </c>
    </row>
    <row r="31" spans="1:2">
      <c r="A31" s="3" t="s">
        <v>111</v>
      </c>
      <c r="B31" s="3">
        <v>754</v>
      </c>
    </row>
    <row r="32" spans="1:2">
      <c r="A32" s="3" t="s">
        <v>144</v>
      </c>
      <c r="B32" s="3">
        <v>725</v>
      </c>
    </row>
    <row r="33" spans="1:2">
      <c r="A33" s="3" t="s">
        <v>139</v>
      </c>
      <c r="B33" s="3">
        <v>718</v>
      </c>
    </row>
    <row r="34" spans="1:2">
      <c r="A34" s="3" t="s">
        <v>142</v>
      </c>
      <c r="B34" s="3">
        <v>693</v>
      </c>
    </row>
    <row r="35" spans="1:2">
      <c r="A35" s="3" t="s">
        <v>145</v>
      </c>
      <c r="B35" s="3">
        <v>689</v>
      </c>
    </row>
    <row r="36" spans="1:2">
      <c r="A36" s="3" t="s">
        <v>129</v>
      </c>
      <c r="B36" s="3">
        <v>664</v>
      </c>
    </row>
    <row r="37" spans="1:2">
      <c r="A37" s="3" t="s">
        <v>148</v>
      </c>
      <c r="B37" s="3">
        <v>638</v>
      </c>
    </row>
    <row r="38" spans="1:2">
      <c r="A38" s="3" t="s">
        <v>107</v>
      </c>
      <c r="B38" s="3">
        <v>614</v>
      </c>
    </row>
    <row r="39" spans="1:2">
      <c r="A39" s="3" t="s">
        <v>153</v>
      </c>
      <c r="B39" s="3">
        <v>609</v>
      </c>
    </row>
    <row r="40" spans="1:2">
      <c r="A40" s="3" t="s">
        <v>156</v>
      </c>
      <c r="B40" s="3">
        <v>592</v>
      </c>
    </row>
    <row r="41" spans="1:2">
      <c r="A41" s="3" t="s">
        <v>143</v>
      </c>
      <c r="B41" s="3">
        <v>589</v>
      </c>
    </row>
    <row r="42" spans="1:2">
      <c r="A42" s="3" t="s">
        <v>154</v>
      </c>
      <c r="B42" s="3">
        <v>555</v>
      </c>
    </row>
    <row r="43" spans="1:2">
      <c r="A43" s="3" t="s">
        <v>112</v>
      </c>
      <c r="B43" s="3">
        <v>555</v>
      </c>
    </row>
    <row r="44" spans="1:2">
      <c r="A44" s="3" t="s">
        <v>149</v>
      </c>
      <c r="B44" s="3">
        <v>552</v>
      </c>
    </row>
    <row r="45" spans="1:2">
      <c r="A45" s="3" t="s">
        <v>36</v>
      </c>
      <c r="B45" s="3">
        <v>547</v>
      </c>
    </row>
    <row r="46" spans="1:2">
      <c r="A46" s="3" t="s">
        <v>135</v>
      </c>
      <c r="B46" s="3">
        <v>542</v>
      </c>
    </row>
    <row r="47" spans="1:2">
      <c r="A47" s="3" t="s">
        <v>150</v>
      </c>
      <c r="B47" s="3">
        <v>536</v>
      </c>
    </row>
    <row r="48" spans="1:2">
      <c r="A48" s="3" t="s">
        <v>157</v>
      </c>
      <c r="B48" s="3">
        <v>534</v>
      </c>
    </row>
    <row r="49" spans="1:2">
      <c r="A49" s="3" t="s">
        <v>115</v>
      </c>
      <c r="B49" s="3">
        <v>515</v>
      </c>
    </row>
    <row r="50" spans="1:2">
      <c r="A50" s="3" t="s">
        <v>138</v>
      </c>
      <c r="B50" s="3">
        <v>501</v>
      </c>
    </row>
    <row r="51" spans="1:2">
      <c r="A51" s="3" t="s">
        <v>152</v>
      </c>
      <c r="B51" s="3">
        <v>481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I14" sqref="I14"/>
    </sheetView>
  </sheetViews>
  <sheetFormatPr defaultColWidth="9" defaultRowHeight="17.6" outlineLevelRow="6"/>
  <cols>
    <col min="1" max="1" width="11" customWidth="1"/>
  </cols>
  <sheetData>
    <row r="1" spans="1:9">
      <c r="A1" s="1" t="s">
        <v>158</v>
      </c>
      <c r="B1" s="1" t="s">
        <v>2</v>
      </c>
      <c r="C1" t="s">
        <v>3</v>
      </c>
      <c r="D1" s="1" t="s">
        <v>4</v>
      </c>
      <c r="E1" s="1" t="s">
        <v>6</v>
      </c>
      <c r="F1" s="1" t="s">
        <v>7</v>
      </c>
      <c r="G1" t="s">
        <v>8</v>
      </c>
      <c r="H1" s="1" t="s">
        <v>5</v>
      </c>
      <c r="I1" s="1" t="s">
        <v>9</v>
      </c>
    </row>
    <row r="2" spans="1:8">
      <c r="A2" s="1" t="s">
        <v>159</v>
      </c>
      <c r="B2">
        <v>7995</v>
      </c>
      <c r="C2">
        <v>10664</v>
      </c>
      <c r="D2">
        <v>8105</v>
      </c>
      <c r="E2">
        <v>3023</v>
      </c>
      <c r="F2">
        <v>25484</v>
      </c>
      <c r="G2">
        <v>3939</v>
      </c>
      <c r="H2">
        <v>664</v>
      </c>
    </row>
    <row r="3" spans="1:9">
      <c r="A3" s="1" t="s">
        <v>160</v>
      </c>
      <c r="B3">
        <v>66911</v>
      </c>
      <c r="C3">
        <v>5616</v>
      </c>
      <c r="D3">
        <v>77863</v>
      </c>
      <c r="E3">
        <v>15160</v>
      </c>
      <c r="F3">
        <v>75679</v>
      </c>
      <c r="G3">
        <v>40324</v>
      </c>
      <c r="I3">
        <v>33764</v>
      </c>
    </row>
    <row r="4" spans="1:8">
      <c r="A4" s="1" t="s">
        <v>161</v>
      </c>
      <c r="B4">
        <v>13134</v>
      </c>
      <c r="C4">
        <v>20305</v>
      </c>
      <c r="D4">
        <v>32662</v>
      </c>
      <c r="E4">
        <v>17582</v>
      </c>
      <c r="F4">
        <v>32733</v>
      </c>
      <c r="G4">
        <v>24905</v>
      </c>
      <c r="H4">
        <v>106522</v>
      </c>
    </row>
    <row r="5" spans="1:8">
      <c r="A5" s="1" t="s">
        <v>162</v>
      </c>
      <c r="B5">
        <v>14335</v>
      </c>
      <c r="C5">
        <v>9116</v>
      </c>
      <c r="D5">
        <v>24803</v>
      </c>
      <c r="E5">
        <v>19782</v>
      </c>
      <c r="F5">
        <v>16269</v>
      </c>
      <c r="G5">
        <v>8436</v>
      </c>
      <c r="H5">
        <v>40040</v>
      </c>
    </row>
    <row r="7" spans="3:3">
      <c r="C7" s="1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"/>
  <sheetViews>
    <sheetView topLeftCell="A164" workbookViewId="0">
      <selection activeCell="H188" sqref="H188"/>
    </sheetView>
  </sheetViews>
  <sheetFormatPr defaultColWidth="9" defaultRowHeight="17.6" outlineLevelCol="1"/>
  <sheetData>
    <row r="1" spans="1:2">
      <c r="A1" t="s">
        <v>88</v>
      </c>
      <c r="B1">
        <v>5581</v>
      </c>
    </row>
    <row r="2" spans="1:2">
      <c r="A2" t="s">
        <v>93</v>
      </c>
      <c r="B2">
        <v>4656</v>
      </c>
    </row>
    <row r="3" spans="1:2">
      <c r="A3" t="s">
        <v>14</v>
      </c>
      <c r="B3">
        <v>4139</v>
      </c>
    </row>
    <row r="4" spans="1:2">
      <c r="A4" t="s">
        <v>128</v>
      </c>
      <c r="B4">
        <v>4118</v>
      </c>
    </row>
    <row r="5" spans="1:2">
      <c r="A5" t="s">
        <v>66</v>
      </c>
      <c r="B5">
        <v>3732</v>
      </c>
    </row>
    <row r="6" spans="1:2">
      <c r="A6" t="s">
        <v>19</v>
      </c>
      <c r="B6">
        <v>2770</v>
      </c>
    </row>
    <row r="7" spans="1:2">
      <c r="A7" t="s">
        <v>130</v>
      </c>
      <c r="B7">
        <v>2303</v>
      </c>
    </row>
    <row r="8" spans="1:2">
      <c r="A8" t="s">
        <v>146</v>
      </c>
      <c r="B8">
        <v>2185</v>
      </c>
    </row>
    <row r="9" spans="1:2">
      <c r="A9" t="s">
        <v>25</v>
      </c>
      <c r="B9">
        <v>1883</v>
      </c>
    </row>
    <row r="10" spans="1:2">
      <c r="A10" t="s">
        <v>20</v>
      </c>
      <c r="B10">
        <v>1839</v>
      </c>
    </row>
    <row r="11" spans="1:2">
      <c r="A11" t="s">
        <v>27</v>
      </c>
      <c r="B11">
        <v>1672</v>
      </c>
    </row>
    <row r="12" spans="1:2">
      <c r="A12" t="s">
        <v>12</v>
      </c>
      <c r="B12">
        <v>1649</v>
      </c>
    </row>
    <row r="13" spans="1:2">
      <c r="A13" t="s">
        <v>62</v>
      </c>
      <c r="B13">
        <v>1460</v>
      </c>
    </row>
    <row r="14" spans="1:2">
      <c r="A14" t="s">
        <v>133</v>
      </c>
      <c r="B14">
        <v>1302</v>
      </c>
    </row>
    <row r="15" spans="1:2">
      <c r="A15" t="s">
        <v>141</v>
      </c>
      <c r="B15">
        <v>1183</v>
      </c>
    </row>
    <row r="16" spans="1:2">
      <c r="A16" t="s">
        <v>131</v>
      </c>
      <c r="B16">
        <v>1182</v>
      </c>
    </row>
    <row r="17" spans="1:2">
      <c r="A17" t="s">
        <v>132</v>
      </c>
      <c r="B17">
        <v>1174</v>
      </c>
    </row>
    <row r="18" spans="1:2">
      <c r="A18" t="s">
        <v>136</v>
      </c>
      <c r="B18">
        <v>1156</v>
      </c>
    </row>
    <row r="19" spans="1:2">
      <c r="A19" t="s">
        <v>99</v>
      </c>
      <c r="B19">
        <v>1151</v>
      </c>
    </row>
    <row r="20" spans="1:2">
      <c r="A20" t="s">
        <v>22</v>
      </c>
      <c r="B20">
        <v>1140</v>
      </c>
    </row>
    <row r="21" spans="1:2">
      <c r="A21" t="s">
        <v>104</v>
      </c>
      <c r="B21">
        <v>1095</v>
      </c>
    </row>
    <row r="22" spans="1:2">
      <c r="A22" t="s">
        <v>147</v>
      </c>
      <c r="B22">
        <v>1050</v>
      </c>
    </row>
    <row r="23" spans="1:2">
      <c r="A23" t="s">
        <v>134</v>
      </c>
      <c r="B23">
        <v>1042</v>
      </c>
    </row>
    <row r="24" spans="1:2">
      <c r="A24" t="s">
        <v>137</v>
      </c>
      <c r="B24">
        <v>1026</v>
      </c>
    </row>
    <row r="25" spans="1:2">
      <c r="A25" t="s">
        <v>41</v>
      </c>
      <c r="B25">
        <v>1019</v>
      </c>
    </row>
    <row r="26" spans="1:2">
      <c r="A26" t="s">
        <v>140</v>
      </c>
      <c r="B26">
        <v>962</v>
      </c>
    </row>
    <row r="27" spans="1:2">
      <c r="A27" t="s">
        <v>151</v>
      </c>
      <c r="B27">
        <v>939</v>
      </c>
    </row>
    <row r="28" spans="1:2">
      <c r="A28" t="s">
        <v>155</v>
      </c>
      <c r="B28">
        <v>938</v>
      </c>
    </row>
    <row r="29" spans="1:2">
      <c r="A29" t="s">
        <v>114</v>
      </c>
      <c r="B29">
        <v>862</v>
      </c>
    </row>
    <row r="30" spans="1:2">
      <c r="A30" t="s">
        <v>111</v>
      </c>
      <c r="B30">
        <v>754</v>
      </c>
    </row>
    <row r="31" spans="1:2">
      <c r="A31" t="s">
        <v>144</v>
      </c>
      <c r="B31">
        <v>725</v>
      </c>
    </row>
    <row r="32" spans="1:2">
      <c r="A32" t="s">
        <v>139</v>
      </c>
      <c r="B32">
        <v>718</v>
      </c>
    </row>
    <row r="33" spans="1:2">
      <c r="A33" t="s">
        <v>142</v>
      </c>
      <c r="B33">
        <v>693</v>
      </c>
    </row>
    <row r="34" spans="1:2">
      <c r="A34" t="s">
        <v>145</v>
      </c>
      <c r="B34">
        <v>689</v>
      </c>
    </row>
    <row r="35" spans="1:2">
      <c r="A35" t="s">
        <v>129</v>
      </c>
      <c r="B35">
        <v>664</v>
      </c>
    </row>
    <row r="36" spans="1:2">
      <c r="A36" t="s">
        <v>148</v>
      </c>
      <c r="B36">
        <v>638</v>
      </c>
    </row>
    <row r="37" spans="1:2">
      <c r="A37" t="s">
        <v>107</v>
      </c>
      <c r="B37">
        <v>614</v>
      </c>
    </row>
    <row r="38" spans="1:2">
      <c r="A38" t="s">
        <v>153</v>
      </c>
      <c r="B38">
        <v>609</v>
      </c>
    </row>
    <row r="39" spans="1:2">
      <c r="A39" t="s">
        <v>156</v>
      </c>
      <c r="B39">
        <v>592</v>
      </c>
    </row>
    <row r="40" spans="1:2">
      <c r="A40" t="s">
        <v>143</v>
      </c>
      <c r="B40">
        <v>589</v>
      </c>
    </row>
    <row r="41" spans="1:2">
      <c r="A41" t="s">
        <v>154</v>
      </c>
      <c r="B41">
        <v>555</v>
      </c>
    </row>
    <row r="42" spans="1:2">
      <c r="A42" t="s">
        <v>112</v>
      </c>
      <c r="B42">
        <v>555</v>
      </c>
    </row>
    <row r="43" spans="1:2">
      <c r="A43" t="s">
        <v>149</v>
      </c>
      <c r="B43">
        <v>552</v>
      </c>
    </row>
    <row r="44" spans="1:2">
      <c r="A44" t="s">
        <v>36</v>
      </c>
      <c r="B44">
        <v>547</v>
      </c>
    </row>
    <row r="45" spans="1:2">
      <c r="A45" t="s">
        <v>135</v>
      </c>
      <c r="B45">
        <v>542</v>
      </c>
    </row>
    <row r="46" spans="1:2">
      <c r="A46" t="s">
        <v>150</v>
      </c>
      <c r="B46">
        <v>536</v>
      </c>
    </row>
    <row r="47" spans="1:2">
      <c r="A47" t="s">
        <v>157</v>
      </c>
      <c r="B47">
        <v>534</v>
      </c>
    </row>
    <row r="48" spans="1:2">
      <c r="A48" t="s">
        <v>115</v>
      </c>
      <c r="B48">
        <v>515</v>
      </c>
    </row>
    <row r="49" spans="1:2">
      <c r="A49" t="s">
        <v>138</v>
      </c>
      <c r="B49">
        <v>501</v>
      </c>
    </row>
    <row r="50" spans="1:2">
      <c r="A50" t="s">
        <v>152</v>
      </c>
      <c r="B50">
        <v>481</v>
      </c>
    </row>
    <row r="51" spans="1:2">
      <c r="A51" t="s">
        <v>81</v>
      </c>
      <c r="B51">
        <v>29666</v>
      </c>
    </row>
    <row r="52" spans="1:2">
      <c r="A52" t="s">
        <v>41</v>
      </c>
      <c r="B52">
        <v>21454</v>
      </c>
    </row>
    <row r="53" spans="1:2">
      <c r="A53" t="s">
        <v>91</v>
      </c>
      <c r="B53">
        <v>21175</v>
      </c>
    </row>
    <row r="54" spans="1:2">
      <c r="A54" t="s">
        <v>88</v>
      </c>
      <c r="B54">
        <v>15026</v>
      </c>
    </row>
    <row r="55" spans="1:2">
      <c r="A55" t="s">
        <v>93</v>
      </c>
      <c r="B55">
        <v>14594</v>
      </c>
    </row>
    <row r="56" spans="1:2">
      <c r="A56" t="s">
        <v>97</v>
      </c>
      <c r="B56">
        <v>13207</v>
      </c>
    </row>
    <row r="57" spans="1:2">
      <c r="A57" t="s">
        <v>90</v>
      </c>
      <c r="B57">
        <v>12170</v>
      </c>
    </row>
    <row r="58" spans="1:2">
      <c r="A58" t="s">
        <v>12</v>
      </c>
      <c r="B58">
        <v>11834</v>
      </c>
    </row>
    <row r="59" spans="1:2">
      <c r="A59" t="s">
        <v>92</v>
      </c>
      <c r="B59">
        <v>9140</v>
      </c>
    </row>
    <row r="60" spans="1:2">
      <c r="A60" t="s">
        <v>102</v>
      </c>
      <c r="B60">
        <v>8679</v>
      </c>
    </row>
    <row r="61" spans="1:2">
      <c r="A61" t="s">
        <v>105</v>
      </c>
      <c r="B61">
        <v>8278</v>
      </c>
    </row>
    <row r="62" spans="1:2">
      <c r="A62" t="s">
        <v>106</v>
      </c>
      <c r="B62">
        <v>7399</v>
      </c>
    </row>
    <row r="63" spans="1:2">
      <c r="A63" t="s">
        <v>101</v>
      </c>
      <c r="B63">
        <v>7136</v>
      </c>
    </row>
    <row r="64" spans="1:2">
      <c r="A64" t="s">
        <v>25</v>
      </c>
      <c r="B64">
        <v>6951</v>
      </c>
    </row>
    <row r="65" spans="1:2">
      <c r="A65" t="s">
        <v>104</v>
      </c>
      <c r="B65">
        <v>6938</v>
      </c>
    </row>
    <row r="66" spans="1:2">
      <c r="A66" t="s">
        <v>14</v>
      </c>
      <c r="B66">
        <v>6718</v>
      </c>
    </row>
    <row r="67" spans="1:2">
      <c r="A67" t="s">
        <v>96</v>
      </c>
      <c r="B67">
        <v>6475</v>
      </c>
    </row>
    <row r="68" spans="1:2">
      <c r="A68" t="s">
        <v>100</v>
      </c>
      <c r="B68">
        <v>6454</v>
      </c>
    </row>
    <row r="69" spans="1:2">
      <c r="A69" t="s">
        <v>108</v>
      </c>
      <c r="B69">
        <v>6205</v>
      </c>
    </row>
    <row r="70" spans="1:2">
      <c r="A70" t="s">
        <v>103</v>
      </c>
      <c r="B70">
        <v>5908</v>
      </c>
    </row>
    <row r="71" spans="1:2">
      <c r="A71" t="s">
        <v>20</v>
      </c>
      <c r="B71">
        <v>5755</v>
      </c>
    </row>
    <row r="72" spans="1:2">
      <c r="A72" t="s">
        <v>87</v>
      </c>
      <c r="B72">
        <v>5616</v>
      </c>
    </row>
    <row r="73" spans="1:2">
      <c r="A73" t="s">
        <v>22</v>
      </c>
      <c r="B73">
        <v>4366</v>
      </c>
    </row>
    <row r="74" spans="1:2">
      <c r="A74" t="s">
        <v>19</v>
      </c>
      <c r="B74">
        <v>4136</v>
      </c>
    </row>
    <row r="75" spans="1:2">
      <c r="A75" t="s">
        <v>95</v>
      </c>
      <c r="B75">
        <v>4098</v>
      </c>
    </row>
    <row r="76" spans="1:2">
      <c r="A76" t="s">
        <v>98</v>
      </c>
      <c r="B76">
        <v>3843</v>
      </c>
    </row>
    <row r="77" spans="1:2">
      <c r="A77" t="s">
        <v>99</v>
      </c>
      <c r="B77">
        <v>3717</v>
      </c>
    </row>
    <row r="78" spans="1:2">
      <c r="A78" t="s">
        <v>78</v>
      </c>
      <c r="B78">
        <v>3710</v>
      </c>
    </row>
    <row r="79" spans="1:2">
      <c r="A79" t="s">
        <v>109</v>
      </c>
      <c r="B79">
        <v>3490</v>
      </c>
    </row>
    <row r="80" spans="1:2">
      <c r="A80" t="s">
        <v>107</v>
      </c>
      <c r="B80">
        <v>3475</v>
      </c>
    </row>
    <row r="81" spans="1:2">
      <c r="A81" t="s">
        <v>89</v>
      </c>
      <c r="B81">
        <v>3405</v>
      </c>
    </row>
    <row r="82" spans="1:2">
      <c r="A82" t="s">
        <v>112</v>
      </c>
      <c r="B82">
        <v>3329</v>
      </c>
    </row>
    <row r="83" spans="1:2">
      <c r="A83" t="s">
        <v>113</v>
      </c>
      <c r="B83">
        <v>3273</v>
      </c>
    </row>
    <row r="84" spans="1:2">
      <c r="A84" t="s">
        <v>27</v>
      </c>
      <c r="B84">
        <v>2808</v>
      </c>
    </row>
    <row r="85" spans="1:2">
      <c r="A85" t="s">
        <v>110</v>
      </c>
      <c r="B85">
        <v>2805</v>
      </c>
    </row>
    <row r="86" spans="1:2">
      <c r="A86" t="s">
        <v>114</v>
      </c>
      <c r="B86">
        <v>2801</v>
      </c>
    </row>
    <row r="87" spans="1:2">
      <c r="A87" t="s">
        <v>36</v>
      </c>
      <c r="B87">
        <v>2637</v>
      </c>
    </row>
    <row r="88" spans="1:2">
      <c r="A88" t="s">
        <v>69</v>
      </c>
      <c r="B88">
        <v>2588</v>
      </c>
    </row>
    <row r="89" spans="1:2">
      <c r="A89" t="s">
        <v>115</v>
      </c>
      <c r="B89">
        <v>2434</v>
      </c>
    </row>
    <row r="90" spans="1:2">
      <c r="A90" t="s">
        <v>116</v>
      </c>
      <c r="B90">
        <v>2346</v>
      </c>
    </row>
    <row r="91" spans="1:2">
      <c r="A91" t="s">
        <v>117</v>
      </c>
      <c r="B91">
        <v>2320</v>
      </c>
    </row>
    <row r="92" spans="1:2">
      <c r="A92" t="s">
        <v>118</v>
      </c>
      <c r="B92">
        <v>2120</v>
      </c>
    </row>
    <row r="93" spans="1:2">
      <c r="A93" t="s">
        <v>94</v>
      </c>
      <c r="B93">
        <v>2002</v>
      </c>
    </row>
    <row r="94" spans="1:2">
      <c r="A94" t="s">
        <v>119</v>
      </c>
      <c r="B94">
        <v>1940</v>
      </c>
    </row>
    <row r="95" spans="1:2">
      <c r="A95" t="s">
        <v>120</v>
      </c>
      <c r="B95">
        <v>1899</v>
      </c>
    </row>
    <row r="96" spans="1:2">
      <c r="A96" t="s">
        <v>121</v>
      </c>
      <c r="B96">
        <v>1896</v>
      </c>
    </row>
    <row r="97" spans="1:2">
      <c r="A97" t="s">
        <v>122</v>
      </c>
      <c r="B97">
        <v>1833</v>
      </c>
    </row>
    <row r="98" spans="1:2">
      <c r="A98" t="s">
        <v>123</v>
      </c>
      <c r="B98">
        <v>1829</v>
      </c>
    </row>
    <row r="99" spans="1:2">
      <c r="A99" t="s">
        <v>124</v>
      </c>
      <c r="B99">
        <v>1720</v>
      </c>
    </row>
    <row r="100" spans="1:2">
      <c r="A100" t="s">
        <v>111</v>
      </c>
      <c r="B100">
        <v>1719</v>
      </c>
    </row>
    <row r="101" spans="1:2">
      <c r="A101" t="s">
        <v>1</v>
      </c>
      <c r="B101">
        <v>28851</v>
      </c>
    </row>
    <row r="102" spans="1:2">
      <c r="A102" t="s">
        <v>10</v>
      </c>
      <c r="B102">
        <v>19201</v>
      </c>
    </row>
    <row r="103" spans="1:2">
      <c r="A103" t="s">
        <v>11</v>
      </c>
      <c r="B103">
        <v>15788</v>
      </c>
    </row>
    <row r="104" spans="1:2">
      <c r="A104" t="s">
        <v>12</v>
      </c>
      <c r="B104">
        <v>13161</v>
      </c>
    </row>
    <row r="105" spans="1:2">
      <c r="A105" t="s">
        <v>13</v>
      </c>
      <c r="B105">
        <v>11728</v>
      </c>
    </row>
    <row r="106" spans="1:2">
      <c r="A106" t="s">
        <v>14</v>
      </c>
      <c r="B106">
        <v>11648</v>
      </c>
    </row>
    <row r="107" spans="1:2">
      <c r="A107" t="s">
        <v>15</v>
      </c>
      <c r="B107">
        <v>10374</v>
      </c>
    </row>
    <row r="108" spans="1:2">
      <c r="A108" t="s">
        <v>16</v>
      </c>
      <c r="B108">
        <v>9127</v>
      </c>
    </row>
    <row r="109" spans="1:2">
      <c r="A109" t="s">
        <v>17</v>
      </c>
      <c r="B109">
        <v>8431</v>
      </c>
    </row>
    <row r="110" spans="1:2">
      <c r="A110" t="s">
        <v>18</v>
      </c>
      <c r="B110">
        <v>7684</v>
      </c>
    </row>
    <row r="111" spans="1:2">
      <c r="A111" t="s">
        <v>19</v>
      </c>
      <c r="B111">
        <v>7533</v>
      </c>
    </row>
    <row r="112" spans="1:2">
      <c r="A112" t="s">
        <v>20</v>
      </c>
      <c r="B112">
        <v>7505</v>
      </c>
    </row>
    <row r="113" spans="1:2">
      <c r="A113" t="s">
        <v>21</v>
      </c>
      <c r="B113">
        <v>6349</v>
      </c>
    </row>
    <row r="114" spans="1:2">
      <c r="A114" t="s">
        <v>22</v>
      </c>
      <c r="B114">
        <v>5975</v>
      </c>
    </row>
    <row r="115" spans="1:2">
      <c r="A115" t="s">
        <v>23</v>
      </c>
      <c r="B115">
        <v>5611</v>
      </c>
    </row>
    <row r="116" spans="1:2">
      <c r="A116" t="s">
        <v>24</v>
      </c>
      <c r="B116">
        <v>4128</v>
      </c>
    </row>
    <row r="117" spans="1:2">
      <c r="A117" t="s">
        <v>25</v>
      </c>
      <c r="B117">
        <v>3788</v>
      </c>
    </row>
    <row r="118" spans="1:2">
      <c r="A118" t="s">
        <v>26</v>
      </c>
      <c r="B118">
        <v>3760</v>
      </c>
    </row>
    <row r="119" spans="1:2">
      <c r="A119" t="s">
        <v>27</v>
      </c>
      <c r="B119">
        <v>3358</v>
      </c>
    </row>
    <row r="120" spans="1:2">
      <c r="A120" t="s">
        <v>28</v>
      </c>
      <c r="B120">
        <v>3119</v>
      </c>
    </row>
    <row r="121" spans="1:2">
      <c r="A121" t="s">
        <v>29</v>
      </c>
      <c r="B121">
        <v>3067</v>
      </c>
    </row>
    <row r="122" spans="1:2">
      <c r="A122" t="s">
        <v>30</v>
      </c>
      <c r="B122">
        <v>2805</v>
      </c>
    </row>
    <row r="123" spans="1:2">
      <c r="A123" t="s">
        <v>31</v>
      </c>
      <c r="B123">
        <v>2799</v>
      </c>
    </row>
    <row r="124" spans="1:2">
      <c r="A124" t="s">
        <v>32</v>
      </c>
      <c r="B124">
        <v>2764</v>
      </c>
    </row>
    <row r="125" spans="1:2">
      <c r="A125" t="s">
        <v>33</v>
      </c>
      <c r="B125">
        <v>2702</v>
      </c>
    </row>
    <row r="126" spans="1:2">
      <c r="A126" t="s">
        <v>34</v>
      </c>
      <c r="B126">
        <v>2677</v>
      </c>
    </row>
    <row r="127" spans="1:2">
      <c r="A127" t="s">
        <v>35</v>
      </c>
      <c r="B127">
        <v>2477</v>
      </c>
    </row>
    <row r="128" spans="1:2">
      <c r="A128" t="s">
        <v>36</v>
      </c>
      <c r="B128">
        <v>2271</v>
      </c>
    </row>
    <row r="129" spans="1:2">
      <c r="A129" t="s">
        <v>37</v>
      </c>
      <c r="B129">
        <v>2256</v>
      </c>
    </row>
    <row r="130" spans="1:2">
      <c r="A130" t="s">
        <v>38</v>
      </c>
      <c r="B130">
        <v>2232</v>
      </c>
    </row>
    <row r="131" spans="1:2">
      <c r="A131" t="s">
        <v>39</v>
      </c>
      <c r="B131">
        <v>2224</v>
      </c>
    </row>
    <row r="132" spans="1:2">
      <c r="A132" t="s">
        <v>40</v>
      </c>
      <c r="B132">
        <v>2127</v>
      </c>
    </row>
    <row r="133" spans="1:2">
      <c r="A133" t="s">
        <v>41</v>
      </c>
      <c r="B133">
        <v>2122</v>
      </c>
    </row>
    <row r="134" spans="1:2">
      <c r="A134" t="s">
        <v>42</v>
      </c>
      <c r="B134">
        <v>2099</v>
      </c>
    </row>
    <row r="135" spans="1:2">
      <c r="A135" t="s">
        <v>43</v>
      </c>
      <c r="B135">
        <v>2087</v>
      </c>
    </row>
    <row r="136" spans="1:2">
      <c r="A136" t="s">
        <v>44</v>
      </c>
      <c r="B136">
        <v>2048</v>
      </c>
    </row>
    <row r="137" spans="1:2">
      <c r="A137" t="s">
        <v>45</v>
      </c>
      <c r="B137">
        <v>2005</v>
      </c>
    </row>
    <row r="138" spans="1:2">
      <c r="A138" t="s">
        <v>46</v>
      </c>
      <c r="B138">
        <v>1998</v>
      </c>
    </row>
    <row r="139" spans="1:2">
      <c r="A139" t="s">
        <v>47</v>
      </c>
      <c r="B139">
        <v>1852</v>
      </c>
    </row>
    <row r="140" spans="1:2">
      <c r="A140" t="s">
        <v>48</v>
      </c>
      <c r="B140">
        <v>1772</v>
      </c>
    </row>
    <row r="141" spans="1:2">
      <c r="A141" t="s">
        <v>49</v>
      </c>
      <c r="B141">
        <v>1749</v>
      </c>
    </row>
    <row r="142" spans="1:2">
      <c r="A142" t="s">
        <v>50</v>
      </c>
      <c r="B142">
        <v>1740</v>
      </c>
    </row>
    <row r="143" spans="1:2">
      <c r="A143" t="s">
        <v>51</v>
      </c>
      <c r="B143">
        <v>1731</v>
      </c>
    </row>
    <row r="144" spans="1:2">
      <c r="A144" t="s">
        <v>52</v>
      </c>
      <c r="B144">
        <v>1633</v>
      </c>
    </row>
    <row r="145" spans="1:2">
      <c r="A145" t="s">
        <v>53</v>
      </c>
      <c r="B145">
        <v>1555</v>
      </c>
    </row>
    <row r="146" spans="1:2">
      <c r="A146" t="s">
        <v>54</v>
      </c>
      <c r="B146">
        <v>1538</v>
      </c>
    </row>
    <row r="147" spans="1:2">
      <c r="A147" t="s">
        <v>55</v>
      </c>
      <c r="B147">
        <v>1478</v>
      </c>
    </row>
    <row r="148" spans="1:2">
      <c r="A148" t="s">
        <v>56</v>
      </c>
      <c r="B148">
        <v>1470</v>
      </c>
    </row>
    <row r="149" spans="1:2">
      <c r="A149" t="s">
        <v>57</v>
      </c>
      <c r="B149">
        <v>1446</v>
      </c>
    </row>
    <row r="150" spans="1:2">
      <c r="A150" t="s">
        <v>19</v>
      </c>
      <c r="B150">
        <v>7285</v>
      </c>
    </row>
    <row r="151" spans="1:2">
      <c r="A151" t="s">
        <v>20</v>
      </c>
      <c r="B151">
        <v>7208</v>
      </c>
    </row>
    <row r="152" spans="1:2">
      <c r="A152" t="s">
        <v>17</v>
      </c>
      <c r="B152">
        <v>7069</v>
      </c>
    </row>
    <row r="153" spans="1:2">
      <c r="A153" t="s">
        <v>21</v>
      </c>
      <c r="B153">
        <v>6183</v>
      </c>
    </row>
    <row r="154" spans="1:2">
      <c r="A154" t="s">
        <v>60</v>
      </c>
      <c r="B154">
        <v>5876</v>
      </c>
    </row>
    <row r="155" spans="1:2">
      <c r="A155" t="s">
        <v>22</v>
      </c>
      <c r="B155">
        <v>5749</v>
      </c>
    </row>
    <row r="156" spans="1:2">
      <c r="A156" t="s">
        <v>23</v>
      </c>
      <c r="B156">
        <v>5716</v>
      </c>
    </row>
    <row r="157" spans="1:2">
      <c r="A157" t="s">
        <v>12</v>
      </c>
      <c r="B157">
        <v>4767</v>
      </c>
    </row>
    <row r="158" spans="1:2">
      <c r="A158" t="s">
        <v>25</v>
      </c>
      <c r="B158">
        <v>4472</v>
      </c>
    </row>
    <row r="159" spans="1:2">
      <c r="A159" t="s">
        <v>26</v>
      </c>
      <c r="B159">
        <v>4351</v>
      </c>
    </row>
    <row r="160" spans="1:2">
      <c r="A160" t="s">
        <v>24</v>
      </c>
      <c r="B160">
        <v>4069</v>
      </c>
    </row>
    <row r="161" spans="1:2">
      <c r="A161" t="s">
        <v>34</v>
      </c>
      <c r="B161">
        <v>3781</v>
      </c>
    </row>
    <row r="162" spans="1:2">
      <c r="A162" t="s">
        <v>35</v>
      </c>
      <c r="B162">
        <v>3505</v>
      </c>
    </row>
    <row r="163" spans="1:2">
      <c r="A163" t="s">
        <v>27</v>
      </c>
      <c r="B163">
        <v>3224</v>
      </c>
    </row>
    <row r="164" spans="1:2">
      <c r="A164" t="s">
        <v>61</v>
      </c>
      <c r="B164">
        <v>3048</v>
      </c>
    </row>
    <row r="165" spans="1:2">
      <c r="A165" t="s">
        <v>41</v>
      </c>
      <c r="B165">
        <v>2966</v>
      </c>
    </row>
    <row r="166" spans="1:2">
      <c r="A166" t="s">
        <v>36</v>
      </c>
      <c r="B166">
        <v>2634</v>
      </c>
    </row>
    <row r="167" spans="1:2">
      <c r="A167" t="s">
        <v>40</v>
      </c>
      <c r="B167">
        <v>2398</v>
      </c>
    </row>
    <row r="168" spans="1:2">
      <c r="A168" t="s">
        <v>29</v>
      </c>
      <c r="B168">
        <v>2179</v>
      </c>
    </row>
    <row r="169" spans="1:2">
      <c r="A169" t="s">
        <v>38</v>
      </c>
      <c r="B169">
        <v>2168</v>
      </c>
    </row>
    <row r="170" spans="1:2">
      <c r="A170" t="s">
        <v>37</v>
      </c>
      <c r="B170">
        <v>2137</v>
      </c>
    </row>
    <row r="171" spans="1:2">
      <c r="A171" t="s">
        <v>57</v>
      </c>
      <c r="B171">
        <v>1893</v>
      </c>
    </row>
    <row r="172" spans="1:2">
      <c r="A172" t="s">
        <v>56</v>
      </c>
      <c r="B172">
        <v>1826</v>
      </c>
    </row>
    <row r="173" spans="1:2">
      <c r="A173" t="s">
        <v>55</v>
      </c>
      <c r="B173">
        <v>1724</v>
      </c>
    </row>
    <row r="174" spans="1:2">
      <c r="A174" t="s">
        <v>31</v>
      </c>
      <c r="B174">
        <v>1694</v>
      </c>
    </row>
    <row r="175" spans="1:2">
      <c r="A175" t="s">
        <v>62</v>
      </c>
      <c r="B175">
        <v>1658</v>
      </c>
    </row>
    <row r="176" spans="1:2">
      <c r="A176" t="s">
        <v>63</v>
      </c>
      <c r="B176">
        <v>1613</v>
      </c>
    </row>
    <row r="177" spans="1:2">
      <c r="A177" t="s">
        <v>51</v>
      </c>
      <c r="B177">
        <v>1562</v>
      </c>
    </row>
    <row r="178" spans="1:2">
      <c r="A178" t="s">
        <v>32</v>
      </c>
      <c r="B178">
        <v>1555</v>
      </c>
    </row>
    <row r="179" spans="1:2">
      <c r="A179" t="s">
        <v>64</v>
      </c>
      <c r="B179">
        <v>1555</v>
      </c>
    </row>
    <row r="180" spans="1:2">
      <c r="A180" t="s">
        <v>163</v>
      </c>
      <c r="B180">
        <v>1552</v>
      </c>
    </row>
    <row r="181" spans="1:2">
      <c r="A181" t="s">
        <v>50</v>
      </c>
      <c r="B181">
        <v>1532</v>
      </c>
    </row>
    <row r="182" spans="1:2">
      <c r="A182" t="s">
        <v>66</v>
      </c>
      <c r="B182">
        <v>1421</v>
      </c>
    </row>
    <row r="183" spans="1:2">
      <c r="A183" t="s">
        <v>43</v>
      </c>
      <c r="B183">
        <v>1402</v>
      </c>
    </row>
    <row r="184" spans="1:2">
      <c r="A184" t="s">
        <v>42</v>
      </c>
      <c r="B184">
        <v>1398</v>
      </c>
    </row>
    <row r="185" spans="1:2">
      <c r="A185" t="s">
        <v>67</v>
      </c>
      <c r="B185">
        <v>1377</v>
      </c>
    </row>
    <row r="186" spans="1:2">
      <c r="A186" t="s">
        <v>68</v>
      </c>
      <c r="B186">
        <v>1354</v>
      </c>
    </row>
    <row r="187" spans="1:2">
      <c r="A187" t="s">
        <v>69</v>
      </c>
      <c r="B187">
        <v>1348</v>
      </c>
    </row>
    <row r="188" spans="1:2">
      <c r="A188" t="s">
        <v>70</v>
      </c>
      <c r="B188">
        <v>1338</v>
      </c>
    </row>
    <row r="189" spans="1:2">
      <c r="A189" t="s">
        <v>71</v>
      </c>
      <c r="B189">
        <v>1326</v>
      </c>
    </row>
    <row r="190" spans="1:2">
      <c r="A190" t="s">
        <v>72</v>
      </c>
      <c r="B190">
        <v>1321</v>
      </c>
    </row>
    <row r="191" spans="1:2">
      <c r="A191" t="s">
        <v>73</v>
      </c>
      <c r="B191">
        <v>1312</v>
      </c>
    </row>
    <row r="192" spans="1:2">
      <c r="A192" t="s">
        <v>74</v>
      </c>
      <c r="B192">
        <v>1293</v>
      </c>
    </row>
    <row r="193" spans="1:2">
      <c r="A193" t="s">
        <v>75</v>
      </c>
      <c r="B193">
        <v>1290</v>
      </c>
    </row>
    <row r="194" spans="1:2">
      <c r="A194" t="s">
        <v>76</v>
      </c>
      <c r="B194">
        <v>1289</v>
      </c>
    </row>
    <row r="195" spans="1:2">
      <c r="A195" t="s">
        <v>77</v>
      </c>
      <c r="B195">
        <v>1276</v>
      </c>
    </row>
    <row r="196" spans="1:2">
      <c r="A196" t="s">
        <v>39</v>
      </c>
      <c r="B196">
        <v>1275</v>
      </c>
    </row>
    <row r="197" spans="1:2">
      <c r="A197" t="s">
        <v>53</v>
      </c>
      <c r="B197">
        <v>1273</v>
      </c>
    </row>
    <row r="198" spans="1:2">
      <c r="A198" t="s">
        <v>78</v>
      </c>
      <c r="B198">
        <v>1270</v>
      </c>
    </row>
    <row r="199" spans="1:2">
      <c r="A199" t="s">
        <v>79</v>
      </c>
      <c r="B199">
        <v>1269</v>
      </c>
    </row>
  </sheetData>
  <autoFilter ref="A1:B199"/>
  <conditionalFormatting sqref="A$1:A$1048576">
    <cfRule type="duplicateValues" dxfId="0" priority="3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0210-0219高频词</vt:lpstr>
      <vt:lpstr>0220-0304高频词</vt:lpstr>
      <vt:lpstr>0131-0209高频词 </vt:lpstr>
      <vt:lpstr>0121-0130高频词 </vt:lpstr>
      <vt:lpstr>主题统计</vt:lpstr>
      <vt:lpstr>词云图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yinghanting</dc:creator>
  <cp:lastModifiedBy>Microsoft</cp:lastModifiedBy>
  <dcterms:created xsi:type="dcterms:W3CDTF">2020-03-24T04:19:00Z</dcterms:created>
  <dcterms:modified xsi:type="dcterms:W3CDTF">2020-04-28T00:50:18Z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