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лаба\тервер\"/>
    </mc:Choice>
  </mc:AlternateContent>
  <xr:revisionPtr revIDLastSave="0" documentId="13_ncr:1_{2AD064B3-7FC4-4D04-80D8-A4803A0D944C}" xr6:coauthVersionLast="37" xr6:coauthVersionMax="37" xr10:uidLastSave="{00000000-0000-0000-0000-000000000000}"/>
  <bookViews>
    <workbookView xWindow="0" yWindow="0" windowWidth="23040" windowHeight="9060" xr2:uid="{EE0F0369-EF9C-48D6-B8E1-B74D6EA8FFD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 a="1"/>
  <c r="E3" i="1" s="1"/>
  <c r="D3" i="1" l="1"/>
  <c r="C3" i="1"/>
  <c r="B3" i="1"/>
  <c r="F3" i="1"/>
  <c r="K3" i="1"/>
  <c r="J3" i="1"/>
  <c r="I3" i="1"/>
  <c r="H3" i="1"/>
  <c r="G3" i="1"/>
  <c r="F32" i="1"/>
  <c r="B28" i="1" a="1"/>
  <c r="B28" i="1" s="1"/>
  <c r="B25" i="1"/>
  <c r="B6" i="1"/>
  <c r="B5" i="1"/>
  <c r="C30" i="1" l="1"/>
  <c r="B29" i="1"/>
  <c r="C28" i="1"/>
  <c r="C32" i="1"/>
  <c r="B32" i="1"/>
  <c r="C31" i="1"/>
  <c r="B31" i="1"/>
  <c r="B30" i="1"/>
  <c r="C29" i="1"/>
</calcChain>
</file>

<file path=xl/sharedStrings.xml><?xml version="1.0" encoding="utf-8"?>
<sst xmlns="http://schemas.openxmlformats.org/spreadsheetml/2006/main" count="14" uniqueCount="14">
  <si>
    <t>a=</t>
  </si>
  <si>
    <t>B=</t>
  </si>
  <si>
    <t>Y(x)=</t>
  </si>
  <si>
    <t>y=-0,70a+12,94</t>
  </si>
  <si>
    <t>X</t>
  </si>
  <si>
    <t>Y</t>
  </si>
  <si>
    <t>Кореляция</t>
  </si>
  <si>
    <t>F-критическое</t>
  </si>
  <si>
    <t>F-статическое</t>
  </si>
  <si>
    <t>1) коэфиценты уровнения примерно совпдают с расчитанными значения наклона и отрезка</t>
  </si>
  <si>
    <t>2) стандартые ошибки меньше по модулю меньше чем сам коэфицент, поэтому он ненулевой</t>
  </si>
  <si>
    <t>3) значение 0,61 говорит о средней связи факторов</t>
  </si>
  <si>
    <t>4) регрессионная модель адекватна так как F-статическое больше F-критического</t>
  </si>
  <si>
    <t>5)регрессионная сумма больше чем остаточной, что говорит о хорошей регрессии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</si>
</sst>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3803149606299209E-2"/>
          <c:y val="0.16708333333333336"/>
          <c:w val="0.90286351706036749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Лист1!$B$2:$K$2</c:f>
              <c:numCache>
                <c:formatCode>General</c:formatCode>
                <c:ptCount val="10"/>
                <c:pt idx="0">
                  <c:v>15.1</c:v>
                </c:pt>
                <c:pt idx="1">
                  <c:v>11</c:v>
                </c:pt>
                <c:pt idx="2">
                  <c:v>12.3</c:v>
                </c:pt>
                <c:pt idx="3">
                  <c:v>10.3</c:v>
                </c:pt>
                <c:pt idx="4">
                  <c:v>9.6</c:v>
                </c:pt>
                <c:pt idx="5">
                  <c:v>6.2</c:v>
                </c:pt>
                <c:pt idx="6">
                  <c:v>8</c:v>
                </c:pt>
                <c:pt idx="7">
                  <c:v>10.6</c:v>
                </c:pt>
                <c:pt idx="8">
                  <c:v>8.3000000000000007</c:v>
                </c:pt>
                <c:pt idx="9" formatCode="0.00">
                  <c:v>6.4</c:v>
                </c:pt>
              </c:numCache>
            </c:numRef>
          </c:cat>
          <c:val>
            <c:numRef>
              <c:f>Лист1!$B$1:$L$1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E9-4BB5-95EF-182878017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0301791"/>
        <c:axId val="80958396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Лист1!$B$2:$K$2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15.1</c:v>
                      </c:pt>
                      <c:pt idx="1">
                        <c:v>11</c:v>
                      </c:pt>
                      <c:pt idx="2">
                        <c:v>12.3</c:v>
                      </c:pt>
                      <c:pt idx="3">
                        <c:v>10.3</c:v>
                      </c:pt>
                      <c:pt idx="4">
                        <c:v>9.6</c:v>
                      </c:pt>
                      <c:pt idx="5">
                        <c:v>6.2</c:v>
                      </c:pt>
                      <c:pt idx="6">
                        <c:v>8</c:v>
                      </c:pt>
                      <c:pt idx="7">
                        <c:v>10.6</c:v>
                      </c:pt>
                      <c:pt idx="8">
                        <c:v>8.3000000000000007</c:v>
                      </c:pt>
                      <c:pt idx="9" formatCode="0.00">
                        <c:v>6.4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Лист1!$B$2:$L$2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15.1</c:v>
                      </c:pt>
                      <c:pt idx="1">
                        <c:v>11</c:v>
                      </c:pt>
                      <c:pt idx="2">
                        <c:v>12.3</c:v>
                      </c:pt>
                      <c:pt idx="3">
                        <c:v>10.3</c:v>
                      </c:pt>
                      <c:pt idx="4">
                        <c:v>9.6</c:v>
                      </c:pt>
                      <c:pt idx="5">
                        <c:v>6.2</c:v>
                      </c:pt>
                      <c:pt idx="6">
                        <c:v>8</c:v>
                      </c:pt>
                      <c:pt idx="7">
                        <c:v>10.6</c:v>
                      </c:pt>
                      <c:pt idx="8">
                        <c:v>8.3000000000000007</c:v>
                      </c:pt>
                      <c:pt idx="9" formatCode="0.00">
                        <c:v>6.4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7E9-4BB5-95EF-182878017294}"/>
                  </c:ext>
                </c:extLst>
              </c15:ser>
            </c15:filteredLineSeries>
          </c:ext>
        </c:extLst>
      </c:lineChart>
      <c:catAx>
        <c:axId val="81030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9583967"/>
        <c:crosses val="autoZero"/>
        <c:auto val="1"/>
        <c:lblAlgn val="ctr"/>
        <c:lblOffset val="100"/>
        <c:noMultiLvlLbl val="0"/>
      </c:catAx>
      <c:valAx>
        <c:axId val="80958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0301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7634259259259263"/>
          <c:w val="0.8901968503937007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Лист1!$B$1:$K$1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Лист1!$B$3:$K$3</c:f>
              <c:numCache>
                <c:formatCode>General</c:formatCode>
                <c:ptCount val="10"/>
                <c:pt idx="0">
                  <c:v>12.943636363636363</c:v>
                </c:pt>
                <c:pt idx="1">
                  <c:v>12.24060606060606</c:v>
                </c:pt>
                <c:pt idx="2">
                  <c:v>11.537575757575757</c:v>
                </c:pt>
                <c:pt idx="3">
                  <c:v>10.834545454545454</c:v>
                </c:pt>
                <c:pt idx="4">
                  <c:v>10.131515151515151</c:v>
                </c:pt>
                <c:pt idx="5">
                  <c:v>9.4284848484848478</c:v>
                </c:pt>
                <c:pt idx="6">
                  <c:v>8.7254545454545429</c:v>
                </c:pt>
                <c:pt idx="7">
                  <c:v>8.0224242424242398</c:v>
                </c:pt>
                <c:pt idx="8">
                  <c:v>7.3193939393939376</c:v>
                </c:pt>
                <c:pt idx="9">
                  <c:v>6.6163636363636344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23-4EBE-A6CF-03F9C2373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959775"/>
        <c:axId val="490930671"/>
      </c:scatterChart>
      <c:valAx>
        <c:axId val="81795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0930671"/>
        <c:crosses val="autoZero"/>
        <c:crossBetween val="midCat"/>
      </c:valAx>
      <c:valAx>
        <c:axId val="49093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7959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Лист1!$B$1:$K$1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Лист1!$B$3:$K$3</c:f>
              <c:numCache>
                <c:formatCode>General</c:formatCode>
                <c:ptCount val="10"/>
                <c:pt idx="0">
                  <c:v>12.943636363636363</c:v>
                </c:pt>
                <c:pt idx="1">
                  <c:v>12.24060606060606</c:v>
                </c:pt>
                <c:pt idx="2">
                  <c:v>11.537575757575757</c:v>
                </c:pt>
                <c:pt idx="3">
                  <c:v>10.834545454545454</c:v>
                </c:pt>
                <c:pt idx="4">
                  <c:v>10.131515151515151</c:v>
                </c:pt>
                <c:pt idx="5">
                  <c:v>9.4284848484848478</c:v>
                </c:pt>
                <c:pt idx="6">
                  <c:v>8.7254545454545429</c:v>
                </c:pt>
                <c:pt idx="7">
                  <c:v>8.0224242424242398</c:v>
                </c:pt>
                <c:pt idx="8">
                  <c:v>7.3193939393939376</c:v>
                </c:pt>
                <c:pt idx="9">
                  <c:v>6.6163636363636344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18-4BB2-9458-2965CB5190D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Лист1!$B$1:$K$1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Лист1!$B$2:$K$2</c:f>
              <c:numCache>
                <c:formatCode>General</c:formatCode>
                <c:ptCount val="10"/>
                <c:pt idx="0">
                  <c:v>15.1</c:v>
                </c:pt>
                <c:pt idx="1">
                  <c:v>11</c:v>
                </c:pt>
                <c:pt idx="2">
                  <c:v>12.3</c:v>
                </c:pt>
                <c:pt idx="3">
                  <c:v>10.3</c:v>
                </c:pt>
                <c:pt idx="4">
                  <c:v>9.6</c:v>
                </c:pt>
                <c:pt idx="5">
                  <c:v>6.2</c:v>
                </c:pt>
                <c:pt idx="6">
                  <c:v>8</c:v>
                </c:pt>
                <c:pt idx="7">
                  <c:v>10.6</c:v>
                </c:pt>
                <c:pt idx="8">
                  <c:v>8.3000000000000007</c:v>
                </c:pt>
                <c:pt idx="9" formatCode="0.00">
                  <c:v>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C8-49D2-B977-D1CA23081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0956639"/>
        <c:axId val="492335151"/>
      </c:lineChart>
      <c:catAx>
        <c:axId val="97095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2335151"/>
        <c:crosses val="autoZero"/>
        <c:auto val="1"/>
        <c:lblAlgn val="ctr"/>
        <c:lblOffset val="100"/>
        <c:noMultiLvlLbl val="0"/>
      </c:catAx>
      <c:valAx>
        <c:axId val="49233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0956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17</xdr:row>
      <xdr:rowOff>175260</xdr:rowOff>
    </xdr:from>
    <xdr:to>
      <xdr:col>19</xdr:col>
      <xdr:colOff>571500</xdr:colOff>
      <xdr:row>32</xdr:row>
      <xdr:rowOff>175260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7B78D9B-B33D-4BF2-8FEA-038AA31C78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</xdr:row>
      <xdr:rowOff>7620</xdr:rowOff>
    </xdr:from>
    <xdr:to>
      <xdr:col>22</xdr:col>
      <xdr:colOff>304800</xdr:colOff>
      <xdr:row>17</xdr:row>
      <xdr:rowOff>7620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366CB1E-A869-4D6F-AC55-F4AE6AFDD8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457200</xdr:colOff>
      <xdr:row>3</xdr:row>
      <xdr:rowOff>137160</xdr:rowOff>
    </xdr:from>
    <xdr:to>
      <xdr:col>10</xdr:col>
      <xdr:colOff>152400</xdr:colOff>
      <xdr:row>18</xdr:row>
      <xdr:rowOff>137160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ABDF4A7D-DF11-4472-B114-0438EDD74F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4CF0-1F9C-4FC1-9475-946267D182A0}">
  <dimension ref="A1:K37"/>
  <sheetViews>
    <sheetView tabSelected="1" workbookViewId="0">
      <selection activeCell="J24" sqref="J24"/>
    </sheetView>
  </sheetViews>
  <sheetFormatPr defaultRowHeight="14.4" x14ac:dyDescent="0.3"/>
  <cols>
    <col min="1" max="1" width="11.44140625" customWidth="1"/>
    <col min="2" max="2" width="9.88671875" bestFit="1" customWidth="1"/>
  </cols>
  <sheetData>
    <row r="1" spans="1:11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">
      <c r="A2" t="s">
        <v>5</v>
      </c>
      <c r="B2">
        <v>15.1</v>
      </c>
      <c r="C2">
        <v>11</v>
      </c>
      <c r="D2">
        <v>12.3</v>
      </c>
      <c r="E2">
        <v>10.3</v>
      </c>
      <c r="F2">
        <v>9.6</v>
      </c>
      <c r="G2">
        <v>6.2</v>
      </c>
      <c r="H2">
        <v>8</v>
      </c>
      <c r="I2">
        <v>10.6</v>
      </c>
      <c r="J2">
        <v>8.3000000000000007</v>
      </c>
      <c r="K2" s="1">
        <v>6.4</v>
      </c>
    </row>
    <row r="3" spans="1:11" x14ac:dyDescent="0.3">
      <c r="A3" t="s">
        <v>2</v>
      </c>
      <c r="B3">
        <f t="array" ref="B3:K3">TREND(B2:K2,B1:K1,B1:K1,1)</f>
        <v>12.943636363636363</v>
      </c>
      <c r="C3">
        <v>12.24060606060606</v>
      </c>
      <c r="D3">
        <v>11.537575757575757</v>
      </c>
      <c r="E3">
        <v>10.834545454545454</v>
      </c>
      <c r="F3">
        <v>10.131515151515151</v>
      </c>
      <c r="G3">
        <v>9.4284848484848478</v>
      </c>
      <c r="H3">
        <v>8.7254545454545429</v>
      </c>
      <c r="I3">
        <v>8.0224242424242398</v>
      </c>
      <c r="J3">
        <v>7.3193939393939376</v>
      </c>
      <c r="K3">
        <v>6.6163636363636344</v>
      </c>
    </row>
    <row r="5" spans="1:11" x14ac:dyDescent="0.3">
      <c r="A5" t="s">
        <v>0</v>
      </c>
      <c r="B5">
        <f>SLOPE(B2:K2,B1:K1)</f>
        <v>-0.70303030303030289</v>
      </c>
    </row>
    <row r="6" spans="1:11" x14ac:dyDescent="0.3">
      <c r="A6" t="s">
        <v>1</v>
      </c>
      <c r="B6">
        <f>INTERCEPT(B2:K2,B1:K1)</f>
        <v>12.943636363636362</v>
      </c>
    </row>
    <row r="7" spans="1:11" x14ac:dyDescent="0.3">
      <c r="A7" t="s">
        <v>3</v>
      </c>
    </row>
    <row r="25" spans="1:6" x14ac:dyDescent="0.3">
      <c r="A25" t="s">
        <v>6</v>
      </c>
      <c r="B25">
        <f>RSQ(B1:K1,B2:K2)</f>
        <v>0.61118408741167873</v>
      </c>
    </row>
    <row r="28" spans="1:6" x14ac:dyDescent="0.3">
      <c r="B28">
        <f t="array" ref="B28:C32">LINEST(B2:K2,B1:K1,1,1)</f>
        <v>-0.70303030303030323</v>
      </c>
      <c r="C28">
        <v>12.943636363636363</v>
      </c>
    </row>
    <row r="29" spans="1:6" x14ac:dyDescent="0.3">
      <c r="B29">
        <v>0.19825084517471428</v>
      </c>
      <c r="C29">
        <v>1.0583698937308843</v>
      </c>
    </row>
    <row r="30" spans="1:6" x14ac:dyDescent="0.3">
      <c r="B30">
        <v>0.61118408741167896</v>
      </c>
      <c r="C30">
        <v>1.800702724780052</v>
      </c>
    </row>
    <row r="31" spans="1:6" x14ac:dyDescent="0.3">
      <c r="A31" t="s">
        <v>8</v>
      </c>
      <c r="B31">
        <v>12.575289593331059</v>
      </c>
      <c r="C31">
        <v>8</v>
      </c>
    </row>
    <row r="32" spans="1:6" x14ac:dyDescent="0.3">
      <c r="B32">
        <v>40.775757575757581</v>
      </c>
      <c r="C32">
        <v>25.940242424242427</v>
      </c>
      <c r="E32" t="s">
        <v>7</v>
      </c>
      <c r="F32">
        <f>FINV(0.05,1,8)</f>
        <v>5.3176550715787174</v>
      </c>
    </row>
    <row r="33" spans="8:8" x14ac:dyDescent="0.3">
      <c r="H33" t="s">
        <v>9</v>
      </c>
    </row>
    <row r="34" spans="8:8" x14ac:dyDescent="0.3">
      <c r="H34" t="s">
        <v>10</v>
      </c>
    </row>
    <row r="35" spans="8:8" x14ac:dyDescent="0.3">
      <c r="H35" t="s">
        <v>11</v>
      </c>
    </row>
    <row r="36" spans="8:8" x14ac:dyDescent="0.3">
      <c r="H36" t="s">
        <v>12</v>
      </c>
    </row>
    <row r="37" spans="8:8" x14ac:dyDescent="0.3">
      <c r="H37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Notnex</dc:creator>
  <cp:lastModifiedBy>Notnex</cp:lastModifiedBy>
  <dcterms:created xsi:type="dcterms:W3CDTF">2022-11-18T09:15:12Z</dcterms:created>
  <dcterms:modified xsi:type="dcterms:W3CDTF">2023-01-09T22:30:51Z</dcterms:modified>
</cp:coreProperties>
</file>