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lejandra\Downloads\"/>
    </mc:Choice>
  </mc:AlternateContent>
  <xr:revisionPtr revIDLastSave="0" documentId="8_{F91C819D-C124-4681-80BA-C666038896F9}" xr6:coauthVersionLast="47" xr6:coauthVersionMax="47" xr10:uidLastSave="{00000000-0000-0000-0000-000000000000}"/>
  <bookViews>
    <workbookView xWindow="-120" yWindow="-120" windowWidth="20730" windowHeight="11040" activeTab="1" xr2:uid="{CB2B2CC4-76F8-474F-A5B8-E037A6312465}"/>
  </bookViews>
  <sheets>
    <sheet name="Página principal" sheetId="8" r:id="rId1"/>
    <sheet name="Hoja1" sheetId="11" r:id="rId2"/>
    <sheet name="Precios basados en la competenc" sheetId="1" r:id="rId3"/>
    <sheet name="Precios por costo más margen" sheetId="2" r:id="rId4"/>
    <sheet name="Precios freemium" sheetId="3" r:id="rId5"/>
    <sheet name="Precios por hora" sheetId="4" r:id="rId6"/>
    <sheet name="Precios descremados" sheetId="5" r:id="rId7"/>
    <sheet name="Precios de lanzamiento" sheetId="6" r:id="rId8"/>
    <sheet name="Precios prémium" sheetId="7" r:id="rId9"/>
    <sheet name="Precios por proyecto" sheetId="9" r:id="rId10"/>
    <sheet name="Precios según el valor" sheetId="10"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4" i="11" l="1"/>
  <c r="D144" i="11" s="1"/>
  <c r="C132" i="11"/>
  <c r="D132" i="11" s="1"/>
  <c r="C61" i="11"/>
  <c r="D61" i="11" s="1"/>
  <c r="C48" i="11"/>
  <c r="D48" i="11" s="1"/>
  <c r="C108" i="11"/>
  <c r="D108" i="11" s="1"/>
  <c r="C112" i="11"/>
  <c r="D112" i="11" s="1"/>
  <c r="C69" i="11"/>
  <c r="D69" i="11" s="1"/>
  <c r="C139" i="11"/>
  <c r="D139" i="11" s="1"/>
  <c r="C110" i="11"/>
  <c r="D110" i="11" s="1"/>
  <c r="C57" i="11"/>
  <c r="D57" i="11" s="1"/>
  <c r="C22" i="11"/>
  <c r="D22" i="11" s="1"/>
  <c r="C23" i="11"/>
  <c r="D23" i="11" s="1"/>
  <c r="C143" i="11"/>
  <c r="D143" i="11" s="1"/>
  <c r="C6" i="11"/>
  <c r="D6" i="11" s="1"/>
  <c r="C96" i="11"/>
  <c r="D96" i="11" s="1"/>
  <c r="C47" i="11"/>
  <c r="D47" i="11" s="1"/>
  <c r="C4" i="11"/>
  <c r="D4" i="11" s="1"/>
  <c r="C153" i="11"/>
  <c r="D153" i="11" s="1"/>
  <c r="C97" i="11"/>
  <c r="D97" i="11" s="1"/>
  <c r="C111" i="11"/>
  <c r="D111" i="11" s="1"/>
  <c r="C109" i="11"/>
  <c r="D109" i="11" s="1"/>
  <c r="C46" i="11"/>
  <c r="D46" i="11" s="1"/>
  <c r="C147" i="11"/>
  <c r="D147" i="11" s="1"/>
  <c r="C100" i="11"/>
  <c r="D100" i="11" s="1"/>
  <c r="C92" i="11"/>
  <c r="D92" i="11" s="1"/>
  <c r="C158" i="11"/>
  <c r="D158" i="11" s="1"/>
  <c r="C122" i="11"/>
  <c r="D122" i="11" s="1"/>
  <c r="C121" i="11"/>
  <c r="D121" i="11" s="1"/>
  <c r="C114" i="11"/>
  <c r="D114" i="11" s="1"/>
  <c r="C19" i="11"/>
  <c r="D19" i="11" s="1"/>
  <c r="C123" i="11"/>
  <c r="D123" i="11" s="1"/>
  <c r="C105" i="11"/>
  <c r="D105" i="11" s="1"/>
  <c r="C62" i="11"/>
  <c r="D62" i="11" s="1"/>
  <c r="C142" i="11"/>
  <c r="D142" i="11" s="1"/>
  <c r="C136" i="11"/>
  <c r="D136" i="11" s="1"/>
  <c r="C11" i="11"/>
  <c r="D11" i="11" s="1"/>
  <c r="C9" i="11"/>
  <c r="D9" i="11" s="1"/>
  <c r="C134" i="11"/>
  <c r="D134" i="11" s="1"/>
  <c r="C126" i="11"/>
  <c r="D126" i="11" s="1"/>
  <c r="C25" i="11"/>
  <c r="D25" i="11" s="1"/>
  <c r="C152" i="11"/>
  <c r="D152" i="11" s="1"/>
  <c r="C80" i="11"/>
  <c r="D80" i="11" s="1"/>
  <c r="C85" i="11"/>
  <c r="D85" i="11" s="1"/>
  <c r="C15" i="11"/>
  <c r="D15" i="11" s="1"/>
  <c r="C74" i="11"/>
  <c r="D74" i="11" s="1"/>
  <c r="C31" i="11"/>
  <c r="D31" i="11" s="1"/>
  <c r="C118" i="11"/>
  <c r="D118" i="11" s="1"/>
  <c r="C43" i="11"/>
  <c r="D43" i="11" s="1"/>
  <c r="C130" i="11"/>
  <c r="D130" i="11" s="1"/>
  <c r="C55" i="11"/>
  <c r="D55" i="11" s="1"/>
  <c r="C32" i="11"/>
  <c r="D32" i="11" s="1"/>
  <c r="C135" i="11"/>
  <c r="D135" i="11" s="1"/>
  <c r="C28" i="11"/>
  <c r="D28" i="11" s="1"/>
  <c r="C133" i="11"/>
  <c r="D133" i="11" s="1"/>
  <c r="C73" i="11"/>
  <c r="D73" i="11" s="1"/>
  <c r="C101" i="11"/>
  <c r="D101" i="11" s="1"/>
  <c r="C137" i="11"/>
  <c r="D137" i="11" s="1"/>
  <c r="C3" i="11"/>
  <c r="D3" i="11" s="1"/>
  <c r="C149" i="11"/>
  <c r="D149" i="11" s="1"/>
  <c r="C129" i="11"/>
  <c r="D129" i="11" s="1"/>
  <c r="C54" i="11"/>
  <c r="D54" i="11" s="1"/>
  <c r="C83" i="11"/>
  <c r="D83" i="11" s="1"/>
  <c r="C78" i="11"/>
  <c r="D78" i="11" s="1"/>
  <c r="C84" i="11"/>
  <c r="D84" i="11" s="1"/>
  <c r="C116" i="11"/>
  <c r="D116" i="11" s="1"/>
  <c r="C94" i="11"/>
  <c r="D94" i="11" s="1"/>
  <c r="C35" i="11"/>
  <c r="D35" i="11" s="1"/>
  <c r="C42" i="11"/>
  <c r="D42" i="11" s="1"/>
  <c r="C75" i="11"/>
  <c r="D75" i="11" s="1"/>
  <c r="C10" i="11"/>
  <c r="D10" i="11" s="1"/>
  <c r="C93" i="11"/>
  <c r="D93" i="11" s="1"/>
  <c r="C30" i="11"/>
  <c r="D30" i="11" s="1"/>
  <c r="C88" i="11"/>
  <c r="D88" i="11" s="1"/>
  <c r="C160" i="11"/>
  <c r="D160" i="11" s="1"/>
  <c r="C8" i="11"/>
  <c r="D8" i="11" s="1"/>
  <c r="C120" i="11"/>
  <c r="D120" i="11" s="1"/>
  <c r="C106" i="11"/>
  <c r="D106" i="11" s="1"/>
  <c r="C67" i="11"/>
  <c r="D67" i="11" s="1"/>
  <c r="C66" i="11"/>
  <c r="D66" i="11" s="1"/>
  <c r="C53" i="11"/>
  <c r="D53" i="11" s="1"/>
  <c r="C24" i="11"/>
  <c r="D24" i="11" s="1"/>
  <c r="C29" i="11"/>
  <c r="D29" i="11" s="1"/>
  <c r="C115" i="11"/>
  <c r="D115" i="11" s="1"/>
  <c r="C21" i="11"/>
  <c r="D21" i="11" s="1"/>
  <c r="C99" i="11"/>
  <c r="D99" i="11" s="1"/>
  <c r="C146" i="11"/>
  <c r="D146" i="11" s="1"/>
  <c r="C38" i="11"/>
  <c r="D38" i="11" s="1"/>
  <c r="C154" i="11"/>
  <c r="D154" i="11" s="1"/>
  <c r="C140" i="11"/>
  <c r="D140" i="11" s="1"/>
  <c r="C33" i="11"/>
  <c r="D33" i="11" s="1"/>
  <c r="C17" i="11"/>
  <c r="D17" i="11" s="1"/>
  <c r="C63" i="11"/>
  <c r="D63" i="11" s="1"/>
  <c r="C52" i="11"/>
  <c r="D52" i="11" s="1"/>
  <c r="C113" i="11"/>
  <c r="D113" i="11" s="1"/>
  <c r="C59" i="11"/>
  <c r="D59" i="11" s="1"/>
  <c r="C2" i="11"/>
  <c r="D2" i="11" s="1"/>
  <c r="C125" i="11"/>
  <c r="D125" i="11" s="1"/>
  <c r="C13" i="11"/>
  <c r="D13" i="11" s="1"/>
  <c r="C159" i="11"/>
  <c r="D159" i="11" s="1"/>
  <c r="C91" i="11"/>
  <c r="D91" i="11" s="1"/>
  <c r="C86" i="11"/>
  <c r="D86" i="11" s="1"/>
  <c r="C81" i="11"/>
  <c r="D81" i="11" s="1"/>
  <c r="C161" i="11"/>
  <c r="D161" i="11" s="1"/>
  <c r="C60" i="11"/>
  <c r="D60" i="11" s="1"/>
  <c r="C103" i="11"/>
  <c r="D103" i="11" s="1"/>
  <c r="C76" i="11"/>
  <c r="D76" i="11" s="1"/>
  <c r="C119" i="11"/>
  <c r="D119" i="11" s="1"/>
  <c r="C7" i="11"/>
  <c r="D7" i="11" s="1"/>
  <c r="C138" i="11"/>
  <c r="D138" i="11" s="1"/>
  <c r="C39" i="11"/>
  <c r="D39" i="11" s="1"/>
  <c r="C34" i="11"/>
  <c r="D34" i="11" s="1"/>
  <c r="C117" i="11"/>
  <c r="D117" i="11" s="1"/>
  <c r="C79" i="11"/>
  <c r="D79" i="11" s="1"/>
  <c r="C150" i="11"/>
  <c r="D150" i="11" s="1"/>
  <c r="C151" i="11"/>
  <c r="D151" i="11" s="1"/>
  <c r="C50" i="11"/>
  <c r="D50" i="11" s="1"/>
  <c r="C58" i="11"/>
  <c r="D58" i="11" s="1"/>
  <c r="C16" i="11"/>
  <c r="D16" i="11" s="1"/>
  <c r="C65" i="11"/>
  <c r="D65" i="11" s="1"/>
  <c r="C131" i="11"/>
  <c r="D131" i="11" s="1"/>
  <c r="C148" i="11"/>
  <c r="D148" i="11" s="1"/>
  <c r="C27" i="11"/>
  <c r="D27" i="11" s="1"/>
  <c r="C77" i="11"/>
  <c r="D77" i="11" s="1"/>
  <c r="C56" i="11"/>
  <c r="D56" i="11" s="1"/>
  <c r="C51" i="11"/>
  <c r="D51" i="11" s="1"/>
  <c r="C87" i="11"/>
  <c r="D87" i="11" s="1"/>
  <c r="C44" i="11"/>
  <c r="D44" i="11" s="1"/>
  <c r="C36" i="11"/>
  <c r="D36" i="11" s="1"/>
  <c r="C37" i="11"/>
  <c r="D37" i="11" s="1"/>
  <c r="C102" i="11"/>
  <c r="D102" i="11" s="1"/>
  <c r="C45" i="11"/>
  <c r="D45" i="11" s="1"/>
  <c r="C127" i="11"/>
  <c r="D127" i="11" s="1"/>
  <c r="C12" i="11"/>
  <c r="D12" i="11" s="1"/>
  <c r="C70" i="11"/>
  <c r="D70" i="11" s="1"/>
  <c r="C124" i="11"/>
  <c r="D124" i="11" s="1"/>
  <c r="C14" i="11"/>
  <c r="D14" i="11" s="1"/>
  <c r="C20" i="11"/>
  <c r="D20" i="11" s="1"/>
  <c r="C82" i="11"/>
  <c r="D82" i="11" s="1"/>
  <c r="C145" i="11"/>
  <c r="D145" i="11" s="1"/>
  <c r="C90" i="11"/>
  <c r="D90" i="11" s="1"/>
  <c r="C128" i="11"/>
  <c r="D128" i="11" s="1"/>
  <c r="C95" i="11"/>
  <c r="D95" i="11" s="1"/>
  <c r="C141" i="11"/>
  <c r="D141" i="11" s="1"/>
  <c r="C157" i="11"/>
  <c r="D157" i="11" s="1"/>
  <c r="C18" i="11"/>
  <c r="D18" i="11" s="1"/>
  <c r="C98" i="11"/>
  <c r="D98" i="11" s="1"/>
  <c r="C40" i="11"/>
  <c r="D40" i="11" s="1"/>
  <c r="C89" i="11"/>
  <c r="D89" i="11" s="1"/>
  <c r="C64" i="11"/>
  <c r="D64" i="11" s="1"/>
  <c r="C155" i="11"/>
  <c r="D155" i="11" s="1"/>
  <c r="C156" i="11"/>
  <c r="D156" i="11" s="1"/>
  <c r="C26" i="11"/>
  <c r="D26" i="11" s="1"/>
  <c r="C71" i="11"/>
  <c r="D71" i="11" s="1"/>
  <c r="C107" i="11"/>
  <c r="D107" i="11" s="1"/>
  <c r="C49" i="11"/>
  <c r="D49" i="11" s="1"/>
  <c r="C68" i="11"/>
  <c r="D68" i="11" s="1"/>
  <c r="C72" i="11"/>
  <c r="D72" i="11" s="1"/>
  <c r="C104" i="11"/>
  <c r="D104" i="11" s="1"/>
  <c r="C41" i="11"/>
  <c r="D41" i="11" s="1"/>
  <c r="C162" i="11"/>
  <c r="D162" i="11" s="1"/>
  <c r="C163" i="11"/>
  <c r="D163" i="11" s="1"/>
  <c r="C164" i="11"/>
  <c r="D164" i="11" s="1"/>
  <c r="C165" i="11"/>
  <c r="D165" i="11" s="1"/>
  <c r="C166" i="11"/>
  <c r="D166" i="11" s="1"/>
  <c r="C167" i="11"/>
  <c r="D167" i="11" s="1"/>
  <c r="C168" i="11"/>
  <c r="D168" i="11" s="1"/>
  <c r="C169" i="11"/>
  <c r="D169" i="11" s="1"/>
  <c r="C170" i="11"/>
  <c r="D170" i="11" s="1"/>
  <c r="C171" i="11"/>
  <c r="D171" i="11" s="1"/>
  <c r="C172" i="11"/>
  <c r="D172" i="11" s="1"/>
  <c r="C173" i="11"/>
  <c r="D173" i="11" s="1"/>
  <c r="C174" i="11"/>
  <c r="D174" i="11" s="1"/>
  <c r="C175" i="11"/>
  <c r="D175" i="11" s="1"/>
  <c r="C176" i="11"/>
  <c r="D176" i="11" s="1"/>
  <c r="C177" i="11"/>
  <c r="D177" i="11" s="1"/>
  <c r="C178" i="11"/>
  <c r="D178" i="11" s="1"/>
  <c r="C179" i="11"/>
  <c r="D179" i="11" s="1"/>
  <c r="C180" i="11"/>
  <c r="D180" i="11" s="1"/>
  <c r="C181" i="11"/>
  <c r="D181" i="11" s="1"/>
  <c r="C182" i="11"/>
  <c r="D182" i="11" s="1"/>
  <c r="C183" i="11"/>
  <c r="D183" i="11" s="1"/>
  <c r="C184" i="11"/>
  <c r="D184" i="11" s="1"/>
  <c r="C185" i="11"/>
  <c r="D185" i="11" s="1"/>
  <c r="C186" i="11"/>
  <c r="D186" i="11" s="1"/>
  <c r="C187" i="11"/>
  <c r="D187" i="11" s="1"/>
  <c r="C188" i="11"/>
  <c r="D188" i="11" s="1"/>
  <c r="C189" i="11"/>
  <c r="D189" i="11" s="1"/>
  <c r="C190" i="11"/>
  <c r="D190" i="11" s="1"/>
  <c r="C191" i="11"/>
  <c r="D191" i="11" s="1"/>
  <c r="C192" i="11"/>
  <c r="D192" i="11" s="1"/>
  <c r="C193" i="11"/>
  <c r="D193" i="11" s="1"/>
  <c r="C194" i="11"/>
  <c r="D194" i="11" s="1"/>
  <c r="C195" i="11"/>
  <c r="D195" i="11" s="1"/>
  <c r="C196" i="11"/>
  <c r="D196" i="11" s="1"/>
  <c r="C197" i="11"/>
  <c r="D197" i="11" s="1"/>
  <c r="C198" i="11"/>
  <c r="D198" i="11" s="1"/>
  <c r="C199" i="11"/>
  <c r="D199" i="11" s="1"/>
  <c r="C200" i="11"/>
  <c r="D200" i="11" s="1"/>
  <c r="C201" i="11"/>
  <c r="D201" i="11" s="1"/>
  <c r="C202" i="11"/>
  <c r="D202" i="11" s="1"/>
  <c r="C203" i="11"/>
  <c r="D203" i="11" s="1"/>
  <c r="C204" i="11"/>
  <c r="D204" i="11" s="1"/>
  <c r="C205" i="11"/>
  <c r="D205" i="11" s="1"/>
  <c r="C206" i="11"/>
  <c r="D206" i="11" s="1"/>
  <c r="C207" i="11"/>
  <c r="D207" i="11" s="1"/>
  <c r="C208" i="11"/>
  <c r="D208" i="11" s="1"/>
  <c r="C209" i="11"/>
  <c r="D209" i="11" s="1"/>
  <c r="C210" i="11"/>
  <c r="D210" i="11" s="1"/>
  <c r="C211" i="11"/>
  <c r="D211" i="11" s="1"/>
  <c r="C17" i="1"/>
  <c r="C22" i="1" s="1"/>
  <c r="G22" i="5" l="1"/>
  <c r="G21" i="5"/>
  <c r="G17" i="5"/>
  <c r="G16" i="5"/>
  <c r="G12" i="5"/>
  <c r="G7" i="5"/>
  <c r="G6" i="5"/>
  <c r="C21" i="7"/>
  <c r="F18" i="7"/>
  <c r="F21" i="7" s="1"/>
  <c r="C18" i="7"/>
  <c r="C20" i="7" s="1"/>
  <c r="H15" i="8" s="1"/>
  <c r="G22" i="6"/>
  <c r="G21" i="6"/>
  <c r="G17" i="6"/>
  <c r="G16" i="6"/>
  <c r="G12" i="6"/>
  <c r="G11" i="6"/>
  <c r="G7" i="6"/>
  <c r="G6" i="6"/>
  <c r="G25" i="6"/>
  <c r="C13" i="3"/>
  <c r="C16" i="3" s="1"/>
  <c r="D18" i="8" s="1"/>
  <c r="C17" i="10"/>
  <c r="C13" i="10"/>
  <c r="C18" i="10" s="1"/>
  <c r="H21" i="8" s="1"/>
  <c r="C13" i="9"/>
  <c r="H19" i="8" s="1"/>
  <c r="G25" i="5"/>
  <c r="G11" i="5"/>
  <c r="C13" i="4"/>
  <c r="C15" i="4" s="1"/>
  <c r="D20" i="8" s="1"/>
  <c r="C20" i="2"/>
  <c r="F17" i="2"/>
  <c r="F19" i="2" s="1"/>
  <c r="D16" i="8" s="1"/>
  <c r="C17" i="2"/>
  <c r="C19" i="2" s="1"/>
  <c r="D14" i="8" s="1"/>
  <c r="C21" i="1"/>
  <c r="E14" i="1"/>
  <c r="C14" i="1"/>
  <c r="F14" i="1" s="1"/>
  <c r="G26" i="6" l="1"/>
  <c r="H13" i="8" s="1"/>
  <c r="D12" i="8"/>
  <c r="F20" i="7"/>
  <c r="H17" i="8" s="1"/>
  <c r="G27" i="6"/>
  <c r="G26" i="5"/>
  <c r="D22" i="8" s="1"/>
  <c r="G27" i="5"/>
  <c r="C14" i="4"/>
  <c r="F20" i="2"/>
  <c r="C5" i="11"/>
  <c r="D5" i="11" s="1"/>
</calcChain>
</file>

<file path=xl/sharedStrings.xml><?xml version="1.0" encoding="utf-8"?>
<sst xmlns="http://schemas.openxmlformats.org/spreadsheetml/2006/main" count="386" uniqueCount="374">
  <si>
    <r>
      <rPr>
        <sz val="12"/>
        <color theme="0"/>
        <rFont val="Avenir Book"/>
        <family val="2"/>
      </rPr>
      <t>Tu precio</t>
    </r>
  </si>
  <si>
    <r>
      <rPr>
        <i/>
        <sz val="12"/>
        <color theme="0"/>
        <rFont val="Avenir Book"/>
        <family val="2"/>
      </rPr>
      <t>Tu precio es…</t>
    </r>
  </si>
  <si>
    <r>
      <rPr>
        <sz val="12"/>
        <color theme="0"/>
        <rFont val="Avenir Book"/>
        <family val="2"/>
      </rPr>
      <t>Margen bruto</t>
    </r>
  </si>
  <si>
    <r>
      <rPr>
        <sz val="12"/>
        <color theme="0"/>
        <rFont val="Avenir Book"/>
        <family val="2"/>
      </rPr>
      <t>Número estimado de unidades vendidas</t>
    </r>
  </si>
  <si>
    <r>
      <rPr>
        <sz val="12"/>
        <color theme="0"/>
        <rFont val="Avenir Book"/>
        <family val="2"/>
      </rPr>
      <t>Costo variable del producto</t>
    </r>
  </si>
  <si>
    <r>
      <rPr>
        <sz val="12"/>
        <color theme="0"/>
        <rFont val="Avenir Book"/>
        <family val="2"/>
      </rPr>
      <t>Costo variable de la unidad</t>
    </r>
  </si>
  <si>
    <r>
      <rPr>
        <b/>
        <sz val="12"/>
        <color theme="1"/>
        <rFont val="Avenir Book"/>
        <family val="2"/>
      </rPr>
      <t>Cantidad fija</t>
    </r>
  </si>
  <si>
    <r>
      <rPr>
        <sz val="12"/>
        <color theme="0"/>
        <rFont val="Avenir Book"/>
        <family val="2"/>
      </rPr>
      <t>Precio de venta de la unidad</t>
    </r>
  </si>
  <si>
    <r>
      <rPr>
        <b/>
        <sz val="12"/>
        <color theme="1"/>
        <rFont val="Avenir Book"/>
        <family val="2"/>
      </rPr>
      <t>Porcentaje</t>
    </r>
  </si>
  <si>
    <r>
      <rPr>
        <sz val="12"/>
        <color theme="0"/>
        <rFont val="Avenir Book"/>
        <family val="2"/>
      </rPr>
      <t>Precio de venta de la unidad</t>
    </r>
  </si>
  <si>
    <r>
      <rPr>
        <sz val="12"/>
        <color theme="0"/>
        <rFont val="Avenir Book"/>
        <family val="2"/>
      </rPr>
      <t>Ingresos brutos</t>
    </r>
  </si>
  <si>
    <r>
      <rPr>
        <sz val="12"/>
        <color theme="0"/>
        <rFont val="Avenir Book"/>
        <family val="2"/>
      </rPr>
      <t>Número de usuarios que obtienen los servicios gratis</t>
    </r>
  </si>
  <si>
    <r>
      <rPr>
        <sz val="12"/>
        <color theme="0"/>
        <rFont val="Avenir Book"/>
        <family val="2"/>
      </rPr>
      <t xml:space="preserve">Tasa de conversión de </t>
    </r>
    <r>
      <rPr>
        <i/>
        <sz val="12"/>
        <color theme="0"/>
        <rFont val="Avenir Book"/>
        <family val="2"/>
      </rPr>
      <t>freemium</t>
    </r>
    <r>
      <rPr>
        <sz val="12"/>
        <color theme="0"/>
        <rFont val="Avenir Book"/>
        <family val="2"/>
      </rPr>
      <t xml:space="preserve"> a prémium</t>
    </r>
  </si>
  <si>
    <r>
      <rPr>
        <sz val="12"/>
        <color theme="0"/>
        <rFont val="Avenir Book"/>
        <family val="2"/>
      </rPr>
      <t>Precio del producto prémium</t>
    </r>
  </si>
  <si>
    <r>
      <rPr>
        <sz val="12"/>
        <color theme="0"/>
        <rFont val="Avenir Book"/>
        <family val="2"/>
      </rPr>
      <t>Número estimado de usuarios prémium</t>
    </r>
  </si>
  <si>
    <r>
      <rPr>
        <sz val="12"/>
        <color theme="0"/>
        <rFont val="Avenir Book"/>
        <family val="2"/>
      </rPr>
      <t>Ingresos estimados</t>
    </r>
  </si>
  <si>
    <r>
      <rPr>
        <sz val="12"/>
        <color theme="0"/>
        <rFont val="Avenir Book"/>
        <family val="2"/>
      </rPr>
      <t>Tarifa por hora</t>
    </r>
  </si>
  <si>
    <r>
      <rPr>
        <sz val="12"/>
        <color theme="0"/>
        <rFont val="Avenir Book"/>
        <family val="2"/>
      </rPr>
      <t>Ingresos semanales</t>
    </r>
  </si>
  <si>
    <r>
      <rPr>
        <sz val="12"/>
        <color theme="0"/>
        <rFont val="Avenir Book"/>
        <family val="2"/>
      </rPr>
      <t>Horas facturables por semana</t>
    </r>
  </si>
  <si>
    <r>
      <rPr>
        <sz val="12"/>
        <color theme="0"/>
        <rFont val="Avenir Book"/>
        <family val="2"/>
      </rPr>
      <t>Ingresos mensuales (en promedio)</t>
    </r>
  </si>
  <si>
    <r>
      <rPr>
        <sz val="12"/>
        <color theme="0"/>
        <rFont val="Avenir Book"/>
        <family val="2"/>
      </rPr>
      <t>Ingresos anuales</t>
    </r>
  </si>
  <si>
    <r>
      <rPr>
        <b/>
        <sz val="12"/>
        <color theme="0"/>
        <rFont val="Avenir Book"/>
        <family val="2"/>
      </rPr>
      <t>Fijación de precios - fase 1</t>
    </r>
  </si>
  <si>
    <r>
      <rPr>
        <sz val="12"/>
        <color theme="0"/>
        <rFont val="Avenir Book"/>
        <family val="2"/>
      </rPr>
      <t>Número estimado de unidades vendidas</t>
    </r>
  </si>
  <si>
    <r>
      <rPr>
        <sz val="12"/>
        <color theme="0"/>
        <rFont val="Avenir Book"/>
        <family val="2"/>
      </rPr>
      <t>Margen bruto estimado</t>
    </r>
  </si>
  <si>
    <r>
      <rPr>
        <b/>
        <sz val="12"/>
        <color theme="0"/>
        <rFont val="Avenir Book"/>
        <family val="2"/>
      </rPr>
      <t>Fijación de precios - fase 2</t>
    </r>
  </si>
  <si>
    <r>
      <rPr>
        <b/>
        <sz val="12"/>
        <color theme="0"/>
        <rFont val="Avenir Book"/>
        <family val="2"/>
      </rPr>
      <t>Fijación de precios - fase 3</t>
    </r>
  </si>
  <si>
    <r>
      <rPr>
        <b/>
        <sz val="12"/>
        <color theme="0"/>
        <rFont val="Avenir Book"/>
        <family val="2"/>
      </rPr>
      <t>Fijación de precios - fase 4</t>
    </r>
  </si>
  <si>
    <r>
      <rPr>
        <b/>
        <sz val="12"/>
        <color theme="0"/>
        <rFont val="Avenir Book"/>
        <family val="2"/>
      </rPr>
      <t>Total</t>
    </r>
  </si>
  <si>
    <r>
      <rPr>
        <sz val="12"/>
        <color theme="0"/>
        <rFont val="Avenir Book"/>
        <family val="2"/>
      </rPr>
      <t>Total estimado de unidades vendidas</t>
    </r>
  </si>
  <si>
    <r>
      <rPr>
        <sz val="12"/>
        <color theme="0"/>
        <rFont val="Avenir Book"/>
        <family val="2"/>
      </rPr>
      <t>Total de ingresos estimados</t>
    </r>
  </si>
  <si>
    <r>
      <rPr>
        <sz val="12"/>
        <color theme="0"/>
        <rFont val="Avenir Book"/>
        <family val="2"/>
      </rPr>
      <t>Margen bruto total estimado</t>
    </r>
  </si>
  <si>
    <r>
      <rPr>
        <sz val="12"/>
        <color theme="0"/>
        <rFont val="Avenir Book"/>
        <family val="2"/>
      </rPr>
      <t>Costo de producción</t>
    </r>
  </si>
  <si>
    <r>
      <rPr>
        <sz val="12"/>
        <color theme="0"/>
        <rFont val="Avenir Book"/>
        <family val="2"/>
      </rPr>
      <t>Costo promedio del proyecto</t>
    </r>
  </si>
  <si>
    <r>
      <rPr>
        <sz val="12"/>
        <color theme="0"/>
        <rFont val="Avenir Book"/>
        <family val="2"/>
      </rPr>
      <t>Número estimado de proyectos anuales</t>
    </r>
  </si>
  <si>
    <r>
      <rPr>
        <sz val="12"/>
        <color theme="0"/>
        <rFont val="Avenir Book"/>
        <family val="2"/>
      </rPr>
      <t>Ingresos anuales estimados</t>
    </r>
  </si>
  <si>
    <r>
      <rPr>
        <sz val="12"/>
        <color theme="0"/>
        <rFont val="Avenir Book"/>
        <family val="2"/>
      </rPr>
      <t>¿Cuánto está dispuesto a pagar el cliente?</t>
    </r>
  </si>
  <si>
    <r>
      <rPr>
        <sz val="12"/>
        <color theme="0"/>
        <rFont val="Avenir Book"/>
        <family val="2"/>
      </rPr>
      <t>Costo variable de la unidad (si corresponde)</t>
    </r>
  </si>
  <si>
    <r>
      <rPr>
        <sz val="12"/>
        <color theme="0"/>
        <rFont val="Avenir Book"/>
        <family val="2"/>
      </rPr>
      <t>Margen de contribución</t>
    </r>
  </si>
  <si>
    <r>
      <rPr>
        <sz val="12"/>
        <color theme="0"/>
        <rFont val="Avenir Book"/>
        <family val="2"/>
      </rPr>
      <t>Ingresos brutos estimados</t>
    </r>
  </si>
  <si>
    <r>
      <rPr>
        <sz val="12"/>
        <color theme="0"/>
        <rFont val="Avenir Book"/>
        <family val="2"/>
      </rPr>
      <t>Precio de la competencia</t>
    </r>
  </si>
  <si>
    <r>
      <rPr>
        <sz val="12"/>
        <color theme="0"/>
        <rFont val="Avenir Book"/>
        <family val="2"/>
      </rPr>
      <t>Ingresos totales estimados</t>
    </r>
  </si>
  <si>
    <r>
      <rPr>
        <sz val="12"/>
        <color theme="1"/>
        <rFont val="Avenir Book"/>
        <family val="2"/>
      </rPr>
      <t>Celdas con texto prerrellenado</t>
    </r>
  </si>
  <si>
    <r>
      <rPr>
        <sz val="12"/>
        <color theme="1"/>
        <rFont val="Avenir Book"/>
        <family val="2"/>
      </rPr>
      <t>Las celdas se rellenan automáticamente</t>
    </r>
  </si>
  <si>
    <r>
      <rPr>
        <sz val="12"/>
        <color theme="1"/>
        <rFont val="Avenir Book"/>
        <family val="2"/>
      </rPr>
      <t>Rellena tus propios datos</t>
    </r>
  </si>
  <si>
    <r>
      <rPr>
        <b/>
        <sz val="12"/>
        <color theme="1"/>
        <rFont val="Avenir Book"/>
        <family val="2"/>
      </rPr>
      <t>Referencia</t>
    </r>
  </si>
  <si>
    <r>
      <rPr>
        <b/>
        <sz val="12"/>
        <color theme="0"/>
        <rFont val="Avenir Book"/>
        <family val="2"/>
      </rPr>
      <t>Decide si deseas añadir un porcentaje o una cantidad fija al costo de producción.</t>
    </r>
  </si>
  <si>
    <r>
      <rPr>
        <sz val="12"/>
        <color theme="0"/>
        <rFont val="Avenir Book"/>
        <family val="2"/>
      </rPr>
      <t xml:space="preserve">Aumento fijo </t>
    </r>
  </si>
  <si>
    <r>
      <rPr>
        <sz val="12"/>
        <color theme="0"/>
        <rFont val="Avenir Book"/>
        <family val="2"/>
      </rPr>
      <t>% del margen de ganancia</t>
    </r>
  </si>
  <si>
    <r>
      <rPr>
        <b/>
        <sz val="12"/>
        <color theme="0"/>
        <rFont val="Avenir Book"/>
        <family val="2"/>
      </rPr>
      <t>Decide si deseas añadir un porcentaje o una cantidad fija prémium al costo de producción.</t>
    </r>
  </si>
  <si>
    <r>
      <rPr>
        <u/>
        <sz val="12"/>
        <color theme="0"/>
        <rFont val="Avenir Book"/>
        <family val="2"/>
      </rPr>
      <t>Precios según el valor</t>
    </r>
  </si>
  <si>
    <r>
      <rPr>
        <u/>
        <sz val="12"/>
        <color theme="0"/>
        <rFont val="Avenir Book"/>
        <family val="2"/>
      </rPr>
      <t>Precios por proyecto</t>
    </r>
  </si>
  <si>
    <r>
      <rPr>
        <sz val="21"/>
        <color theme="0"/>
        <rFont val="Avenir Book"/>
        <family val="2"/>
      </rPr>
      <t>Precios prémium</t>
    </r>
  </si>
  <si>
    <r>
      <rPr>
        <u/>
        <sz val="12"/>
        <color theme="0"/>
        <rFont val="Avenir Book"/>
        <family val="2"/>
      </rPr>
      <t>Precios de lanzamiento</t>
    </r>
  </si>
  <si>
    <r>
      <rPr>
        <u/>
        <sz val="12"/>
        <color theme="0"/>
        <rFont val="Avenir Book"/>
        <family val="2"/>
      </rPr>
      <t>Precios descremados</t>
    </r>
  </si>
  <si>
    <r>
      <rPr>
        <u/>
        <sz val="12"/>
        <color theme="0"/>
        <rFont val="Avenir Book"/>
        <family val="2"/>
      </rPr>
      <t>Precios por hora</t>
    </r>
  </si>
  <si>
    <r>
      <rPr>
        <sz val="21"/>
        <color theme="0"/>
        <rFont val="Avenir Book"/>
        <family val="2"/>
      </rPr>
      <t>Precios por costo más margen</t>
    </r>
  </si>
  <si>
    <r>
      <rPr>
        <u/>
        <sz val="12"/>
        <color theme="0"/>
        <rFont val="Avenir Book"/>
        <family val="2"/>
      </rPr>
      <t xml:space="preserve">Precios </t>
    </r>
    <r>
      <rPr>
        <i/>
        <u/>
        <sz val="12"/>
        <color theme="0"/>
        <rFont val="Avenir Book"/>
        <family val="2"/>
      </rPr>
      <t>freemium</t>
    </r>
  </si>
  <si>
    <r>
      <rPr>
        <u/>
        <sz val="11"/>
        <color theme="0"/>
        <rFont val="Avenir Book"/>
        <family val="2"/>
      </rPr>
      <t>Precios establecidos con base en la competencia</t>
    </r>
  </si>
  <si>
    <r>
      <rPr>
        <sz val="10"/>
        <color theme="1"/>
        <rFont val="Avenir Book"/>
        <family val="2"/>
      </rPr>
      <t xml:space="preserve">Este modelo toma como referencia los precios de los competidores. Se trata de una estrategia útil para las empresas que compiten en un espacio altamente saturado, puesto que una pequeña diferencia en el precio puede ser el factor decisivo para el cliente a la hora de comprar un producto. El precio se puede fijar al mismo nivel, o ligeramente por encima o por debajo, de los precios, o el promedio de precios, establecidos por la competencia.
Esta estrategia es ideal para </t>
    </r>
    <r>
      <rPr>
        <b/>
        <sz val="10"/>
        <color theme="1"/>
        <rFont val="Avenir Book"/>
        <family val="2"/>
      </rPr>
      <t xml:space="preserve">bienes, productos digitales </t>
    </r>
    <r>
      <rPr>
        <sz val="10"/>
        <color theme="1"/>
        <rFont val="Avenir Book"/>
        <family val="2"/>
      </rPr>
      <t>y</t>
    </r>
    <r>
      <rPr>
        <b/>
        <sz val="10"/>
        <color theme="1"/>
        <rFont val="Avenir Book"/>
        <family val="2"/>
      </rPr>
      <t xml:space="preserve"> eventos. </t>
    </r>
  </si>
  <si>
    <r>
      <rPr>
        <sz val="10"/>
        <color theme="1"/>
        <rFont val="Avenir Book"/>
        <family val="2"/>
      </rPr>
      <t xml:space="preserve">La fijación de precios por costo más margen se centra en lo que cuesta producir los bienes o servicios.
Para aplicar este método, basta con añadir un porcentaje o una cantidad fija al costo de producción. 
Esta estrategia es ideal para </t>
    </r>
    <r>
      <rPr>
        <b/>
        <sz val="10"/>
        <color theme="1"/>
        <rFont val="Avenir Book"/>
        <family val="2"/>
      </rPr>
      <t xml:space="preserve">productos </t>
    </r>
    <r>
      <rPr>
        <sz val="10"/>
        <color theme="1"/>
        <rFont val="Avenir Book"/>
        <family val="2"/>
      </rPr>
      <t>y</t>
    </r>
    <r>
      <rPr>
        <b/>
        <sz val="10"/>
        <color theme="1"/>
        <rFont val="Avenir Book"/>
        <family val="2"/>
      </rPr>
      <t xml:space="preserve"> minoristas.</t>
    </r>
  </si>
  <si>
    <r>
      <rPr>
        <sz val="10"/>
        <color theme="1"/>
        <rFont val="Avenir Book"/>
        <family val="2"/>
      </rPr>
      <t xml:space="preserve">El modelo de precios </t>
    </r>
    <r>
      <rPr>
        <i/>
        <sz val="10"/>
        <color theme="1"/>
        <rFont val="Avenir Book"/>
        <family val="2"/>
      </rPr>
      <t>freemium</t>
    </r>
    <r>
      <rPr>
        <sz val="10"/>
        <color theme="1"/>
        <rFont val="Avenir Book"/>
        <family val="2"/>
      </rPr>
      <t xml:space="preserve"> (</t>
    </r>
    <r>
      <rPr>
        <i/>
        <sz val="10"/>
        <color theme="1"/>
        <rFont val="Avenir Book"/>
        <family val="2"/>
      </rPr>
      <t>free</t>
    </r>
    <r>
      <rPr>
        <sz val="10"/>
        <color theme="1"/>
        <rFont val="Avenir Book"/>
        <family val="2"/>
      </rPr>
      <t xml:space="preserve"> + </t>
    </r>
    <r>
      <rPr>
        <i/>
        <sz val="10"/>
        <color theme="1"/>
        <rFont val="Avenir Book"/>
        <family val="2"/>
      </rPr>
      <t>premium;</t>
    </r>
    <r>
      <rPr>
        <sz val="10"/>
        <color theme="1"/>
        <rFont val="Avenir Book"/>
        <family val="2"/>
      </rPr>
      <t xml:space="preserve"> o en español, gratis + prémium) consiste en ofrecer una versión básica del producto esperando que los usuarios paguen para pasar a una versión más avanzada o acceder a funciones adicionales. 
Ejemplos de este modelo son las versiones de prueba gratuitas y las membresías parciales, que permiten al cliente echar un vistazo a las funciones que ofrece un software, y al proveedor, ganarse la confianza del usuario antes de la compra.
Con el modelo </t>
    </r>
    <r>
      <rPr>
        <i/>
        <sz val="10"/>
        <color theme="1"/>
        <rFont val="Avenir Book"/>
        <family val="2"/>
      </rPr>
      <t>freemium</t>
    </r>
    <r>
      <rPr>
        <sz val="10"/>
        <color theme="1"/>
        <rFont val="Avenir Book"/>
        <family val="2"/>
      </rPr>
      <t xml:space="preserve">, los precios de una empresa representan la percepción del valor de sus productos. 
Esta estrategia es ideal para el ámbito del </t>
    </r>
    <r>
      <rPr>
        <b/>
        <sz val="10"/>
        <color theme="1"/>
        <rFont val="Avenir Book"/>
        <family val="2"/>
      </rPr>
      <t>desarrollo de software y empresas que ofrecen software como servicio.</t>
    </r>
  </si>
  <si>
    <r>
      <rPr>
        <sz val="10"/>
        <color theme="1"/>
        <rFont val="Avenir Book"/>
        <family val="2"/>
      </rPr>
      <t xml:space="preserve">El precio por hora consiste básicamente en un intercambio de tiempo por dinero. 
Esta estrategia es ideal para </t>
    </r>
    <r>
      <rPr>
        <b/>
        <sz val="10"/>
        <color theme="1"/>
        <rFont val="Avenir Book"/>
        <family val="2"/>
      </rPr>
      <t>consultores, trabajadores independientes, contratistas</t>
    </r>
    <r>
      <rPr>
        <sz val="10"/>
        <color theme="1"/>
        <rFont val="Avenir Book"/>
        <family val="2"/>
      </rPr>
      <t xml:space="preserve"> y otras figuras que prestan servicios comerciales.</t>
    </r>
  </si>
  <si>
    <r>
      <rPr>
        <sz val="12"/>
        <color theme="1"/>
        <rFont val="Avenir Book"/>
        <family val="2"/>
      </rPr>
      <t xml:space="preserve">La estrategia de los precios descremados consiste en cobrar el precio más alto posible por un producto y reducirlo después de un tiempo a medida que el producto va perdiendo popularidad. 
Esta estrategia ayuda a recuperar los costos hundidos y a vender los productos cuando ya no representan una novedad. Sin embargo, la estrategia puede disgustar a quienes han comprado el producto al precio pleno y alertar a los competidores que saben reconocer el margen de precio «falso» que supone dicha reducción.
Esta estrategia se adapta bien a quienes ofrecen </t>
    </r>
    <r>
      <rPr>
        <b/>
        <sz val="12"/>
        <color theme="1"/>
        <rFont val="Avenir Book"/>
        <family val="2"/>
      </rPr>
      <t>productos tecnológicos</t>
    </r>
    <r>
      <rPr>
        <sz val="12"/>
        <color theme="1"/>
        <rFont val="Avenir Book"/>
        <family val="2"/>
      </rPr>
      <t xml:space="preserve"> y </t>
    </r>
    <r>
      <rPr>
        <b/>
        <sz val="12"/>
        <color theme="1"/>
        <rFont val="Avenir Book"/>
        <family val="2"/>
      </rPr>
      <t xml:space="preserve">bienes y servicios innovadores. </t>
    </r>
  </si>
  <si>
    <r>
      <rPr>
        <sz val="12"/>
        <color theme="1"/>
        <rFont val="Avenir Book"/>
        <family val="2"/>
      </rPr>
      <t xml:space="preserve">En contraposición a la estrategia del precio descremado, la del precio de lanzamiento es la que utilizan las empresas que comercializan un producto a un precio muy bajo para captar la atención (y la inversión) de los clientes de competidores que proponen precios más altos. 
El precio de lanzamiento, sin embargo, no es sostenible a largo plazo, por lo que suele aplicarse únicamente durante un breve período. Para obtener un cálculo adecuado, mantén el precio de la fase 1 lo más bajo posible, y ve aumentándolo a medida que te vas acercando a la fase 4. 
Este método es el que mejor se adapta a las </t>
    </r>
    <r>
      <rPr>
        <b/>
        <sz val="12"/>
        <color theme="1"/>
        <rFont val="Avenir Book"/>
        <family val="2"/>
      </rPr>
      <t>empresas emergentes</t>
    </r>
    <r>
      <rPr>
        <sz val="12"/>
        <color theme="1"/>
        <rFont val="Avenir Book"/>
        <family val="2"/>
      </rPr>
      <t xml:space="preserve"> o a negocios que </t>
    </r>
    <r>
      <rPr>
        <b/>
        <sz val="12"/>
        <color theme="1"/>
        <rFont val="Avenir Book"/>
        <family val="2"/>
      </rPr>
      <t xml:space="preserve">debutan en un mercado competitivo existente. </t>
    </r>
  </si>
  <si>
    <r>
      <rPr>
        <sz val="10"/>
        <color theme="1"/>
        <rFont val="Avenir Book"/>
        <family val="2"/>
      </rPr>
      <t xml:space="preserve">Se conocen también como precios de prestigio y son los que aplican las empresas al lanzar productos o servicios de lujo o alto valor. Se centran fundamentalmente en el valor que representa la imagen del producto, más que en su valor real o en el costo de producción. Este modelo refleja directamente el reconocimiento y la percepción de una marca.
Merece la pena considerar esta estrategia en el ámbito de la </t>
    </r>
    <r>
      <rPr>
        <b/>
        <sz val="10"/>
        <color theme="1"/>
        <rFont val="Avenir Book"/>
        <family val="2"/>
      </rPr>
      <t>moda,</t>
    </r>
    <r>
      <rPr>
        <sz val="10"/>
        <color theme="1"/>
        <rFont val="Avenir Book"/>
        <family val="2"/>
      </rPr>
      <t xml:space="preserve"> la </t>
    </r>
    <r>
      <rPr>
        <b/>
        <sz val="10"/>
        <color theme="1"/>
        <rFont val="Avenir Book"/>
        <family val="2"/>
      </rPr>
      <t xml:space="preserve">tecnología </t>
    </r>
    <r>
      <rPr>
        <sz val="10"/>
        <color theme="1"/>
        <rFont val="Avenir Book"/>
        <family val="2"/>
      </rPr>
      <t>y los bienes de</t>
    </r>
    <r>
      <rPr>
        <b/>
        <sz val="10"/>
        <color theme="1"/>
        <rFont val="Avenir Book"/>
        <family val="2"/>
      </rPr>
      <t xml:space="preserve"> lujo</t>
    </r>
    <r>
      <rPr>
        <sz val="10"/>
        <color theme="1"/>
        <rFont val="Avenir Book"/>
        <family val="2"/>
      </rPr>
      <t xml:space="preserve">. </t>
    </r>
  </si>
  <si>
    <r>
      <rPr>
        <sz val="10"/>
        <color theme="1"/>
        <rFont val="Avenir Book"/>
        <family val="2"/>
      </rPr>
      <t xml:space="preserve">La estrategia de fijación de precios por proyecto se contrapone a la de los precios por hora. El modelo contempla la determinación de una tarifa fija por el proyecto entero en lugar de un intercambio de tiempo por dinero.
Los precios pueden calcularse según el valor del producto final del proyecto. Quien opta por esta estrategia puede crear asimismo una tarifa fija a partir del tiempo estimado para el proyecto.
Esta estrategia es ideal para </t>
    </r>
    <r>
      <rPr>
        <b/>
        <sz val="10"/>
        <color theme="1"/>
        <rFont val="Avenir Book"/>
        <family val="2"/>
      </rPr>
      <t>consultores, trabajadores independientes, contratistas</t>
    </r>
    <r>
      <rPr>
        <sz val="10"/>
        <color theme="1"/>
        <rFont val="Avenir Book"/>
        <family val="2"/>
      </rPr>
      <t xml:space="preserve"> y otras figuras que prestan servicios comerciales.</t>
    </r>
  </si>
  <si>
    <r>
      <rPr>
        <sz val="10"/>
        <color theme="1"/>
        <rFont val="Avenir Book"/>
        <family val="2"/>
      </rPr>
      <t xml:space="preserve">Con este modelo, las empresas establecen los precios de sus productos o servicios de acuerdo con el precio que el cliente está dispuesto a pagar. Aun pudiendo cobrar más por un producto, deciden fijar el precio según las características y el interés que demuestra el cliente.
Si se implementa de forma sensata, puede optimizar la estima y fidelidad del cliente. También puede ayudar a clasificar a los clientes en términos de relevancia para otros aspectos del negocio, como el marketing y la asistencia posventa. 
La fijación de precios según el valor funciona muy bien en ámbitos atentos al presupuesto, como por ejemplo los de los </t>
    </r>
    <r>
      <rPr>
        <b/>
        <sz val="10"/>
        <color theme="1"/>
        <rFont val="Avenir Book"/>
        <family val="2"/>
      </rPr>
      <t xml:space="preserve">productos, eventos </t>
    </r>
    <r>
      <rPr>
        <sz val="10"/>
        <color theme="1"/>
        <rFont val="Avenir Book"/>
        <family val="2"/>
      </rPr>
      <t xml:space="preserve">y/o </t>
    </r>
    <r>
      <rPr>
        <b/>
        <sz val="10"/>
        <color theme="1"/>
        <rFont val="Avenir Book"/>
        <family val="2"/>
      </rPr>
      <t>servicios.</t>
    </r>
  </si>
  <si>
    <r>
      <rPr>
        <u/>
        <sz val="12"/>
        <color theme="0"/>
        <rFont val="Avenir Book"/>
        <family val="2"/>
      </rPr>
      <t>Precios por costo más margen (fijos)</t>
    </r>
  </si>
  <si>
    <r>
      <rPr>
        <u/>
        <sz val="12"/>
        <color theme="0"/>
        <rFont val="Avenir Book"/>
        <family val="2"/>
      </rPr>
      <t>Precios por costo más margen (%)</t>
    </r>
  </si>
  <si>
    <r>
      <rPr>
        <u/>
        <sz val="12"/>
        <color theme="0"/>
        <rFont val="Avenir Book"/>
        <family val="2"/>
      </rPr>
      <t>Precios prémium (fijos)</t>
    </r>
  </si>
  <si>
    <r>
      <rPr>
        <u/>
        <sz val="12"/>
        <color theme="0"/>
        <rFont val="Avenir Book"/>
        <family val="2"/>
      </rPr>
      <t>Precios prémium (%)</t>
    </r>
  </si>
  <si>
    <r>
      <rPr>
        <u/>
        <sz val="12"/>
        <color rgb="FF00A4BD"/>
        <rFont val="Avenir Book"/>
        <family val="2"/>
      </rPr>
      <t>Página principal</t>
    </r>
  </si>
  <si>
    <r>
      <rPr>
        <i/>
        <sz val="12"/>
        <color theme="0"/>
        <rFont val="Avenir Book"/>
        <family val="2"/>
      </rPr>
      <t>y</t>
    </r>
  </si>
  <si>
    <r>
      <rPr>
        <sz val="10.75"/>
        <color theme="1"/>
        <rFont val="Avenir Book"/>
        <family val="2"/>
      </rPr>
      <t xml:space="preserve">Gracias por descargar nuestra calculadora de estrategias para la fijación de precios. Este Workbook de Excel presenta nueve pestañas, cada una de ellas dedicada a una estrategia de fijación de precios única que puedes adoptar en tu modelo de negocios. 
Puedes pasar de una a otra haciendo clic en los nombres que aparecen en las celdas de abajo o mediante las pestañas de la parte inferior de este documento. Podrás rellenar en cada sección los datos correspondientes a los precios y pronósticos de venta para obtener un importe estimado de los ingresos menos el margen de contribución. 
Una vez que hayas rellenado las celdas de la estrategia que te interesa, regresa a esta pestaña para descubrir cuánto puede representar dicha estrategia en términos de utilidad. </t>
    </r>
  </si>
  <si>
    <r>
      <rPr>
        <sz val="12"/>
        <color theme="0"/>
        <rFont val="Avenir Book"/>
        <family val="2"/>
      </rPr>
      <t>Cantidad fija que se añade al costo</t>
    </r>
  </si>
  <si>
    <r>
      <rPr>
        <sz val="24"/>
        <color theme="0"/>
        <rFont val="Avenir Book"/>
        <family val="2"/>
      </rPr>
      <t>Precios según el valor</t>
    </r>
  </si>
  <si>
    <r>
      <rPr>
        <sz val="19"/>
        <color theme="0"/>
        <rFont val="Avenir Book"/>
        <family val="2"/>
      </rPr>
      <t>Precios basados en la competencia</t>
    </r>
  </si>
  <si>
    <r>
      <rPr>
        <b/>
        <sz val="12"/>
        <color theme="1"/>
        <rFont val="Avenir Book"/>
        <family val="2"/>
      </rPr>
      <t>Referencia</t>
    </r>
  </si>
  <si>
    <r>
      <rPr>
        <sz val="12"/>
        <color theme="1"/>
        <rFont val="Avenir Book"/>
        <family val="2"/>
      </rPr>
      <t>Celdas con texto prerrellenado</t>
    </r>
  </si>
  <si>
    <r>
      <rPr>
        <sz val="12"/>
        <color theme="1"/>
        <rFont val="Avenir Book"/>
        <family val="2"/>
      </rPr>
      <t>Las celdas se rellenan automáticamente</t>
    </r>
  </si>
  <si>
    <r>
      <rPr>
        <sz val="12"/>
        <color theme="1"/>
        <rFont val="Avenir Book"/>
        <family val="2"/>
      </rPr>
      <t>Rellena tus propios datos</t>
    </r>
  </si>
  <si>
    <r>
      <rPr>
        <sz val="12"/>
        <color theme="0"/>
        <rFont val="Avenir Book"/>
        <family val="2"/>
      </rPr>
      <t>Número estimado de unidades vendidas</t>
    </r>
  </si>
  <si>
    <r>
      <rPr>
        <u/>
        <sz val="12"/>
        <color rgb="FF00A4BD"/>
        <rFont val="Avenir Book"/>
        <family val="2"/>
      </rPr>
      <t>Página principal</t>
    </r>
  </si>
  <si>
    <r>
      <rPr>
        <b/>
        <sz val="12"/>
        <color theme="1"/>
        <rFont val="Avenir Book"/>
        <family val="2"/>
      </rPr>
      <t>Referencia</t>
    </r>
  </si>
  <si>
    <r>
      <rPr>
        <sz val="12"/>
        <color theme="1"/>
        <rFont val="Avenir Book"/>
        <family val="2"/>
      </rPr>
      <t>Celdas con texto prerrellenado</t>
    </r>
  </si>
  <si>
    <r>
      <rPr>
        <sz val="12"/>
        <color theme="1"/>
        <rFont val="Avenir Book"/>
        <family val="2"/>
      </rPr>
      <t>Las celdas se rellenan automáticamente</t>
    </r>
  </si>
  <si>
    <r>
      <rPr>
        <sz val="12"/>
        <color theme="1"/>
        <rFont val="Avenir Book"/>
        <family val="2"/>
      </rPr>
      <t>Rellena tus propios datos</t>
    </r>
  </si>
  <si>
    <r>
      <rPr>
        <sz val="12"/>
        <color theme="0"/>
        <rFont val="Avenir Book"/>
        <family val="2"/>
      </rPr>
      <t>Número estimado de unidades vendidas</t>
    </r>
  </si>
  <si>
    <r>
      <rPr>
        <sz val="12"/>
        <color theme="0"/>
        <rFont val="Avenir Book"/>
        <family val="2"/>
      </rPr>
      <t>Precio de venta de la unidad</t>
    </r>
  </si>
  <si>
    <r>
      <rPr>
        <sz val="12"/>
        <color theme="0"/>
        <rFont val="Avenir Book"/>
        <family val="2"/>
      </rPr>
      <t>Ingresos brutos</t>
    </r>
  </si>
  <si>
    <r>
      <rPr>
        <sz val="12"/>
        <color theme="0"/>
        <rFont val="Avenir Book"/>
        <family val="2"/>
      </rPr>
      <t>Margen bruto</t>
    </r>
  </si>
  <si>
    <r>
      <rPr>
        <sz val="12"/>
        <color theme="0"/>
        <rFont val="Avenir Book"/>
        <family val="2"/>
      </rPr>
      <t>Margen bruto</t>
    </r>
  </si>
  <si>
    <r>
      <rPr>
        <u/>
        <sz val="12"/>
        <color rgb="FF00A4BD"/>
        <rFont val="Avenir Book"/>
        <family val="2"/>
      </rPr>
      <t>Página principal</t>
    </r>
  </si>
  <si>
    <r>
      <rPr>
        <sz val="24"/>
        <color theme="0"/>
        <rFont val="Avenir Book"/>
        <family val="2"/>
      </rPr>
      <t xml:space="preserve">Precios </t>
    </r>
    <r>
      <rPr>
        <i/>
        <sz val="24"/>
        <color theme="0"/>
        <rFont val="Avenir Book"/>
        <family val="2"/>
      </rPr>
      <t>freemium</t>
    </r>
  </si>
  <si>
    <r>
      <rPr>
        <b/>
        <sz val="12"/>
        <color theme="1"/>
        <rFont val="Avenir Book"/>
        <family val="2"/>
      </rPr>
      <t>Referencia</t>
    </r>
  </si>
  <si>
    <r>
      <rPr>
        <sz val="12"/>
        <color theme="1"/>
        <rFont val="Avenir Book"/>
        <family val="2"/>
      </rPr>
      <t>Celdas con texto prerrellenado</t>
    </r>
  </si>
  <si>
    <r>
      <rPr>
        <sz val="12"/>
        <color theme="1"/>
        <rFont val="Avenir Book"/>
        <family val="2"/>
      </rPr>
      <t>Las celdas se rellenan automáticamente</t>
    </r>
  </si>
  <si>
    <r>
      <rPr>
        <sz val="12"/>
        <color theme="1"/>
        <rFont val="Avenir Book"/>
        <family val="2"/>
      </rPr>
      <t>Rellena tus propios datos</t>
    </r>
  </si>
  <si>
    <r>
      <rPr>
        <sz val="12"/>
        <color theme="0"/>
        <rFont val="Avenir Book"/>
        <family val="2"/>
      </rPr>
      <t>Ingresos estimados</t>
    </r>
  </si>
  <si>
    <r>
      <rPr>
        <u/>
        <sz val="12"/>
        <color rgb="FF00A4BD"/>
        <rFont val="Avenir Book"/>
        <family val="2"/>
      </rPr>
      <t>Página principal</t>
    </r>
  </si>
  <si>
    <r>
      <rPr>
        <sz val="23"/>
        <color theme="0"/>
        <rFont val="Avenir Book"/>
        <family val="2"/>
      </rPr>
      <t>Precios por hora</t>
    </r>
  </si>
  <si>
    <r>
      <rPr>
        <b/>
        <sz val="12"/>
        <color theme="1"/>
        <rFont val="Avenir Book"/>
        <family val="2"/>
      </rPr>
      <t>Referencia</t>
    </r>
  </si>
  <si>
    <r>
      <rPr>
        <sz val="12"/>
        <color theme="1"/>
        <rFont val="Avenir Book"/>
        <family val="2"/>
      </rPr>
      <t>Celdas con texto prerrellenado</t>
    </r>
  </si>
  <si>
    <r>
      <rPr>
        <sz val="12"/>
        <color theme="1"/>
        <rFont val="Avenir Book"/>
        <family val="2"/>
      </rPr>
      <t>Las celdas se rellenan automáticamente</t>
    </r>
  </si>
  <si>
    <r>
      <rPr>
        <sz val="12"/>
        <color theme="1"/>
        <rFont val="Avenir Book"/>
        <family val="2"/>
      </rPr>
      <t>Rellena tus propios datos</t>
    </r>
  </si>
  <si>
    <r>
      <rPr>
        <u/>
        <sz val="12"/>
        <color rgb="FF00A4BD"/>
        <rFont val="Avenir Book"/>
        <family val="2"/>
      </rPr>
      <t>Página principal</t>
    </r>
  </si>
  <si>
    <r>
      <rPr>
        <sz val="20"/>
        <color theme="0"/>
        <rFont val="Avenir Book"/>
        <family val="2"/>
      </rPr>
      <t>Precios descremados</t>
    </r>
  </si>
  <si>
    <r>
      <rPr>
        <b/>
        <sz val="12"/>
        <color theme="1"/>
        <rFont val="Avenir Book"/>
        <family val="2"/>
      </rPr>
      <t>Referencia</t>
    </r>
  </si>
  <si>
    <r>
      <rPr>
        <sz val="12"/>
        <color theme="0"/>
        <rFont val="Avenir Book"/>
        <family val="2"/>
      </rPr>
      <t>Ingresos estimados</t>
    </r>
  </si>
  <si>
    <r>
      <rPr>
        <sz val="12"/>
        <color theme="1"/>
        <rFont val="Avenir Book"/>
        <family val="2"/>
      </rPr>
      <t>Celdas con texto prerrellenado</t>
    </r>
  </si>
  <si>
    <r>
      <rPr>
        <sz val="12"/>
        <color theme="0"/>
        <rFont val="Avenir Book"/>
        <family val="2"/>
      </rPr>
      <t>Margen bruto estimado</t>
    </r>
  </si>
  <si>
    <r>
      <rPr>
        <sz val="12"/>
        <color theme="1"/>
        <rFont val="Avenir Book"/>
        <family val="2"/>
      </rPr>
      <t>Las celdas se rellenan automáticamente</t>
    </r>
  </si>
  <si>
    <r>
      <rPr>
        <sz val="12"/>
        <color theme="1"/>
        <rFont val="Avenir Book"/>
        <family val="2"/>
      </rPr>
      <t>Rellena tus propios datos</t>
    </r>
  </si>
  <si>
    <r>
      <rPr>
        <sz val="12"/>
        <color theme="0"/>
        <rFont val="Avenir Book"/>
        <family val="2"/>
      </rPr>
      <t>Número estimado de unidades vendidas</t>
    </r>
  </si>
  <si>
    <r>
      <rPr>
        <sz val="12"/>
        <color theme="0"/>
        <rFont val="Avenir Book"/>
        <family val="2"/>
      </rPr>
      <t>Ingresos estimados</t>
    </r>
  </si>
  <si>
    <r>
      <rPr>
        <sz val="12"/>
        <color theme="0"/>
        <rFont val="Avenir Book"/>
        <family val="2"/>
      </rPr>
      <t>Margen bruto estimado</t>
    </r>
  </si>
  <si>
    <r>
      <rPr>
        <sz val="12"/>
        <color theme="0"/>
        <rFont val="Avenir Book"/>
        <family val="2"/>
      </rPr>
      <t>Número estimado de unidades vendidas</t>
    </r>
  </si>
  <si>
    <r>
      <rPr>
        <sz val="12"/>
        <color theme="0"/>
        <rFont val="Avenir Book"/>
        <family val="2"/>
      </rPr>
      <t>Ingresos estimados</t>
    </r>
  </si>
  <si>
    <r>
      <rPr>
        <sz val="12"/>
        <color theme="0"/>
        <rFont val="Avenir Book"/>
        <family val="2"/>
      </rPr>
      <t>Margen bruto estimado</t>
    </r>
  </si>
  <si>
    <r>
      <rPr>
        <sz val="12"/>
        <color theme="0"/>
        <rFont val="Avenir Book"/>
        <family val="2"/>
      </rPr>
      <t>Número estimado de unidades vendidas</t>
    </r>
  </si>
  <si>
    <r>
      <rPr>
        <sz val="12"/>
        <color theme="0"/>
        <rFont val="Avenir Book"/>
        <family val="2"/>
      </rPr>
      <t>Ingresos estimados</t>
    </r>
  </si>
  <si>
    <r>
      <rPr>
        <sz val="12"/>
        <color theme="0"/>
        <rFont val="Avenir Book"/>
        <family val="2"/>
      </rPr>
      <t>Margen bruto estimado</t>
    </r>
  </si>
  <si>
    <r>
      <rPr>
        <u/>
        <sz val="12"/>
        <color rgb="FF00A4BD"/>
        <rFont val="Avenir Book"/>
        <family val="2"/>
      </rPr>
      <t>Página principal</t>
    </r>
  </si>
  <si>
    <r>
      <rPr>
        <sz val="18"/>
        <color theme="0"/>
        <rFont val="Avenir Book"/>
        <family val="2"/>
      </rPr>
      <t>Precios de lanzamiento</t>
    </r>
  </si>
  <si>
    <r>
      <rPr>
        <sz val="12"/>
        <color theme="0"/>
        <rFont val="Avenir Book"/>
        <family val="2"/>
      </rPr>
      <t>Costo de producción</t>
    </r>
  </si>
  <si>
    <r>
      <rPr>
        <b/>
        <sz val="12"/>
        <color theme="0"/>
        <rFont val="Avenir Book"/>
        <family val="2"/>
      </rPr>
      <t>Fijación de precios - fase 1</t>
    </r>
  </si>
  <si>
    <r>
      <rPr>
        <sz val="12"/>
        <color theme="0"/>
        <rFont val="Avenir Book"/>
        <family val="2"/>
      </rPr>
      <t>Número estimado de unidades vendidas</t>
    </r>
  </si>
  <si>
    <r>
      <rPr>
        <b/>
        <sz val="12"/>
        <color theme="1"/>
        <rFont val="Avenir Book"/>
        <family val="2"/>
      </rPr>
      <t>Referencia</t>
    </r>
  </si>
  <si>
    <r>
      <rPr>
        <sz val="12"/>
        <color theme="0"/>
        <rFont val="Avenir Book"/>
        <family val="2"/>
      </rPr>
      <t>Ingresos estimados</t>
    </r>
  </si>
  <si>
    <r>
      <rPr>
        <sz val="12"/>
        <color theme="1"/>
        <rFont val="Avenir Book"/>
        <family val="2"/>
      </rPr>
      <t>Celdas con texto prerrellenado</t>
    </r>
  </si>
  <si>
    <r>
      <rPr>
        <sz val="12"/>
        <color theme="0"/>
        <rFont val="Avenir Book"/>
        <family val="2"/>
      </rPr>
      <t>Margen bruto estimado</t>
    </r>
  </si>
  <si>
    <r>
      <rPr>
        <sz val="12"/>
        <color theme="1"/>
        <rFont val="Avenir Book"/>
        <family val="2"/>
      </rPr>
      <t>Las celdas se rellenan automáticamente</t>
    </r>
  </si>
  <si>
    <r>
      <rPr>
        <sz val="12"/>
        <color theme="1"/>
        <rFont val="Avenir Book"/>
        <family val="2"/>
      </rPr>
      <t>Rellena tus propios datos</t>
    </r>
  </si>
  <si>
    <r>
      <rPr>
        <b/>
        <sz val="12"/>
        <color theme="0"/>
        <rFont val="Avenir Book"/>
        <family val="2"/>
      </rPr>
      <t>Fijación de precios - fase 2</t>
    </r>
  </si>
  <si>
    <r>
      <rPr>
        <sz val="12"/>
        <color theme="0"/>
        <rFont val="Avenir Book"/>
        <family val="2"/>
      </rPr>
      <t>Número estimado de unidades vendidas</t>
    </r>
  </si>
  <si>
    <r>
      <rPr>
        <sz val="12"/>
        <color theme="0"/>
        <rFont val="Avenir Book"/>
        <family val="2"/>
      </rPr>
      <t>Ingresos estimados</t>
    </r>
  </si>
  <si>
    <r>
      <rPr>
        <sz val="12"/>
        <color theme="0"/>
        <rFont val="Avenir Book"/>
        <family val="2"/>
      </rPr>
      <t>Margen bruto estimado</t>
    </r>
  </si>
  <si>
    <r>
      <rPr>
        <b/>
        <sz val="12"/>
        <color theme="0"/>
        <rFont val="Avenir Book"/>
        <family val="2"/>
      </rPr>
      <t>Fijación de precios - fase 3</t>
    </r>
  </si>
  <si>
    <r>
      <rPr>
        <sz val="12"/>
        <color theme="0"/>
        <rFont val="Avenir Book"/>
        <family val="2"/>
      </rPr>
      <t>Número estimado de unidades vendidas</t>
    </r>
  </si>
  <si>
    <r>
      <rPr>
        <sz val="12"/>
        <color theme="0"/>
        <rFont val="Avenir Book"/>
        <family val="2"/>
      </rPr>
      <t>Ingresos estimados</t>
    </r>
  </si>
  <si>
    <r>
      <rPr>
        <sz val="12"/>
        <color theme="0"/>
        <rFont val="Avenir Book"/>
        <family val="2"/>
      </rPr>
      <t>Margen bruto estimado</t>
    </r>
  </si>
  <si>
    <r>
      <rPr>
        <b/>
        <sz val="12"/>
        <color theme="0"/>
        <rFont val="Avenir Book"/>
        <family val="2"/>
      </rPr>
      <t>Fijación de precios - fase 4</t>
    </r>
  </si>
  <si>
    <r>
      <rPr>
        <sz val="12"/>
        <color theme="0"/>
        <rFont val="Avenir Book"/>
        <family val="2"/>
      </rPr>
      <t>Número estimado de unidades vendidas</t>
    </r>
  </si>
  <si>
    <r>
      <rPr>
        <sz val="12"/>
        <color theme="0"/>
        <rFont val="Avenir Book"/>
        <family val="2"/>
      </rPr>
      <t>Ingresos estimados</t>
    </r>
  </si>
  <si>
    <r>
      <rPr>
        <sz val="12"/>
        <color theme="0"/>
        <rFont val="Avenir Book"/>
        <family val="2"/>
      </rPr>
      <t>Margen bruto estimado</t>
    </r>
  </si>
  <si>
    <r>
      <rPr>
        <b/>
        <sz val="12"/>
        <color theme="0"/>
        <rFont val="Avenir Book"/>
        <family val="2"/>
      </rPr>
      <t>Total</t>
    </r>
  </si>
  <si>
    <r>
      <rPr>
        <sz val="12"/>
        <color theme="0"/>
        <rFont val="Avenir Book"/>
        <family val="2"/>
      </rPr>
      <t>Total estimado de unidades vendidas</t>
    </r>
  </si>
  <si>
    <r>
      <rPr>
        <u/>
        <sz val="12"/>
        <color rgb="FF00A4BD"/>
        <rFont val="Avenir Book"/>
        <family val="2"/>
      </rPr>
      <t>Página principal</t>
    </r>
  </si>
  <si>
    <r>
      <rPr>
        <sz val="12"/>
        <color theme="0"/>
        <rFont val="Avenir Book"/>
        <family val="2"/>
      </rPr>
      <t>Total de ingresos estimados</t>
    </r>
  </si>
  <si>
    <r>
      <rPr>
        <sz val="12"/>
        <color theme="0"/>
        <rFont val="Avenir Book"/>
        <family val="2"/>
      </rPr>
      <t>Margen bruto total estimado</t>
    </r>
  </si>
  <si>
    <r>
      <rPr>
        <b/>
        <sz val="12"/>
        <color theme="1"/>
        <rFont val="Avenir Book"/>
        <family val="2"/>
      </rPr>
      <t>Referencia</t>
    </r>
  </si>
  <si>
    <r>
      <rPr>
        <sz val="12"/>
        <color theme="1"/>
        <rFont val="Avenir Book"/>
        <family val="2"/>
      </rPr>
      <t>Celdas con texto prerrellenado</t>
    </r>
  </si>
  <si>
    <r>
      <rPr>
        <sz val="12"/>
        <color theme="1"/>
        <rFont val="Avenir Book"/>
        <family val="2"/>
      </rPr>
      <t>Las celdas se rellenan automáticamente</t>
    </r>
  </si>
  <si>
    <r>
      <rPr>
        <sz val="12"/>
        <color theme="1"/>
        <rFont val="Avenir Book"/>
        <family val="2"/>
      </rPr>
      <t>Rellena tus propios datos</t>
    </r>
  </si>
  <si>
    <r>
      <rPr>
        <sz val="12"/>
        <color theme="0"/>
        <rFont val="Avenir Book"/>
        <family val="2"/>
      </rPr>
      <t>Costo variable de la unidad</t>
    </r>
  </si>
  <si>
    <r>
      <rPr>
        <sz val="12"/>
        <color theme="0"/>
        <rFont val="Avenir Book"/>
        <family val="2"/>
      </rPr>
      <t>Número estimado de unidades vendidas</t>
    </r>
  </si>
  <si>
    <r>
      <rPr>
        <b/>
        <sz val="12"/>
        <color theme="1"/>
        <rFont val="Avenir Book"/>
        <family val="2"/>
      </rPr>
      <t>Cantidad fija</t>
    </r>
  </si>
  <si>
    <r>
      <rPr>
        <b/>
        <sz val="12"/>
        <color theme="1"/>
        <rFont val="Avenir Book"/>
        <family val="2"/>
      </rPr>
      <t>Porcentaje</t>
    </r>
  </si>
  <si>
    <r>
      <rPr>
        <sz val="12"/>
        <color theme="0"/>
        <rFont val="Avenir Book"/>
        <family val="2"/>
      </rPr>
      <t>% del margen de ganancia</t>
    </r>
  </si>
  <si>
    <r>
      <rPr>
        <sz val="12"/>
        <color theme="0"/>
        <rFont val="Avenir Book"/>
        <family val="2"/>
      </rPr>
      <t>Precio de venta de la unidad</t>
    </r>
  </si>
  <si>
    <r>
      <rPr>
        <sz val="12"/>
        <color theme="0"/>
        <rFont val="Avenir Book"/>
        <family val="2"/>
      </rPr>
      <t>Ingresos brutos</t>
    </r>
  </si>
  <si>
    <r>
      <rPr>
        <sz val="12"/>
        <color theme="0"/>
        <rFont val="Avenir Book"/>
        <family val="2"/>
      </rPr>
      <t>Ingresos brutos</t>
    </r>
  </si>
  <si>
    <r>
      <rPr>
        <sz val="12"/>
        <color theme="0"/>
        <rFont val="Avenir Book"/>
        <family val="2"/>
      </rPr>
      <t>Margen bruto</t>
    </r>
  </si>
  <si>
    <r>
      <rPr>
        <sz val="12"/>
        <color theme="0"/>
        <rFont val="Avenir Book"/>
        <family val="2"/>
      </rPr>
      <t>Margen bruto</t>
    </r>
  </si>
  <si>
    <r>
      <rPr>
        <u/>
        <sz val="12"/>
        <color rgb="FF00A4BD"/>
        <rFont val="Avenir Book"/>
        <family val="2"/>
      </rPr>
      <t>Página principal</t>
    </r>
  </si>
  <si>
    <r>
      <rPr>
        <sz val="22"/>
        <color theme="0"/>
        <rFont val="Avenir Book"/>
        <family val="2"/>
      </rPr>
      <t>Precios por proyecto</t>
    </r>
  </si>
  <si>
    <r>
      <rPr>
        <b/>
        <sz val="12"/>
        <color theme="1"/>
        <rFont val="Avenir Book"/>
        <family val="2"/>
      </rPr>
      <t>Referencia</t>
    </r>
  </si>
  <si>
    <r>
      <rPr>
        <sz val="12"/>
        <color theme="1"/>
        <rFont val="Avenir Book"/>
        <family val="2"/>
      </rPr>
      <t>Celdas con texto prerrellenado</t>
    </r>
  </si>
  <si>
    <r>
      <rPr>
        <sz val="12"/>
        <color theme="1"/>
        <rFont val="Avenir Book"/>
        <family val="2"/>
      </rPr>
      <t>Las celdas se rellenan automáticamente</t>
    </r>
  </si>
  <si>
    <r>
      <rPr>
        <sz val="12"/>
        <color theme="1"/>
        <rFont val="Avenir Book"/>
        <family val="2"/>
      </rPr>
      <t>Rellena tus propios datos</t>
    </r>
  </si>
  <si>
    <r>
      <rPr>
        <u/>
        <sz val="12"/>
        <color rgb="FF00A4BD"/>
        <rFont val="Avenir Book"/>
        <family val="2"/>
      </rPr>
      <t>Página principal</t>
    </r>
  </si>
  <si>
    <t>¿Buscas un software de ventas más eficaz?
Haz clic aquí para empezar a usar el software de ventas gratuito de HubSpot</t>
  </si>
  <si>
    <t>Haz clic aquí para obtener más información sobre las estrategias de fijación de precios.</t>
  </si>
  <si>
    <t>ARTICULO</t>
  </si>
  <si>
    <t>COSTO</t>
  </si>
  <si>
    <t>PRECIO</t>
  </si>
  <si>
    <t>UTILIDAD BRUTA</t>
  </si>
  <si>
    <t>MARGEN DE GANANCIA</t>
  </si>
  <si>
    <t>Boligrafo tinta roja</t>
  </si>
  <si>
    <t>Repuesto Libreta A4 Hojas Carpet</t>
  </si>
  <si>
    <t>Post-it Kuromi</t>
  </si>
  <si>
    <t>Juego Geométrico 18cm</t>
  </si>
  <si>
    <t>Sacapuntas #Paw</t>
  </si>
  <si>
    <t>Planilla Stickers</t>
  </si>
  <si>
    <t>Boligrafo borrable RILAKKUMA</t>
  </si>
  <si>
    <t>SketchBook 150x210mm</t>
  </si>
  <si>
    <t>Planilla Stickers Animalitos</t>
  </si>
  <si>
    <t>SacapuntasGatitos</t>
  </si>
  <si>
    <t>Post-it Señalador</t>
  </si>
  <si>
    <t>Post-it Angela</t>
  </si>
  <si>
    <t>GomaSpace</t>
  </si>
  <si>
    <t>SacapuntasKuromi</t>
  </si>
  <si>
    <t>SobreDocumentos</t>
  </si>
  <si>
    <t>Post-itKawaii</t>
  </si>
  <si>
    <t>Post-itIndiceColores</t>
  </si>
  <si>
    <t>Post-itCarterita</t>
  </si>
  <si>
    <t>Post-itKitty</t>
  </si>
  <si>
    <t>Portaminas RILAKKUMA</t>
  </si>
  <si>
    <t>RepuestoPluma</t>
  </si>
  <si>
    <t>Post-itTransp</t>
  </si>
  <si>
    <t>BoligrafoNegroOso</t>
  </si>
  <si>
    <t>BoligrafoMini4Tintas</t>
  </si>
  <si>
    <t>Post-itTabla</t>
  </si>
  <si>
    <t>Post-itPanyLeche</t>
  </si>
  <si>
    <t>BolsitaconGomas</t>
  </si>
  <si>
    <t>SetPlumonMetalico</t>
  </si>
  <si>
    <t>LibretaVanGoghTamañoFrances</t>
  </si>
  <si>
    <t>MarcatextosGlitter</t>
  </si>
  <si>
    <t>pieza</t>
  </si>
  <si>
    <t>LibretaGalleta</t>
  </si>
  <si>
    <t>Post-itCuadriculado</t>
  </si>
  <si>
    <t>GomaNiños</t>
  </si>
  <si>
    <t>Post-itReglaPostres</t>
  </si>
  <si>
    <t>GomitasFrutas</t>
  </si>
  <si>
    <t>Post-itTiritaAnimales</t>
  </si>
  <si>
    <t>Corrector8m</t>
  </si>
  <si>
    <t>Post-itStich</t>
  </si>
  <si>
    <t>LibretaChocolate</t>
  </si>
  <si>
    <t>PlumonPuntaPincelyfineLiner</t>
  </si>
  <si>
    <t>ReglaPatita</t>
  </si>
  <si>
    <t>AdhesivoPatita</t>
  </si>
  <si>
    <t>SacapuntasMochilita</t>
  </si>
  <si>
    <t>Post-itReglaPAWS</t>
  </si>
  <si>
    <t>GomaySacapuntasOso</t>
  </si>
  <si>
    <t>LibretaWaffle</t>
  </si>
  <si>
    <t>LibretaNutalla</t>
  </si>
  <si>
    <t>MarcatextosCirculo</t>
  </si>
  <si>
    <t>Post-itColores</t>
  </si>
  <si>
    <t>Organizador</t>
  </si>
  <si>
    <t>GomaAstonauta</t>
  </si>
  <si>
    <t>GomaHelloKitty</t>
  </si>
  <si>
    <t>LibretaGalletaCuadradaMordida</t>
  </si>
  <si>
    <t>BoligrafoMini4TintasAstronauta</t>
  </si>
  <si>
    <t>Notitas</t>
  </si>
  <si>
    <t>CorrectorLiquidoRILAKKUMA</t>
  </si>
  <si>
    <t>MarcatextosPastel</t>
  </si>
  <si>
    <t>TablaSujetaDocumentos</t>
  </si>
  <si>
    <t>BoligrafoConejo</t>
  </si>
  <si>
    <t>Post-itForma20hojas</t>
  </si>
  <si>
    <t>PortaminasColores RILAKKUMA</t>
  </si>
  <si>
    <t>LapizInfinito</t>
  </si>
  <si>
    <t>LapizGrafitoNegro</t>
  </si>
  <si>
    <t>GomaTortuga</t>
  </si>
  <si>
    <t>Pieza</t>
  </si>
  <si>
    <t>BoligTintaBlanca</t>
  </si>
  <si>
    <t>CorrectorConejito</t>
  </si>
  <si>
    <t>BoligrafoTintaNegraBorrableConejo</t>
  </si>
  <si>
    <t>PlumaPegamento</t>
  </si>
  <si>
    <t>SacapuntasKitty</t>
  </si>
  <si>
    <t>GomaenPuntillas</t>
  </si>
  <si>
    <t>SketchBook 150x210mmVanGogh</t>
  </si>
  <si>
    <t>RepuestoCarpetaTipoLibretaB5</t>
  </si>
  <si>
    <t>CutterPatita</t>
  </si>
  <si>
    <t>GomaTirasFrutas</t>
  </si>
  <si>
    <t>Post-itBaseGatitos</t>
  </si>
  <si>
    <t>JuegoGeometricoFlexible</t>
  </si>
  <si>
    <t>AdhesivoLiquidoTransparente</t>
  </si>
  <si>
    <t>Post-itNegroyBoligrafo</t>
  </si>
  <si>
    <t>BoligrafoRILAKKUMA</t>
  </si>
  <si>
    <t>SobreDocumentosCarta</t>
  </si>
  <si>
    <t>MarcatextosGlitterDoblepunta</t>
  </si>
  <si>
    <t>LibretaVangoghTamañoFrances</t>
  </si>
  <si>
    <t>TijeraPatita</t>
  </si>
  <si>
    <t>LapiceraPerrito</t>
  </si>
  <si>
    <t>LibretaGalletaEspiral</t>
  </si>
  <si>
    <t>Post-itCuadriculadoColores</t>
  </si>
  <si>
    <t>BoligrafoBorrableRojoAzulyNegro</t>
  </si>
  <si>
    <t>ReglaPlegable30cm</t>
  </si>
  <si>
    <t>GomaFlorTubito</t>
  </si>
  <si>
    <t>GlueTapeYakult</t>
  </si>
  <si>
    <t>Post-itColoresPastel3x3</t>
  </si>
  <si>
    <t>LibretaSanrio</t>
  </si>
  <si>
    <t>SacapuntasPatitoyConejito</t>
  </si>
  <si>
    <t>SetPlumonesPuntaEstrella</t>
  </si>
  <si>
    <t>GomaTiraPastel</t>
  </si>
  <si>
    <t>JuegoGeometrico15cmPOKEMON</t>
  </si>
  <si>
    <t>LapizdePuntillas07mm</t>
  </si>
  <si>
    <t>LapicesSet10FlorPastel</t>
  </si>
  <si>
    <t>BoligrafosSETColoresGatitos</t>
  </si>
  <si>
    <t>BoligrafosSETTintaDorada</t>
  </si>
  <si>
    <t>BoligrafosSetTintaNegra</t>
  </si>
  <si>
    <t>CrayolitasSET</t>
  </si>
  <si>
    <t>GomasSETLargasDino</t>
  </si>
  <si>
    <t>LapicesSETColoresWEIBO</t>
  </si>
  <si>
    <t>MarcatextosSETBotella</t>
  </si>
  <si>
    <t>MarcatextosSETPatitas</t>
  </si>
  <si>
    <t>PlumonSETDupeMildliner</t>
  </si>
  <si>
    <t>PlumonesSETPaletas</t>
  </si>
  <si>
    <t>BoligrafosSETTintaBlanca</t>
  </si>
  <si>
    <t>Post-itReglaUnicornio</t>
  </si>
  <si>
    <t>SacapuntasMANEKIGato</t>
  </si>
  <si>
    <t>ColoresAcuarelables</t>
  </si>
  <si>
    <t>LibretaGalletayBonbon</t>
  </si>
  <si>
    <t>GuillotinaKawaii</t>
  </si>
  <si>
    <t>BoligSETMyMelody borrables</t>
  </si>
  <si>
    <t>GomasSETmoldeables</t>
  </si>
  <si>
    <t>LapicesSET</t>
  </si>
  <si>
    <t>Post-itSET</t>
  </si>
  <si>
    <t>GomaTirasDeportes</t>
  </si>
  <si>
    <t xml:space="preserve">MarcatextosNeón </t>
  </si>
  <si>
    <t>GomaOsitoTeddy</t>
  </si>
  <si>
    <t>GomaDino</t>
  </si>
  <si>
    <t>GomaenformadeLapiz</t>
  </si>
  <si>
    <t>PlumonSETAcrilico</t>
  </si>
  <si>
    <t>GomaPollitos</t>
  </si>
  <si>
    <t>Post-itReglaAguacate</t>
  </si>
  <si>
    <t>BoligrafoRetractilOsitos</t>
  </si>
  <si>
    <t>Libreta Mini Raya</t>
  </si>
  <si>
    <t>LibretaA5Cuadro</t>
  </si>
  <si>
    <t>Post-itNegroCuadrado 3x3</t>
  </si>
  <si>
    <t>BoligrafosPuntaFinaColores</t>
  </si>
  <si>
    <t>BoligrafosSETTintaPlata</t>
  </si>
  <si>
    <t>SacapuntasHuellitas</t>
  </si>
  <si>
    <t>MarcatextosPatita</t>
  </si>
  <si>
    <t>Post-it #BOOKMARK Gatitos</t>
  </si>
  <si>
    <t>Post-itReglaBT21</t>
  </si>
  <si>
    <t>OrganizadorGrande</t>
  </si>
  <si>
    <t>RepuestoParaPlumaAzul</t>
  </si>
  <si>
    <t>SketchBookFinenolo</t>
  </si>
  <si>
    <t>Post-itBaseDinosaurios</t>
  </si>
  <si>
    <t>BoligrafosSETTintaDoradaJIANDAN</t>
  </si>
  <si>
    <t>PliegoPapelCoreano</t>
  </si>
  <si>
    <t>GomaGarritaconRodillo</t>
  </si>
  <si>
    <t>LapizdePuntilasPatita</t>
  </si>
  <si>
    <t>SketchBook220x230mm</t>
  </si>
  <si>
    <t>SketchBook150x210mm</t>
  </si>
  <si>
    <t>CarpetaTipoLibretaB5Cuadro</t>
  </si>
  <si>
    <t>LibretaB5Cuadro</t>
  </si>
  <si>
    <t>PortaminasRILAKKUMASakura</t>
  </si>
  <si>
    <t>GomaTiraDino</t>
  </si>
  <si>
    <t>Libreta GalletaLOTOS</t>
  </si>
  <si>
    <t>LibretaBarradeChocolate</t>
  </si>
  <si>
    <t>PlumonSETMagicoCamaleon</t>
  </si>
  <si>
    <t>GomaGatitos</t>
  </si>
  <si>
    <t>CutterMiniDelfin</t>
  </si>
  <si>
    <t>BoligSETHueso</t>
  </si>
  <si>
    <t>Post-itconTablita</t>
  </si>
  <si>
    <t>TijeradeHuellita</t>
  </si>
  <si>
    <t>SacapuntasyGomitaRILAKKUMA</t>
  </si>
  <si>
    <t>CorrectorPatita</t>
  </si>
  <si>
    <t>GomaenPuntillasTablasdeMultiplicar</t>
  </si>
  <si>
    <t>PlumonesSETVangogh</t>
  </si>
  <si>
    <t>GomaComidaRapida</t>
  </si>
  <si>
    <t>LibretaA4Cuadro</t>
  </si>
  <si>
    <t>JuegoGeometricoMini15cmKUROMI</t>
  </si>
  <si>
    <t>WashiTapeGatito</t>
  </si>
  <si>
    <t>CorrectorDuoAnimalitos</t>
  </si>
  <si>
    <t>GomasSETCajaBombon</t>
  </si>
  <si>
    <t>FolderAcordeonPastel</t>
  </si>
  <si>
    <t>JuegoGeometrico15cmSPIDERMAN</t>
  </si>
  <si>
    <t>EngrapadoraPequeña</t>
  </si>
  <si>
    <t>ColoresdeMadera</t>
  </si>
  <si>
    <t>CutterPluma</t>
  </si>
  <si>
    <t>BoligrafoTintaAzul</t>
  </si>
  <si>
    <t>GomaTiraKawaii</t>
  </si>
  <si>
    <t>LapicesSETde10HB</t>
  </si>
  <si>
    <t>AdhesivoNeónAIHAO</t>
  </si>
  <si>
    <t>JuegoGeometrico15cmKITTY</t>
  </si>
  <si>
    <t>Post-itBaseEscritorioCONEJO</t>
  </si>
  <si>
    <t>SacapuntasDobleSANRIO</t>
  </si>
  <si>
    <t>GomaGarritaRetractil</t>
  </si>
  <si>
    <t>CutterRILAKKUMA</t>
  </si>
  <si>
    <t>CarpetaTipoLibretaA4Cuadro</t>
  </si>
  <si>
    <t>LapiceroWoven</t>
  </si>
  <si>
    <t>BoligrafoRetractilSAKURA</t>
  </si>
  <si>
    <t>GomaUNICORNIO</t>
  </si>
  <si>
    <t>PIEZA</t>
  </si>
  <si>
    <t>LapizGrafitoAzulyRosaDELI</t>
  </si>
  <si>
    <t>BoligrafoTintaNegra</t>
  </si>
  <si>
    <t>BoligrafoTintaNegraRetractil</t>
  </si>
  <si>
    <t>GomaPaletaFrutaChupaChups</t>
  </si>
  <si>
    <t>Post-itAnimalitos</t>
  </si>
  <si>
    <t>SketchBookVangogh</t>
  </si>
  <si>
    <t>Post-itSAKURA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</si>
</sst>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27">
    <font>
      <sz val="12"/>
      <color theme="1"/>
      <name val="Calibri"/>
      <family val="2"/>
      <scheme val="minor"/>
    </font>
    <font>
      <sz val="12"/>
      <color theme="1"/>
      <name val="Calibri"/>
      <family val="2"/>
      <scheme val="minor"/>
    </font>
    <font>
      <sz val="12"/>
      <color theme="1"/>
      <name val="Avenir Book"/>
      <family val="2"/>
    </font>
    <font>
      <u/>
      <sz val="12"/>
      <color theme="10"/>
      <name val="Calibri"/>
      <family val="2"/>
      <scheme val="minor"/>
    </font>
    <font>
      <b/>
      <sz val="12"/>
      <color theme="1"/>
      <name val="Avenir Book"/>
      <family val="2"/>
    </font>
    <font>
      <b/>
      <sz val="12"/>
      <color theme="0"/>
      <name val="Avenir Book"/>
      <family val="2"/>
    </font>
    <font>
      <sz val="12"/>
      <color theme="0"/>
      <name val="Avenir Book"/>
      <family val="2"/>
    </font>
    <font>
      <sz val="12"/>
      <color rgb="FF000000"/>
      <name val="Avenir Book"/>
      <family val="2"/>
    </font>
    <font>
      <sz val="18"/>
      <color theme="0"/>
      <name val="Avenir Book"/>
      <family val="2"/>
    </font>
    <font>
      <sz val="20"/>
      <color theme="0"/>
      <name val="Avenir Book"/>
      <family val="2"/>
    </font>
    <font>
      <sz val="22"/>
      <color theme="0"/>
      <name val="Avenir Book"/>
      <family val="2"/>
    </font>
    <font>
      <sz val="24"/>
      <color theme="0"/>
      <name val="Avenir Book"/>
      <family val="2"/>
    </font>
    <font>
      <sz val="21"/>
      <color theme="0"/>
      <name val="Avenir Book"/>
      <family val="2"/>
    </font>
    <font>
      <sz val="19"/>
      <color theme="0"/>
      <name val="Avenir Book"/>
      <family val="2"/>
    </font>
    <font>
      <sz val="10"/>
      <color theme="1"/>
      <name val="Avenir Book"/>
      <family val="2"/>
    </font>
    <font>
      <b/>
      <sz val="10"/>
      <color theme="1"/>
      <name val="Avenir Book"/>
      <family val="2"/>
    </font>
    <font>
      <sz val="23"/>
      <color theme="0"/>
      <name val="Avenir Book"/>
      <family val="2"/>
    </font>
    <font>
      <u/>
      <sz val="12"/>
      <color rgb="FF00A4BD"/>
      <name val="Avenir Book"/>
      <family val="2"/>
    </font>
    <font>
      <u/>
      <sz val="12"/>
      <color theme="0"/>
      <name val="Avenir Book"/>
      <family val="2"/>
    </font>
    <font>
      <u/>
      <sz val="11"/>
      <color theme="0"/>
      <name val="Avenir Book"/>
      <family val="2"/>
    </font>
    <font>
      <u/>
      <sz val="15"/>
      <color rgb="FF00A4BD"/>
      <name val="Avenir Book"/>
      <family val="2"/>
    </font>
    <font>
      <sz val="10.75"/>
      <color theme="1"/>
      <name val="Avenir Book"/>
      <family val="2"/>
    </font>
    <font>
      <i/>
      <sz val="12"/>
      <color theme="0"/>
      <name val="Avenir Book"/>
      <family val="2"/>
    </font>
    <font>
      <i/>
      <sz val="12"/>
      <color theme="1"/>
      <name val="Avenir Book"/>
      <family val="2"/>
    </font>
    <font>
      <i/>
      <u/>
      <sz val="12"/>
      <color theme="0"/>
      <name val="Avenir Book"/>
      <family val="2"/>
    </font>
    <font>
      <i/>
      <sz val="10"/>
      <color theme="1"/>
      <name val="Avenir Book"/>
      <family val="2"/>
    </font>
    <font>
      <i/>
      <sz val="24"/>
      <color theme="0"/>
      <name val="Avenir Book"/>
      <family val="2"/>
    </font>
  </fonts>
  <fills count="22">
    <fill>
      <patternFill patternType="none"/>
    </fill>
    <fill>
      <patternFill patternType="gray125"/>
    </fill>
    <fill>
      <patternFill patternType="solid">
        <fgColor rgb="FF00BDA5"/>
        <bgColor indexed="64"/>
      </patternFill>
    </fill>
    <fill>
      <patternFill patternType="solid">
        <fgColor rgb="FFE5F8F6"/>
        <bgColor indexed="64"/>
      </patternFill>
    </fill>
    <fill>
      <patternFill patternType="solid">
        <fgColor rgb="FF7FDED2"/>
        <bgColor indexed="64"/>
      </patternFill>
    </fill>
    <fill>
      <patternFill patternType="solid">
        <fgColor rgb="FF6A78D1"/>
        <bgColor indexed="64"/>
      </patternFill>
    </fill>
    <fill>
      <patternFill patternType="solid">
        <fgColor rgb="FFB4BBE8"/>
        <bgColor indexed="64"/>
      </patternFill>
    </fill>
    <fill>
      <patternFill patternType="solid">
        <fgColor rgb="FFF0F1FA"/>
        <bgColor indexed="64"/>
      </patternFill>
    </fill>
    <fill>
      <patternFill patternType="solid">
        <fgColor rgb="FFF2545B"/>
        <bgColor indexed="64"/>
      </patternFill>
    </fill>
    <fill>
      <patternFill patternType="solid">
        <fgColor rgb="FFF8A9AD"/>
        <bgColor indexed="64"/>
      </patternFill>
    </fill>
    <fill>
      <patternFill patternType="solid">
        <fgColor rgb="FFFDEDEE"/>
        <bgColor indexed="64"/>
      </patternFill>
    </fill>
    <fill>
      <patternFill patternType="solid">
        <fgColor rgb="FFF2547D"/>
        <bgColor indexed="64"/>
      </patternFill>
    </fill>
    <fill>
      <patternFill patternType="solid">
        <fgColor rgb="FFF2547B"/>
        <bgColor indexed="64"/>
      </patternFill>
    </fill>
    <fill>
      <patternFill patternType="solid">
        <fgColor rgb="FFF9AABE"/>
        <bgColor indexed="64"/>
      </patternFill>
    </fill>
    <fill>
      <patternFill patternType="solid">
        <fgColor rgb="FFFDEDF2"/>
        <bgColor indexed="64"/>
      </patternFill>
    </fill>
    <fill>
      <patternFill patternType="solid">
        <fgColor rgb="FFFF8F59"/>
        <bgColor indexed="64"/>
      </patternFill>
    </fill>
    <fill>
      <patternFill patternType="solid">
        <fgColor rgb="FFFFC7AC"/>
        <bgColor indexed="64"/>
      </patternFill>
    </fill>
    <fill>
      <patternFill patternType="solid">
        <fgColor rgb="FFFFF3EE"/>
        <bgColor indexed="64"/>
      </patternFill>
    </fill>
    <fill>
      <patternFill patternType="solid">
        <fgColor rgb="FFF5C26B"/>
        <bgColor indexed="64"/>
      </patternFill>
    </fill>
    <fill>
      <patternFill patternType="solid">
        <fgColor rgb="FFFAE0B5"/>
        <bgColor indexed="64"/>
      </patternFill>
    </fill>
    <fill>
      <patternFill patternType="solid">
        <fgColor rgb="FFFEF8F0"/>
        <bgColor indexed="64"/>
      </patternFill>
    </fill>
    <fill>
      <patternFill patternType="solid">
        <fgColor rgb="FFFDEEDE"/>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101">
    <xf numFmtId="0" fontId="0" fillId="0" borderId="0" xfId="0"/>
    <xf numFmtId="0" fontId="2" fillId="0" borderId="0" xfId="0" applyFont="1"/>
    <xf numFmtId="164" fontId="2" fillId="0" borderId="0" xfId="1" applyFont="1"/>
    <xf numFmtId="164" fontId="2" fillId="0" borderId="0" xfId="0" applyNumberFormat="1" applyFont="1"/>
    <xf numFmtId="0" fontId="2" fillId="2" borderId="0" xfId="0" applyFont="1" applyFill="1"/>
    <xf numFmtId="164" fontId="2" fillId="3" borderId="0" xfId="0" applyNumberFormat="1" applyFont="1" applyFill="1"/>
    <xf numFmtId="0" fontId="2" fillId="4" borderId="0" xfId="0" applyFont="1" applyFill="1"/>
    <xf numFmtId="164" fontId="2" fillId="4" borderId="0" xfId="0" applyNumberFormat="1" applyFont="1" applyFill="1"/>
    <xf numFmtId="0" fontId="4" fillId="0" borderId="0" xfId="0" applyFont="1"/>
    <xf numFmtId="0" fontId="2" fillId="5" borderId="0" xfId="0" applyFont="1" applyFill="1"/>
    <xf numFmtId="0" fontId="4" fillId="5" borderId="0" xfId="0" applyFont="1" applyFill="1"/>
    <xf numFmtId="164" fontId="2" fillId="6" borderId="0" xfId="1" applyFont="1" applyFill="1"/>
    <xf numFmtId="164" fontId="2" fillId="7" borderId="0" xfId="0" applyNumberFormat="1" applyFont="1" applyFill="1"/>
    <xf numFmtId="0" fontId="2" fillId="6" borderId="0" xfId="0" applyFont="1" applyFill="1"/>
    <xf numFmtId="0" fontId="6" fillId="5" borderId="0" xfId="0" applyFont="1" applyFill="1"/>
    <xf numFmtId="0" fontId="6" fillId="2" borderId="0" xfId="0" applyFont="1" applyFill="1"/>
    <xf numFmtId="0" fontId="2" fillId="8" borderId="0" xfId="0" applyFont="1" applyFill="1"/>
    <xf numFmtId="0" fontId="2" fillId="9" borderId="0" xfId="0" applyFont="1" applyFill="1"/>
    <xf numFmtId="164" fontId="2" fillId="9" borderId="0" xfId="1" applyFont="1" applyFill="1"/>
    <xf numFmtId="164" fontId="2" fillId="9" borderId="0" xfId="0" applyNumberFormat="1" applyFont="1" applyFill="1"/>
    <xf numFmtId="164" fontId="2" fillId="10" borderId="0" xfId="0" applyNumberFormat="1" applyFont="1" applyFill="1"/>
    <xf numFmtId="0" fontId="6" fillId="8" borderId="0" xfId="0" applyFont="1" applyFill="1"/>
    <xf numFmtId="0" fontId="2" fillId="12" borderId="0" xfId="0" applyFont="1" applyFill="1"/>
    <xf numFmtId="0" fontId="2" fillId="13" borderId="0" xfId="0" applyFont="1" applyFill="1"/>
    <xf numFmtId="164" fontId="2" fillId="14" borderId="0" xfId="1" applyFont="1" applyFill="1"/>
    <xf numFmtId="164" fontId="2" fillId="13" borderId="0" xfId="0" applyNumberFormat="1" applyFont="1" applyFill="1"/>
    <xf numFmtId="165" fontId="2" fillId="13" borderId="0" xfId="0" applyNumberFormat="1" applyFont="1" applyFill="1"/>
    <xf numFmtId="0" fontId="6" fillId="12" borderId="0" xfId="0" applyFont="1" applyFill="1"/>
    <xf numFmtId="0" fontId="2" fillId="15" borderId="0" xfId="0" applyFont="1" applyFill="1"/>
    <xf numFmtId="0" fontId="2" fillId="16" borderId="0" xfId="0" applyFont="1" applyFill="1"/>
    <xf numFmtId="0" fontId="6" fillId="15" borderId="0" xfId="0" applyFont="1" applyFill="1"/>
    <xf numFmtId="0" fontId="5" fillId="15" borderId="0" xfId="0" applyFont="1" applyFill="1"/>
    <xf numFmtId="164" fontId="2" fillId="16" borderId="0" xfId="1" applyFont="1" applyFill="1"/>
    <xf numFmtId="0" fontId="2" fillId="18" borderId="0" xfId="0" applyFont="1" applyFill="1"/>
    <xf numFmtId="0" fontId="2" fillId="19" borderId="0" xfId="0" applyFont="1" applyFill="1"/>
    <xf numFmtId="0" fontId="6" fillId="18" borderId="0" xfId="0" applyFont="1" applyFill="1"/>
    <xf numFmtId="0" fontId="5" fillId="18" borderId="0" xfId="0" applyFont="1" applyFill="1"/>
    <xf numFmtId="164" fontId="2" fillId="19" borderId="0" xfId="1" applyFont="1" applyFill="1"/>
    <xf numFmtId="0" fontId="7" fillId="19" borderId="0" xfId="0" applyFont="1" applyFill="1"/>
    <xf numFmtId="164" fontId="2" fillId="4" borderId="0" xfId="1" applyFont="1" applyFill="1"/>
    <xf numFmtId="0" fontId="2" fillId="3" borderId="1" xfId="0" applyFont="1" applyFill="1" applyBorder="1"/>
    <xf numFmtId="164" fontId="2" fillId="3" borderId="1" xfId="1" applyFont="1" applyFill="1" applyBorder="1"/>
    <xf numFmtId="9" fontId="2" fillId="3" borderId="1" xfId="0" applyNumberFormat="1" applyFont="1" applyFill="1" applyBorder="1"/>
    <xf numFmtId="0" fontId="2" fillId="20" borderId="1" xfId="0" applyFont="1" applyFill="1" applyBorder="1"/>
    <xf numFmtId="164" fontId="2" fillId="20" borderId="1" xfId="1" applyFont="1" applyFill="1" applyBorder="1"/>
    <xf numFmtId="0" fontId="7" fillId="20" borderId="1" xfId="0" applyFont="1" applyFill="1" applyBorder="1"/>
    <xf numFmtId="0" fontId="2" fillId="17" borderId="1" xfId="0" applyFont="1" applyFill="1" applyBorder="1"/>
    <xf numFmtId="164" fontId="2" fillId="17" borderId="1" xfId="1" applyFont="1" applyFill="1" applyBorder="1"/>
    <xf numFmtId="0" fontId="7" fillId="17" borderId="1" xfId="0" applyFont="1" applyFill="1" applyBorder="1"/>
    <xf numFmtId="164" fontId="2" fillId="14" borderId="1" xfId="1" applyFont="1" applyFill="1" applyBorder="1"/>
    <xf numFmtId="0" fontId="2" fillId="14" borderId="1" xfId="0" applyFont="1" applyFill="1" applyBorder="1"/>
    <xf numFmtId="0" fontId="2" fillId="10" borderId="1" xfId="0" applyFont="1" applyFill="1" applyBorder="1"/>
    <xf numFmtId="164" fontId="2" fillId="10" borderId="1" xfId="0" applyNumberFormat="1" applyFont="1" applyFill="1" applyBorder="1"/>
    <xf numFmtId="0" fontId="2" fillId="7" borderId="1" xfId="0" applyFont="1" applyFill="1" applyBorder="1"/>
    <xf numFmtId="164" fontId="2" fillId="7" borderId="1" xfId="1" applyFont="1" applyFill="1" applyBorder="1"/>
    <xf numFmtId="9" fontId="2" fillId="7" borderId="1" xfId="0" applyNumberFormat="1" applyFont="1" applyFill="1" applyBorder="1"/>
    <xf numFmtId="164" fontId="2" fillId="10" borderId="1" xfId="1" applyFont="1" applyFill="1" applyBorder="1"/>
    <xf numFmtId="0" fontId="14" fillId="0" borderId="0" xfId="0" applyFont="1" applyAlignment="1"/>
    <xf numFmtId="0" fontId="2" fillId="0" borderId="0" xfId="0" applyFont="1" applyAlignment="1"/>
    <xf numFmtId="0" fontId="2" fillId="0" borderId="0" xfId="0" applyFont="1" applyAlignment="1">
      <alignment wrapText="1"/>
    </xf>
    <xf numFmtId="0" fontId="4" fillId="2" borderId="0" xfId="0" applyFont="1" applyFill="1"/>
    <xf numFmtId="164" fontId="2" fillId="21" borderId="0" xfId="0" applyNumberFormat="1" applyFont="1" applyFill="1"/>
    <xf numFmtId="164" fontId="2" fillId="17" borderId="0" xfId="0" applyNumberFormat="1" applyFont="1" applyFill="1"/>
    <xf numFmtId="0" fontId="2" fillId="0" borderId="0" xfId="0" applyFont="1" applyAlignment="1">
      <alignment horizontal="left" wrapText="1"/>
    </xf>
    <xf numFmtId="0" fontId="17" fillId="0" borderId="0" xfId="3" applyFont="1" applyAlignment="1">
      <alignment horizontal="center"/>
    </xf>
    <xf numFmtId="0" fontId="22" fillId="2" borderId="0" xfId="0" applyFont="1" applyFill="1"/>
    <xf numFmtId="9" fontId="23" fillId="4" borderId="0" xfId="2" applyFont="1" applyFill="1" applyAlignment="1">
      <alignment horizontal="center"/>
    </xf>
    <xf numFmtId="0" fontId="22" fillId="2" borderId="0" xfId="0" applyFont="1" applyFill="1" applyAlignment="1">
      <alignment horizontal="center"/>
    </xf>
    <xf numFmtId="164" fontId="23" fillId="4" borderId="0" xfId="0" applyNumberFormat="1" applyFont="1" applyFill="1" applyAlignment="1"/>
    <xf numFmtId="9" fontId="2" fillId="10" borderId="1" xfId="2" applyFont="1" applyFill="1" applyBorder="1"/>
    <xf numFmtId="0" fontId="2" fillId="0" borderId="0" xfId="0" applyFont="1"/>
    <xf numFmtId="0" fontId="2" fillId="0" borderId="0" xfId="0" applyFont="1" applyAlignment="1">
      <alignment wrapText="1"/>
    </xf>
    <xf numFmtId="0" fontId="18" fillId="15" borderId="0" xfId="3" applyFont="1" applyFill="1" applyAlignment="1">
      <alignment horizontal="center"/>
    </xf>
    <xf numFmtId="0" fontId="18" fillId="18" borderId="0" xfId="3" applyFont="1" applyFill="1" applyAlignment="1">
      <alignment horizontal="center"/>
    </xf>
    <xf numFmtId="0" fontId="20" fillId="0" borderId="0" xfId="3" applyFont="1" applyAlignment="1">
      <alignment horizontal="center" wrapText="1"/>
    </xf>
    <xf numFmtId="0" fontId="17" fillId="0" borderId="0" xfId="3" applyFont="1" applyAlignment="1">
      <alignment horizontal="center" wrapText="1"/>
    </xf>
    <xf numFmtId="0" fontId="21" fillId="0" borderId="0" xfId="0" applyFont="1" applyAlignment="1">
      <alignment wrapText="1"/>
    </xf>
    <xf numFmtId="0" fontId="18" fillId="8" borderId="0" xfId="3" applyFont="1" applyFill="1" applyAlignment="1">
      <alignment horizontal="center"/>
    </xf>
    <xf numFmtId="0" fontId="18" fillId="5" borderId="0" xfId="3" applyFont="1" applyFill="1" applyAlignment="1">
      <alignment horizontal="center"/>
    </xf>
    <xf numFmtId="0" fontId="18" fillId="2" borderId="0" xfId="3" applyFont="1" applyFill="1" applyAlignment="1">
      <alignment horizontal="center"/>
    </xf>
    <xf numFmtId="0" fontId="19" fillId="2" borderId="0" xfId="3" applyFont="1" applyFill="1" applyAlignment="1">
      <alignment horizontal="center"/>
    </xf>
    <xf numFmtId="0" fontId="18" fillId="11" borderId="0" xfId="3" applyFont="1" applyFill="1" applyAlignment="1">
      <alignment horizontal="center"/>
    </xf>
    <xf numFmtId="0" fontId="13" fillId="2" borderId="0" xfId="0" applyFont="1" applyFill="1" applyAlignment="1">
      <alignment horizontal="center"/>
    </xf>
    <xf numFmtId="0" fontId="14" fillId="0" borderId="0" xfId="0" applyFont="1" applyAlignment="1">
      <alignment horizontal="left" wrapText="1"/>
    </xf>
    <xf numFmtId="0" fontId="14" fillId="0" borderId="0" xfId="0" applyFont="1" applyAlignment="1">
      <alignment horizontal="left"/>
    </xf>
    <xf numFmtId="0" fontId="23" fillId="2" borderId="0" xfId="0" applyFont="1" applyFill="1" applyAlignment="1">
      <alignment horizontal="center"/>
    </xf>
    <xf numFmtId="0" fontId="14" fillId="0" borderId="0" xfId="0" applyFont="1" applyAlignment="1">
      <alignment wrapText="1"/>
    </xf>
    <xf numFmtId="0" fontId="5" fillId="5" borderId="0" xfId="0" applyFont="1" applyFill="1" applyAlignment="1">
      <alignment horizontal="center"/>
    </xf>
    <xf numFmtId="0" fontId="12" fillId="5" borderId="0" xfId="0" applyFont="1" applyFill="1" applyAlignment="1">
      <alignment horizontal="center"/>
    </xf>
    <xf numFmtId="0" fontId="11" fillId="8" borderId="0" xfId="0" applyFont="1" applyFill="1" applyAlignment="1">
      <alignment horizontal="center"/>
    </xf>
    <xf numFmtId="0" fontId="2" fillId="0" borderId="0" xfId="0" applyFont="1"/>
    <xf numFmtId="0" fontId="16" fillId="12" borderId="0" xfId="0" applyFont="1" applyFill="1" applyAlignment="1">
      <alignment horizontal="center"/>
    </xf>
    <xf numFmtId="0" fontId="9" fillId="15" borderId="0" xfId="0" applyFont="1" applyFill="1" applyAlignment="1">
      <alignment horizontal="center"/>
    </xf>
    <xf numFmtId="0" fontId="2" fillId="0" borderId="0" xfId="0" applyFont="1" applyAlignment="1">
      <alignment wrapText="1"/>
    </xf>
    <xf numFmtId="0" fontId="8" fillId="18" borderId="0" xfId="0" applyFont="1" applyFill="1" applyAlignment="1">
      <alignment horizontal="center"/>
    </xf>
    <xf numFmtId="0" fontId="2" fillId="0" borderId="0" xfId="0" applyFont="1" applyAlignment="1">
      <alignment horizontal="left" wrapText="1"/>
    </xf>
    <xf numFmtId="0" fontId="2" fillId="0" borderId="0" xfId="0" applyFont="1" applyAlignment="1">
      <alignment horizontal="left"/>
    </xf>
    <xf numFmtId="0" fontId="5" fillId="2" borderId="0" xfId="0" applyFont="1" applyFill="1" applyAlignment="1">
      <alignment horizontal="center"/>
    </xf>
    <xf numFmtId="0" fontId="12" fillId="2" borderId="0" xfId="0" applyFont="1" applyFill="1" applyAlignment="1">
      <alignment horizontal="center"/>
    </xf>
    <xf numFmtId="0" fontId="10" fillId="5" borderId="0" xfId="0" applyFont="1" applyFill="1" applyAlignment="1">
      <alignment horizontal="center"/>
    </xf>
    <xf numFmtId="9" fontId="0" fillId="0" borderId="0" xfId="0" applyNumberForma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0F1FA"/>
      <color rgb="FFFDEDEE"/>
      <color rgb="FF00A4BD"/>
      <color rgb="FFFFF3EE"/>
      <color rgb="FFFEF8F0"/>
      <color rgb="FFFDEDF2"/>
      <color rgb="FFE5F8F6"/>
      <color rgb="FFFDEEDE"/>
      <color rgb="FFF5C26B"/>
      <color rgb="FFFF8F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ecios%20establecidos%20con%20base%20en%20la%20competenci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establecidos con base e"/>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hubspot.es/products/sales" TargetMode="External"/><Relationship Id="rId1" Type="http://schemas.openxmlformats.org/officeDocument/2006/relationships/hyperlink" Target="https://blog.hubspot.es/marketing/estrategias-prec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90EE2-709E-CB42-871B-8F664C3606B3}">
  <dimension ref="B2:O31"/>
  <sheetViews>
    <sheetView topLeftCell="B12" zoomScale="160" zoomScaleNormal="160" workbookViewId="0"/>
  </sheetViews>
  <sheetFormatPr baseColWidth="10" defaultColWidth="10.875" defaultRowHeight="15"/>
  <cols>
    <col min="1" max="1" width="2.875" style="1" customWidth="1"/>
    <col min="2" max="2" width="29.875" style="1" customWidth="1"/>
    <col min="3" max="6" width="12.875" style="1" customWidth="1"/>
    <col min="7" max="7" width="16.375" style="1" customWidth="1"/>
    <col min="8" max="12" width="12.875" style="1" customWidth="1"/>
    <col min="13" max="16384" width="10.875" style="1"/>
  </cols>
  <sheetData>
    <row r="2" spans="2:12" ht="17.100000000000001" customHeight="1">
      <c r="B2" s="76" t="s">
        <v>73</v>
      </c>
      <c r="C2" s="76"/>
      <c r="D2" s="76"/>
      <c r="E2" s="76"/>
      <c r="F2" s="76"/>
      <c r="G2" s="76"/>
      <c r="H2" s="76"/>
      <c r="I2" s="76"/>
      <c r="J2" s="76"/>
      <c r="K2" s="76"/>
      <c r="L2" s="76"/>
    </row>
    <row r="3" spans="2:12">
      <c r="B3" s="76"/>
      <c r="C3" s="76"/>
      <c r="D3" s="76"/>
      <c r="E3" s="76"/>
      <c r="F3" s="76"/>
      <c r="G3" s="76"/>
      <c r="H3" s="76"/>
      <c r="I3" s="76"/>
      <c r="J3" s="76"/>
      <c r="K3" s="76"/>
      <c r="L3" s="76"/>
    </row>
    <row r="4" spans="2:12">
      <c r="B4" s="76"/>
      <c r="C4" s="76"/>
      <c r="D4" s="76"/>
      <c r="E4" s="76"/>
      <c r="F4" s="76"/>
      <c r="G4" s="76"/>
      <c r="H4" s="76"/>
      <c r="I4" s="76"/>
      <c r="J4" s="76"/>
      <c r="K4" s="76"/>
      <c r="L4" s="76"/>
    </row>
    <row r="5" spans="2:12">
      <c r="B5" s="76"/>
      <c r="C5" s="76"/>
      <c r="D5" s="76"/>
      <c r="E5" s="76"/>
      <c r="F5" s="76"/>
      <c r="G5" s="76"/>
      <c r="H5" s="76"/>
      <c r="I5" s="76"/>
      <c r="J5" s="76"/>
      <c r="K5" s="76"/>
      <c r="L5" s="76"/>
    </row>
    <row r="6" spans="2:12">
      <c r="B6" s="76"/>
      <c r="C6" s="76"/>
      <c r="D6" s="76"/>
      <c r="E6" s="76"/>
      <c r="F6" s="76"/>
      <c r="G6" s="76"/>
      <c r="H6" s="76"/>
      <c r="I6" s="76"/>
      <c r="J6" s="76"/>
      <c r="K6" s="76"/>
      <c r="L6" s="76"/>
    </row>
    <row r="7" spans="2:12">
      <c r="B7" s="76"/>
      <c r="C7" s="76"/>
      <c r="D7" s="76"/>
      <c r="E7" s="76"/>
      <c r="F7" s="76"/>
      <c r="G7" s="76"/>
      <c r="H7" s="76"/>
      <c r="I7" s="76"/>
      <c r="J7" s="76"/>
      <c r="K7" s="76"/>
      <c r="L7" s="76"/>
    </row>
    <row r="8" spans="2:12">
      <c r="B8" s="76"/>
      <c r="C8" s="76"/>
      <c r="D8" s="76"/>
      <c r="E8" s="76"/>
      <c r="F8" s="76"/>
      <c r="G8" s="76"/>
      <c r="H8" s="76"/>
      <c r="I8" s="76"/>
      <c r="J8" s="76"/>
      <c r="K8" s="76"/>
      <c r="L8" s="76"/>
    </row>
    <row r="9" spans="2:12" ht="14.1" customHeight="1">
      <c r="B9" s="59"/>
      <c r="C9" s="59"/>
      <c r="D9" s="59"/>
      <c r="E9" s="59"/>
      <c r="F9" s="59"/>
      <c r="G9" s="59"/>
      <c r="H9" s="59"/>
      <c r="I9" s="59"/>
    </row>
    <row r="10" spans="2:12" s="71" customFormat="1" ht="15.75" customHeight="1">
      <c r="B10" s="75" t="s">
        <v>172</v>
      </c>
      <c r="C10" s="75"/>
      <c r="D10" s="75"/>
      <c r="E10" s="75"/>
      <c r="F10" s="75"/>
      <c r="G10" s="75"/>
    </row>
    <row r="11" spans="2:12" ht="14.1" customHeight="1">
      <c r="B11" s="63"/>
      <c r="C11" s="63"/>
      <c r="D11" s="63"/>
      <c r="E11" s="63"/>
      <c r="F11" s="63"/>
      <c r="G11" s="63"/>
      <c r="H11" s="63"/>
      <c r="I11" s="63"/>
    </row>
    <row r="12" spans="2:12">
      <c r="B12" s="80" t="s">
        <v>57</v>
      </c>
      <c r="C12" s="80"/>
      <c r="D12" s="5" t="e">
        <f>'[1]Precios establecidos con base e'!C21</f>
        <v>#REF!</v>
      </c>
    </row>
    <row r="13" spans="2:12" ht="17.100000000000001" customHeight="1">
      <c r="F13" s="73" t="s">
        <v>52</v>
      </c>
      <c r="G13" s="73"/>
      <c r="H13" s="61">
        <f>'Precios de lanzamiento'!G26</f>
        <v>0</v>
      </c>
      <c r="J13" s="74" t="s">
        <v>171</v>
      </c>
      <c r="K13" s="74"/>
      <c r="L13" s="74"/>
    </row>
    <row r="14" spans="2:12" ht="15" customHeight="1">
      <c r="B14" s="78" t="s">
        <v>67</v>
      </c>
      <c r="C14" s="78"/>
      <c r="D14" s="12">
        <f>'Precios por costo más margen'!C19</f>
        <v>0</v>
      </c>
      <c r="F14" s="58"/>
      <c r="G14" s="58"/>
      <c r="J14" s="74"/>
      <c r="K14" s="74"/>
      <c r="L14" s="74"/>
    </row>
    <row r="15" spans="2:12" ht="15" customHeight="1">
      <c r="B15" s="3"/>
      <c r="C15" s="3"/>
      <c r="D15" s="3"/>
      <c r="F15" s="79" t="s">
        <v>69</v>
      </c>
      <c r="G15" s="79"/>
      <c r="H15" s="5">
        <f>'Precios prémium'!C20</f>
        <v>0</v>
      </c>
      <c r="J15" s="74"/>
      <c r="K15" s="74"/>
      <c r="L15" s="74"/>
    </row>
    <row r="16" spans="2:12" ht="15" customHeight="1">
      <c r="B16" s="78" t="s">
        <v>68</v>
      </c>
      <c r="C16" s="78"/>
      <c r="D16" s="12">
        <f>'Precios por costo más margen'!F19</f>
        <v>0</v>
      </c>
      <c r="F16" s="58"/>
      <c r="G16" s="58"/>
      <c r="J16" s="74"/>
      <c r="K16" s="74"/>
      <c r="L16" s="74"/>
    </row>
    <row r="17" spans="2:15" ht="15" customHeight="1">
      <c r="F17" s="79" t="s">
        <v>70</v>
      </c>
      <c r="G17" s="79"/>
      <c r="H17" s="5">
        <f>'Precios prémium'!F20</f>
        <v>0</v>
      </c>
      <c r="J17" s="74"/>
      <c r="K17" s="74"/>
      <c r="L17" s="74"/>
    </row>
    <row r="18" spans="2:15" ht="15" customHeight="1">
      <c r="B18" s="77" t="s">
        <v>56</v>
      </c>
      <c r="C18" s="77"/>
      <c r="D18" s="20">
        <f>'Precios freemium'!C16</f>
        <v>0</v>
      </c>
      <c r="F18" s="58"/>
      <c r="G18" s="58"/>
      <c r="J18" s="74"/>
      <c r="K18" s="74"/>
      <c r="L18" s="74"/>
    </row>
    <row r="19" spans="2:15" ht="15" customHeight="1">
      <c r="F19" s="78" t="s">
        <v>50</v>
      </c>
      <c r="G19" s="78"/>
      <c r="H19" s="12">
        <f>'Precios por proyecto'!C13</f>
        <v>0</v>
      </c>
      <c r="J19" s="74"/>
      <c r="K19" s="74"/>
      <c r="L19" s="74"/>
    </row>
    <row r="20" spans="2:15" ht="15" customHeight="1">
      <c r="B20" s="81" t="s">
        <v>54</v>
      </c>
      <c r="C20" s="81"/>
      <c r="D20" s="24">
        <f>'Precios por hora'!C15</f>
        <v>0</v>
      </c>
      <c r="F20" s="58"/>
      <c r="G20" s="58"/>
      <c r="J20" s="74"/>
      <c r="K20" s="74"/>
      <c r="L20" s="74"/>
    </row>
    <row r="21" spans="2:15">
      <c r="F21" s="77" t="s">
        <v>49</v>
      </c>
      <c r="G21" s="77"/>
      <c r="H21" s="20">
        <f>'Precios según el valor'!C18</f>
        <v>0</v>
      </c>
    </row>
    <row r="22" spans="2:15">
      <c r="B22" s="72" t="s">
        <v>53</v>
      </c>
      <c r="C22" s="72"/>
      <c r="D22" s="62">
        <f>'Precios descremados'!G26</f>
        <v>0</v>
      </c>
    </row>
    <row r="23" spans="2:15" ht="15" customHeight="1">
      <c r="J23" s="70"/>
      <c r="K23" s="70"/>
      <c r="L23" s="70"/>
      <c r="M23" s="70"/>
      <c r="N23" s="70"/>
      <c r="O23" s="70"/>
    </row>
    <row r="24" spans="2:15" ht="15" customHeight="1">
      <c r="J24" s="70"/>
      <c r="K24" s="70"/>
      <c r="L24" s="70"/>
      <c r="M24" s="70"/>
      <c r="N24" s="70"/>
      <c r="O24" s="70"/>
    </row>
    <row r="25" spans="2:15" ht="15" customHeight="1">
      <c r="C25" s="70"/>
      <c r="D25" s="70"/>
      <c r="E25" s="70"/>
      <c r="F25" s="70"/>
      <c r="G25" s="70"/>
      <c r="H25" s="70"/>
      <c r="I25" s="70"/>
      <c r="J25" s="70"/>
      <c r="K25" s="70"/>
      <c r="L25" s="70"/>
      <c r="M25" s="70"/>
      <c r="N25" s="70"/>
      <c r="O25" s="70"/>
    </row>
    <row r="26" spans="2:15" ht="15" customHeight="1">
      <c r="C26" s="70"/>
      <c r="D26" s="70"/>
      <c r="E26" s="70"/>
      <c r="F26" s="70"/>
      <c r="G26" s="70"/>
      <c r="H26" s="70"/>
      <c r="I26" s="70"/>
      <c r="J26" s="70"/>
      <c r="K26" s="70"/>
      <c r="L26" s="70"/>
      <c r="M26" s="70"/>
      <c r="N26" s="70"/>
      <c r="O26" s="70"/>
    </row>
    <row r="27" spans="2:15" ht="15" customHeight="1">
      <c r="C27" s="70"/>
      <c r="D27" s="70"/>
      <c r="E27" s="70"/>
      <c r="F27" s="70"/>
      <c r="G27" s="70"/>
      <c r="H27" s="70"/>
      <c r="I27" s="70"/>
      <c r="J27" s="70"/>
      <c r="K27" s="70"/>
      <c r="L27" s="70"/>
      <c r="M27" s="70"/>
      <c r="N27" s="70"/>
      <c r="O27" s="70"/>
    </row>
    <row r="28" spans="2:15" ht="15" customHeight="1">
      <c r="C28" s="70"/>
      <c r="D28" s="70"/>
      <c r="E28" s="70"/>
      <c r="F28" s="70"/>
      <c r="G28" s="70"/>
      <c r="H28" s="70"/>
      <c r="I28" s="70"/>
      <c r="J28" s="70"/>
      <c r="K28" s="70"/>
      <c r="L28" s="70"/>
      <c r="M28" s="70"/>
      <c r="N28" s="70"/>
      <c r="O28" s="70"/>
    </row>
    <row r="29" spans="2:15" ht="15" customHeight="1">
      <c r="C29" s="70"/>
      <c r="D29" s="70"/>
      <c r="E29" s="70"/>
      <c r="F29" s="70"/>
      <c r="G29" s="70"/>
      <c r="H29" s="70"/>
      <c r="I29" s="70"/>
      <c r="J29" s="70"/>
      <c r="K29" s="70"/>
      <c r="L29" s="70"/>
      <c r="M29" s="70"/>
      <c r="N29" s="70"/>
      <c r="O29" s="70"/>
    </row>
    <row r="30" spans="2:15" ht="15" customHeight="1">
      <c r="C30" s="70"/>
      <c r="D30" s="70"/>
      <c r="E30" s="70"/>
      <c r="F30" s="70"/>
      <c r="G30" s="70"/>
      <c r="H30" s="70"/>
      <c r="I30" s="70"/>
      <c r="J30" s="70"/>
      <c r="K30" s="70"/>
      <c r="L30" s="70"/>
      <c r="M30" s="70"/>
      <c r="N30" s="70"/>
      <c r="O30" s="70"/>
    </row>
    <row r="31" spans="2:15">
      <c r="C31" s="70"/>
      <c r="D31" s="70"/>
      <c r="E31" s="70"/>
      <c r="F31" s="70"/>
      <c r="G31" s="70"/>
      <c r="H31" s="70"/>
      <c r="I31" s="70"/>
    </row>
  </sheetData>
  <mergeCells count="14">
    <mergeCell ref="B22:C22"/>
    <mergeCell ref="F13:G13"/>
    <mergeCell ref="J13:L20"/>
    <mergeCell ref="B10:G10"/>
    <mergeCell ref="B2:L8"/>
    <mergeCell ref="F21:G21"/>
    <mergeCell ref="F19:G19"/>
    <mergeCell ref="F17:G17"/>
    <mergeCell ref="B16:C16"/>
    <mergeCell ref="F15:G15"/>
    <mergeCell ref="B12:C12"/>
    <mergeCell ref="B14:C14"/>
    <mergeCell ref="B18:C18"/>
    <mergeCell ref="B20:C20"/>
  </mergeCells>
  <hyperlinks>
    <hyperlink ref="B12:C12" location="'Precios basados en la competenc'!A1" display="Competition-Based Pricing" xr:uid="{08F39F3A-93D9-8E47-82E9-C8F17E9E311E}"/>
    <hyperlink ref="B14:C14" location="'Precios por costo más margen'!A1" display="Cost-Plus Pricing (Fixed)" xr:uid="{A7EF25F5-2727-CC43-ADBC-510F517C239B}"/>
    <hyperlink ref="B16:C16" location="'Precios por costo más margen'!A1" display="Cost-Plus Pricing (%)" xr:uid="{66C0D423-BEBF-224A-845C-AD5A462ED2B3}"/>
    <hyperlink ref="B18:C18" location="'Precios freemium'!A1" display="Freemium Pricing" xr:uid="{5E256A07-6372-F341-8E43-148A624F7915}"/>
    <hyperlink ref="B20:C20" location="'Precios por hora'!A1" display="Hourly Pricing" xr:uid="{F04B99E9-8973-DF4B-9186-425793EFEC53}"/>
    <hyperlink ref="B22:C22" location="'Precios descremados'!A1" display="Skimming Pricing" xr:uid="{8848463B-6CF5-3346-B44B-B7ABB12BA00E}"/>
    <hyperlink ref="F13:G13" location="'Precios de lanzamiento'!A1" display="Penetration Pricing" xr:uid="{C7467A4F-0DBC-0149-AD0B-B9503E0B8AF2}"/>
    <hyperlink ref="F15:G15" location="'Precios prémium'!A1" display="Premium Pricing (Fixed)" xr:uid="{BDE1E220-7541-824B-9A7E-8CEADE20312A}"/>
    <hyperlink ref="F17:G17" location="'Precios prémium'!A1" display="Premium Pricing (%)" xr:uid="{5056D6F2-0991-B343-B320-920092C47D1D}"/>
    <hyperlink ref="F19:G19" location="'Precios por proyecto'!A1" display="Project-Based Pricing" xr:uid="{A7B92DD6-1A0D-B24D-AC5D-C63CC42E0058}"/>
    <hyperlink ref="F21:G21" location="'Precios según el valor'!A1" display="Value-Based Pricing" xr:uid="{18BCE18F-5287-9A42-91DB-90DF4DDEA3DC}"/>
    <hyperlink ref="B10:G10" r:id="rId1" display="Haz clic aquí para obtener más información sobre las estrategias de fijación de precios." xr:uid="{06B148B2-79F6-364D-A8A2-8B4FC7BE9D21}"/>
    <hyperlink ref="J13:L20" r:id="rId2" display="https://www.hubspot.es/products/sales" xr:uid="{F64C8192-F78F-5244-93B2-81AFE94C53D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93659-93B4-3B44-85D8-656872418BE2}">
  <dimension ref="B2:G15"/>
  <sheetViews>
    <sheetView zoomScale="220" zoomScaleNormal="220" workbookViewId="0"/>
  </sheetViews>
  <sheetFormatPr baseColWidth="10" defaultColWidth="10.875" defaultRowHeight="15"/>
  <cols>
    <col min="1" max="1" width="5.875" style="1" customWidth="1"/>
    <col min="2" max="2" width="36.625" style="1" bestFit="1" customWidth="1"/>
    <col min="3" max="3" width="11.5" style="1" customWidth="1"/>
    <col min="4" max="4" width="8.125" style="1" customWidth="1"/>
    <col min="5" max="7" width="13.125" style="1" customWidth="1"/>
    <col min="8" max="16384" width="10.875" style="1"/>
  </cols>
  <sheetData>
    <row r="2" spans="2:7" ht="17.100000000000001" customHeight="1">
      <c r="B2" s="99" t="s">
        <v>165</v>
      </c>
      <c r="E2" s="86" t="s">
        <v>65</v>
      </c>
      <c r="F2" s="86"/>
      <c r="G2" s="86"/>
    </row>
    <row r="3" spans="2:7">
      <c r="B3" s="99"/>
      <c r="D3" s="58"/>
      <c r="E3" s="86"/>
      <c r="F3" s="86"/>
      <c r="G3" s="86"/>
    </row>
    <row r="4" spans="2:7">
      <c r="D4" s="58"/>
      <c r="E4" s="86"/>
      <c r="F4" s="86"/>
      <c r="G4" s="86"/>
    </row>
    <row r="5" spans="2:7" ht="15.75">
      <c r="B5" s="8" t="s">
        <v>166</v>
      </c>
      <c r="D5" s="58"/>
      <c r="E5" s="86"/>
      <c r="F5" s="86"/>
      <c r="G5" s="86"/>
    </row>
    <row r="6" spans="2:7">
      <c r="B6" s="9" t="s">
        <v>167</v>
      </c>
      <c r="D6" s="58"/>
      <c r="E6" s="86"/>
      <c r="F6" s="86"/>
      <c r="G6" s="86"/>
    </row>
    <row r="7" spans="2:7">
      <c r="B7" s="13" t="s">
        <v>168</v>
      </c>
      <c r="D7" s="58"/>
      <c r="E7" s="86"/>
      <c r="F7" s="86"/>
      <c r="G7" s="86"/>
    </row>
    <row r="8" spans="2:7">
      <c r="B8" s="53" t="s">
        <v>169</v>
      </c>
      <c r="D8" s="58"/>
      <c r="E8" s="86"/>
      <c r="F8" s="86"/>
      <c r="G8" s="86"/>
    </row>
    <row r="9" spans="2:7">
      <c r="D9" s="58"/>
      <c r="E9" s="86"/>
      <c r="F9" s="86"/>
      <c r="G9" s="86"/>
    </row>
    <row r="10" spans="2:7">
      <c r="E10" s="86"/>
      <c r="F10" s="86"/>
      <c r="G10" s="86"/>
    </row>
    <row r="11" spans="2:7">
      <c r="B11" s="14" t="s">
        <v>32</v>
      </c>
      <c r="C11" s="54">
        <v>0</v>
      </c>
      <c r="E11" s="86"/>
      <c r="F11" s="86"/>
      <c r="G11" s="86"/>
    </row>
    <row r="12" spans="2:7">
      <c r="B12" s="14" t="s">
        <v>33</v>
      </c>
      <c r="C12" s="53">
        <v>0</v>
      </c>
      <c r="E12" s="86"/>
      <c r="F12" s="86"/>
      <c r="G12" s="86"/>
    </row>
    <row r="13" spans="2:7">
      <c r="B13" s="14" t="s">
        <v>34</v>
      </c>
      <c r="C13" s="11">
        <f>C12*C11</f>
        <v>0</v>
      </c>
      <c r="E13" s="86"/>
      <c r="F13" s="86"/>
      <c r="G13" s="86"/>
    </row>
    <row r="15" spans="2:7">
      <c r="G15" s="64" t="s">
        <v>170</v>
      </c>
    </row>
  </sheetData>
  <mergeCells count="2">
    <mergeCell ref="B2:B3"/>
    <mergeCell ref="E2:G13"/>
  </mergeCells>
  <hyperlinks>
    <hyperlink ref="G15" location="'Página principal'!A1" display="Home" xr:uid="{2A4451B5-25B7-914F-B559-597B0AD0259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60937-963D-6A4F-A2C7-1914454BA85D}">
  <dimension ref="B2:H18"/>
  <sheetViews>
    <sheetView zoomScale="190" zoomScaleNormal="190" workbookViewId="0">
      <selection activeCell="E19" sqref="E19"/>
    </sheetView>
  </sheetViews>
  <sheetFormatPr baseColWidth="10" defaultColWidth="10.875" defaultRowHeight="15"/>
  <cols>
    <col min="1" max="1" width="10.875" style="1"/>
    <col min="2" max="2" width="41.625" style="1" bestFit="1" customWidth="1"/>
    <col min="3" max="16384" width="10.875" style="1"/>
  </cols>
  <sheetData>
    <row r="2" spans="2:8" ht="17.100000000000001" customHeight="1">
      <c r="B2" s="89" t="s">
        <v>75</v>
      </c>
    </row>
    <row r="3" spans="2:8" ht="17.100000000000001" customHeight="1">
      <c r="B3" s="89"/>
      <c r="E3" s="86" t="s">
        <v>66</v>
      </c>
      <c r="F3" s="86"/>
      <c r="G3" s="86"/>
      <c r="H3" s="86"/>
    </row>
    <row r="4" spans="2:8">
      <c r="E4" s="86"/>
      <c r="F4" s="86"/>
      <c r="G4" s="86"/>
      <c r="H4" s="86"/>
    </row>
    <row r="5" spans="2:8" ht="15.75">
      <c r="B5" s="8" t="s">
        <v>44</v>
      </c>
      <c r="E5" s="86"/>
      <c r="F5" s="86"/>
      <c r="G5" s="86"/>
      <c r="H5" s="86"/>
    </row>
    <row r="6" spans="2:8">
      <c r="B6" s="16" t="s">
        <v>41</v>
      </c>
      <c r="E6" s="86"/>
      <c r="F6" s="86"/>
      <c r="G6" s="86"/>
      <c r="H6" s="86"/>
    </row>
    <row r="7" spans="2:8">
      <c r="B7" s="17" t="s">
        <v>42</v>
      </c>
      <c r="E7" s="86"/>
      <c r="F7" s="86"/>
      <c r="G7" s="86"/>
      <c r="H7" s="86"/>
    </row>
    <row r="8" spans="2:8">
      <c r="B8" s="51" t="s">
        <v>43</v>
      </c>
      <c r="E8" s="86"/>
      <c r="F8" s="86"/>
      <c r="G8" s="86"/>
      <c r="H8" s="86"/>
    </row>
    <row r="9" spans="2:8">
      <c r="E9" s="86"/>
      <c r="F9" s="86"/>
      <c r="G9" s="86"/>
      <c r="H9" s="86"/>
    </row>
    <row r="10" spans="2:8">
      <c r="E10" s="86"/>
      <c r="F10" s="86"/>
      <c r="G10" s="86"/>
      <c r="H10" s="86"/>
    </row>
    <row r="11" spans="2:8">
      <c r="B11" s="21" t="s">
        <v>35</v>
      </c>
      <c r="C11" s="56">
        <v>0</v>
      </c>
      <c r="E11" s="86"/>
      <c r="F11" s="86"/>
      <c r="G11" s="86"/>
      <c r="H11" s="86"/>
    </row>
    <row r="12" spans="2:8">
      <c r="B12" s="21" t="s">
        <v>36</v>
      </c>
      <c r="C12" s="52">
        <v>0</v>
      </c>
      <c r="E12" s="86"/>
      <c r="F12" s="86"/>
      <c r="G12" s="86"/>
      <c r="H12" s="86"/>
    </row>
    <row r="13" spans="2:8">
      <c r="B13" s="21" t="s">
        <v>37</v>
      </c>
      <c r="C13" s="19">
        <f>C11-C12</f>
        <v>0</v>
      </c>
      <c r="E13" s="86"/>
      <c r="F13" s="86"/>
      <c r="G13" s="86"/>
      <c r="H13" s="86"/>
    </row>
    <row r="14" spans="2:8">
      <c r="E14" s="59"/>
      <c r="F14" s="59"/>
      <c r="G14" s="59"/>
      <c r="H14" s="59"/>
    </row>
    <row r="15" spans="2:8">
      <c r="B15" s="21" t="s">
        <v>3</v>
      </c>
      <c r="C15" s="51">
        <v>0</v>
      </c>
      <c r="E15" s="59"/>
      <c r="F15" s="59"/>
      <c r="G15" s="59"/>
      <c r="H15" s="59"/>
    </row>
    <row r="16" spans="2:8">
      <c r="E16" s="59"/>
      <c r="F16" s="59"/>
      <c r="G16" s="59"/>
      <c r="H16" s="59"/>
    </row>
    <row r="17" spans="2:8">
      <c r="B17" s="21" t="s">
        <v>15</v>
      </c>
      <c r="C17" s="19">
        <f>C15*C11</f>
        <v>0</v>
      </c>
      <c r="E17" s="59"/>
      <c r="F17" s="59"/>
      <c r="G17" s="59"/>
      <c r="H17" s="59"/>
    </row>
    <row r="18" spans="2:8">
      <c r="B18" s="21" t="s">
        <v>38</v>
      </c>
      <c r="C18" s="19">
        <f>C15*C13</f>
        <v>0</v>
      </c>
      <c r="H18" s="64" t="s">
        <v>71</v>
      </c>
    </row>
  </sheetData>
  <mergeCells count="2">
    <mergeCell ref="B2:B3"/>
    <mergeCell ref="E3:H13"/>
  </mergeCells>
  <hyperlinks>
    <hyperlink ref="H18" location="'Página principal'!A1" display="Home" xr:uid="{5BA0E761-8794-FC47-BAC0-0F30583819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DA4B5-338F-4D94-BE75-6A241403DDA9}">
  <dimension ref="A1:F211"/>
  <sheetViews>
    <sheetView tabSelected="1" workbookViewId="0">
      <selection activeCell="A203" sqref="A203"/>
    </sheetView>
  </sheetViews>
  <sheetFormatPr baseColWidth="10" defaultRowHeight="15.75"/>
  <cols>
    <col min="1" max="1" width="21.875" customWidth="1"/>
    <col min="4" max="4" width="22.75" customWidth="1"/>
    <col min="5" max="5" width="11.5" customWidth="1"/>
  </cols>
  <sheetData>
    <row r="1" spans="1:6">
      <c r="A1" t="s">
        <v>173</v>
      </c>
      <c r="B1" t="s">
        <v>174</v>
      </c>
      <c r="C1" t="s">
        <v>175</v>
      </c>
      <c r="D1" t="s">
        <v>176</v>
      </c>
      <c r="E1" t="s">
        <v>177</v>
      </c>
    </row>
    <row r="2" spans="1:6">
      <c r="A2" t="s">
        <v>256</v>
      </c>
      <c r="B2">
        <v>9</v>
      </c>
      <c r="C2">
        <f>B2/(1-E2)</f>
        <v>12.857142857142858</v>
      </c>
      <c r="D2">
        <f>C2-B2</f>
        <v>3.8571428571428577</v>
      </c>
      <c r="E2" s="100">
        <v>0.3</v>
      </c>
    </row>
    <row r="3" spans="1:6">
      <c r="A3" t="s">
        <v>220</v>
      </c>
      <c r="B3">
        <v>15</v>
      </c>
      <c r="C3">
        <f>B3/(1-E3)</f>
        <v>21.428571428571431</v>
      </c>
      <c r="D3">
        <f>C3-B3</f>
        <v>6.4285714285714306</v>
      </c>
      <c r="E3" s="100">
        <v>0.3</v>
      </c>
    </row>
    <row r="4" spans="1:6">
      <c r="A4" t="s">
        <v>184</v>
      </c>
      <c r="B4">
        <v>13</v>
      </c>
      <c r="C4">
        <f>B4/(1-E4)</f>
        <v>18.571428571428573</v>
      </c>
      <c r="D4">
        <f>C4-B4</f>
        <v>5.571428571428573</v>
      </c>
      <c r="E4" s="100">
        <v>0.3</v>
      </c>
    </row>
    <row r="5" spans="1:6">
      <c r="A5" t="s">
        <v>178</v>
      </c>
      <c r="B5">
        <v>6</v>
      </c>
      <c r="C5">
        <f>B5/(1-E5)</f>
        <v>8.5714285714285712</v>
      </c>
      <c r="D5">
        <f>C5-B5</f>
        <v>2.5714285714285712</v>
      </c>
      <c r="E5" s="100">
        <v>0.3</v>
      </c>
    </row>
    <row r="6" spans="1:6">
      <c r="A6" t="s">
        <v>369</v>
      </c>
      <c r="B6">
        <v>10</v>
      </c>
      <c r="C6">
        <f>B6/(1-E6)</f>
        <v>14.285714285714286</v>
      </c>
      <c r="D6">
        <f>C6-B6</f>
        <v>4.2857142857142865</v>
      </c>
      <c r="E6" s="100">
        <v>0.3</v>
      </c>
    </row>
    <row r="7" spans="1:6">
      <c r="A7" t="s">
        <v>266</v>
      </c>
      <c r="B7">
        <v>10</v>
      </c>
      <c r="C7">
        <f>B7/(1-E7)</f>
        <v>14.285714285714286</v>
      </c>
      <c r="D7">
        <f>C7-B7</f>
        <v>4.2857142857142865</v>
      </c>
      <c r="E7" s="100">
        <v>0.3</v>
      </c>
    </row>
    <row r="8" spans="1:6">
      <c r="A8" t="s">
        <v>237</v>
      </c>
      <c r="B8">
        <v>10</v>
      </c>
      <c r="C8">
        <f>B8/(1-E8)</f>
        <v>14.285714285714286</v>
      </c>
      <c r="D8">
        <f>C8-B8</f>
        <v>4.2857142857142865</v>
      </c>
      <c r="E8" s="100">
        <v>0.3</v>
      </c>
    </row>
    <row r="9" spans="1:6">
      <c r="A9" t="s">
        <v>201</v>
      </c>
      <c r="B9">
        <v>12</v>
      </c>
      <c r="C9">
        <f>B9/(1-E9)</f>
        <v>17.142857142857142</v>
      </c>
      <c r="D9">
        <f>C9-B9</f>
        <v>5.1428571428571423</v>
      </c>
      <c r="E9" s="100">
        <v>0.3</v>
      </c>
    </row>
    <row r="10" spans="1:6">
      <c r="A10" t="s">
        <v>232</v>
      </c>
      <c r="B10">
        <v>12</v>
      </c>
      <c r="C10">
        <f>B10/(1-E10)</f>
        <v>17.142857142857142</v>
      </c>
      <c r="D10">
        <f>C10-B10</f>
        <v>5.1428571428571423</v>
      </c>
      <c r="E10" s="100">
        <v>0.3</v>
      </c>
    </row>
    <row r="11" spans="1:6">
      <c r="A11" t="s">
        <v>200</v>
      </c>
      <c r="B11">
        <v>12</v>
      </c>
      <c r="C11">
        <f>B11/(1-E11)</f>
        <v>17.142857142857142</v>
      </c>
      <c r="D11">
        <f>C11-B11</f>
        <v>5.1428571428571423</v>
      </c>
      <c r="E11" s="100">
        <v>0.3</v>
      </c>
    </row>
    <row r="12" spans="1:6">
      <c r="A12" t="s">
        <v>306</v>
      </c>
      <c r="B12">
        <v>12</v>
      </c>
      <c r="C12">
        <f>B12/(1-E12)</f>
        <v>17.142857142857142</v>
      </c>
      <c r="D12">
        <f>C12-B12</f>
        <v>5.1428571428571423</v>
      </c>
      <c r="E12" s="100">
        <v>0.3</v>
      </c>
      <c r="F12" t="s">
        <v>208</v>
      </c>
    </row>
    <row r="13" spans="1:6">
      <c r="A13" t="s">
        <v>258</v>
      </c>
      <c r="B13">
        <v>11</v>
      </c>
      <c r="C13">
        <f>B13/(1-E13)</f>
        <v>15.714285714285715</v>
      </c>
      <c r="D13">
        <f>C13-B13</f>
        <v>4.7142857142857153</v>
      </c>
      <c r="E13" s="100">
        <v>0.3</v>
      </c>
    </row>
    <row r="14" spans="1:6">
      <c r="A14" t="s">
        <v>310</v>
      </c>
      <c r="B14">
        <v>46</v>
      </c>
      <c r="C14">
        <f>B14/(1-E14)</f>
        <v>65.714285714285722</v>
      </c>
      <c r="D14">
        <f>C14-B14</f>
        <v>19.714285714285722</v>
      </c>
      <c r="E14" s="100">
        <v>0.3</v>
      </c>
    </row>
    <row r="15" spans="1:6">
      <c r="A15" t="s">
        <v>278</v>
      </c>
      <c r="B15">
        <v>41</v>
      </c>
      <c r="C15">
        <f>B15/(1-E15)</f>
        <v>58.571428571428577</v>
      </c>
      <c r="D15">
        <f>C15-B15</f>
        <v>17.571428571428577</v>
      </c>
      <c r="E15" s="100">
        <v>0.3</v>
      </c>
    </row>
    <row r="16" spans="1:6">
      <c r="A16" t="s">
        <v>288</v>
      </c>
      <c r="B16">
        <v>36</v>
      </c>
      <c r="C16">
        <f>B16/(1-E16)</f>
        <v>51.428571428571431</v>
      </c>
      <c r="D16">
        <f>C16-B16</f>
        <v>15.428571428571431</v>
      </c>
      <c r="E16" s="100">
        <v>0.3</v>
      </c>
    </row>
    <row r="17" spans="1:5">
      <c r="A17" t="s">
        <v>279</v>
      </c>
      <c r="B17">
        <v>46</v>
      </c>
      <c r="C17">
        <f>B17/(1-E17)</f>
        <v>65.714285714285722</v>
      </c>
      <c r="D17">
        <f>C17-B17</f>
        <v>19.714285714285722</v>
      </c>
      <c r="E17" s="100">
        <v>0.3</v>
      </c>
    </row>
    <row r="18" spans="1:5">
      <c r="A18" t="s">
        <v>320</v>
      </c>
      <c r="B18">
        <v>36</v>
      </c>
      <c r="C18">
        <f>B18/(1-E18)</f>
        <v>51.428571428571431</v>
      </c>
      <c r="D18">
        <f>C18-B18</f>
        <v>15.428571428571431</v>
      </c>
      <c r="E18" s="100">
        <v>0.3</v>
      </c>
    </row>
    <row r="19" spans="1:5">
      <c r="A19" t="s">
        <v>280</v>
      </c>
      <c r="B19">
        <v>46</v>
      </c>
      <c r="C19">
        <f>B19/(1-E19)</f>
        <v>65.714285714285722</v>
      </c>
      <c r="D19">
        <f>C19-B19</f>
        <v>19.714285714285722</v>
      </c>
      <c r="E19" s="100">
        <v>0.3</v>
      </c>
    </row>
    <row r="20" spans="1:5">
      <c r="A20" t="s">
        <v>311</v>
      </c>
      <c r="B20">
        <v>36</v>
      </c>
      <c r="C20">
        <f>B20/(1-E20)</f>
        <v>51.428571428571431</v>
      </c>
      <c r="D20">
        <f>C20-B20</f>
        <v>15.428571428571431</v>
      </c>
      <c r="E20" s="100">
        <v>0.3</v>
      </c>
    </row>
    <row r="21" spans="1:5">
      <c r="A21" t="s">
        <v>246</v>
      </c>
      <c r="B21">
        <v>7</v>
      </c>
      <c r="C21">
        <f>B21/(1-E21)</f>
        <v>10</v>
      </c>
      <c r="D21">
        <f>C21-B21</f>
        <v>3</v>
      </c>
      <c r="E21" s="100">
        <v>0.3</v>
      </c>
    </row>
    <row r="22" spans="1:5">
      <c r="A22" t="s">
        <v>335</v>
      </c>
      <c r="B22">
        <v>26</v>
      </c>
      <c r="C22">
        <f>B22/(1-E22)</f>
        <v>37.142857142857146</v>
      </c>
      <c r="D22">
        <f>C22-B22</f>
        <v>11.142857142857146</v>
      </c>
      <c r="E22" s="100">
        <v>0.3</v>
      </c>
    </row>
    <row r="23" spans="1:5">
      <c r="A23" t="s">
        <v>294</v>
      </c>
      <c r="B23">
        <v>46</v>
      </c>
      <c r="C23">
        <f>B23/(1-E23)</f>
        <v>65.714285714285722</v>
      </c>
      <c r="D23">
        <f>C23-B23</f>
        <v>19.714285714285722</v>
      </c>
      <c r="E23" s="100">
        <v>0.3</v>
      </c>
    </row>
    <row r="24" spans="1:5">
      <c r="A24" t="s">
        <v>244</v>
      </c>
      <c r="B24">
        <v>7</v>
      </c>
      <c r="C24">
        <f>B24/(1-E24)</f>
        <v>10</v>
      </c>
      <c r="D24">
        <f>C24-B24</f>
        <v>3</v>
      </c>
      <c r="E24" s="100">
        <v>0.3</v>
      </c>
    </row>
    <row r="25" spans="1:5">
      <c r="A25" t="s">
        <v>204</v>
      </c>
      <c r="B25">
        <v>7</v>
      </c>
      <c r="C25">
        <f>B25/(1-E25)</f>
        <v>10</v>
      </c>
      <c r="D25">
        <f>C25-B25</f>
        <v>3</v>
      </c>
      <c r="E25" s="100">
        <v>0.3</v>
      </c>
    </row>
    <row r="26" spans="1:5">
      <c r="A26" t="s">
        <v>326</v>
      </c>
      <c r="B26">
        <v>50</v>
      </c>
      <c r="C26">
        <f>B26/(1-E26)</f>
        <v>71.428571428571431</v>
      </c>
      <c r="D26">
        <f>C26-B26</f>
        <v>21.428571428571431</v>
      </c>
      <c r="E26" s="100">
        <v>0.3</v>
      </c>
    </row>
    <row r="27" spans="1:5">
      <c r="A27" t="s">
        <v>291</v>
      </c>
      <c r="B27">
        <v>36</v>
      </c>
      <c r="C27">
        <f>B27/(1-E27)</f>
        <v>51.428571428571431</v>
      </c>
      <c r="D27">
        <f>C27-B27</f>
        <v>15.428571428571431</v>
      </c>
      <c r="E27" s="100">
        <v>0.3</v>
      </c>
    </row>
    <row r="28" spans="1:5">
      <c r="A28" t="s">
        <v>215</v>
      </c>
      <c r="B28">
        <v>7</v>
      </c>
      <c r="C28">
        <f>B28/(1-E28)</f>
        <v>10</v>
      </c>
      <c r="D28">
        <f>C28-B28</f>
        <v>3</v>
      </c>
      <c r="E28" s="100">
        <v>0.3</v>
      </c>
    </row>
    <row r="29" spans="1:5">
      <c r="A29" t="s">
        <v>245</v>
      </c>
      <c r="B29">
        <v>19</v>
      </c>
      <c r="C29">
        <f>B29/(1-E29)</f>
        <v>27.142857142857146</v>
      </c>
      <c r="D29">
        <f>C29-B29</f>
        <v>8.1428571428571459</v>
      </c>
      <c r="E29" s="100">
        <v>0.3</v>
      </c>
    </row>
    <row r="30" spans="1:5">
      <c r="A30" t="s">
        <v>234</v>
      </c>
      <c r="B30">
        <v>12</v>
      </c>
      <c r="C30">
        <f>B30/(1-E30)</f>
        <v>17.142857142857142</v>
      </c>
      <c r="D30">
        <f>C30-B30</f>
        <v>5.1428571428571423</v>
      </c>
      <c r="E30" s="100">
        <v>0.3</v>
      </c>
    </row>
    <row r="31" spans="1:5">
      <c r="A31" t="s">
        <v>281</v>
      </c>
      <c r="B31">
        <v>9</v>
      </c>
      <c r="C31">
        <f>B31/(1-E31)</f>
        <v>12.857142857142858</v>
      </c>
      <c r="D31">
        <f>C31-B31</f>
        <v>3.8571428571428577</v>
      </c>
      <c r="E31" s="100">
        <v>0.3</v>
      </c>
    </row>
    <row r="32" spans="1:5">
      <c r="A32" t="s">
        <v>334</v>
      </c>
      <c r="B32">
        <v>7</v>
      </c>
      <c r="C32">
        <f>B32/(1-E32)</f>
        <v>10</v>
      </c>
      <c r="D32">
        <f>C32-B32</f>
        <v>3</v>
      </c>
      <c r="E32" s="100">
        <v>0.3</v>
      </c>
    </row>
    <row r="33" spans="1:5">
      <c r="A33" t="s">
        <v>252</v>
      </c>
      <c r="B33">
        <v>12</v>
      </c>
      <c r="C33">
        <f>B33/(1-E33)</f>
        <v>17.142857142857142</v>
      </c>
      <c r="D33">
        <f>C33-B33</f>
        <v>5.1428571428571423</v>
      </c>
      <c r="E33" s="100">
        <v>0.3</v>
      </c>
    </row>
    <row r="34" spans="1:5">
      <c r="A34" t="s">
        <v>269</v>
      </c>
      <c r="B34">
        <v>22</v>
      </c>
      <c r="C34">
        <f>B34/(1-E34)</f>
        <v>31.428571428571431</v>
      </c>
      <c r="D34">
        <f>C34-B34</f>
        <v>9.4285714285714306</v>
      </c>
      <c r="E34" s="100">
        <v>0.3</v>
      </c>
    </row>
    <row r="35" spans="1:5">
      <c r="A35" t="s">
        <v>229</v>
      </c>
      <c r="B35">
        <v>4</v>
      </c>
      <c r="C35">
        <f>B35/(1-E35)</f>
        <v>5.7142857142857144</v>
      </c>
      <c r="D35">
        <f>C35-B35</f>
        <v>1.7142857142857144</v>
      </c>
      <c r="E35" s="100">
        <v>0.3</v>
      </c>
    </row>
    <row r="36" spans="1:5">
      <c r="A36" t="s">
        <v>301</v>
      </c>
      <c r="B36">
        <v>4</v>
      </c>
      <c r="C36">
        <f>B36/(1-E36)</f>
        <v>5.7142857142857144</v>
      </c>
      <c r="D36">
        <f>C36-B36</f>
        <v>1.7142857142857144</v>
      </c>
      <c r="E36" s="100">
        <v>0.3</v>
      </c>
    </row>
    <row r="37" spans="1:5">
      <c r="A37" t="s">
        <v>302</v>
      </c>
      <c r="B37">
        <v>12</v>
      </c>
      <c r="C37">
        <f>B37/(1-E37)</f>
        <v>17.142857142857142</v>
      </c>
      <c r="D37">
        <f>C37-B37</f>
        <v>5.1428571428571423</v>
      </c>
      <c r="E37" s="100">
        <v>0.3</v>
      </c>
    </row>
    <row r="38" spans="1:5">
      <c r="A38" t="s">
        <v>249</v>
      </c>
      <c r="B38">
        <v>10</v>
      </c>
      <c r="C38">
        <f>B38/(1-E38)</f>
        <v>14.285714285714286</v>
      </c>
      <c r="D38">
        <f>C38-B38</f>
        <v>4.2857142857142865</v>
      </c>
      <c r="E38" s="100">
        <v>0.3</v>
      </c>
    </row>
    <row r="39" spans="1:5">
      <c r="A39" t="s">
        <v>268</v>
      </c>
      <c r="B39">
        <v>6</v>
      </c>
      <c r="C39">
        <f>B39/(1-E39)</f>
        <v>8.5714285714285712</v>
      </c>
      <c r="D39">
        <f>C39-B39</f>
        <v>2.5714285714285712</v>
      </c>
      <c r="E39" s="100">
        <v>0.3</v>
      </c>
    </row>
    <row r="40" spans="1:5">
      <c r="A40" t="s">
        <v>322</v>
      </c>
      <c r="B40">
        <v>13</v>
      </c>
      <c r="C40">
        <f>B40/(1-E40)</f>
        <v>18.571428571428573</v>
      </c>
      <c r="D40">
        <f>C40-B40</f>
        <v>5.571428571428573</v>
      </c>
      <c r="E40" s="100">
        <v>0.3</v>
      </c>
    </row>
    <row r="41" spans="1:5">
      <c r="A41" t="s">
        <v>333</v>
      </c>
      <c r="B41">
        <v>4</v>
      </c>
      <c r="C41">
        <f>B41/(1-E41)</f>
        <v>5.7142857142857144</v>
      </c>
      <c r="D41">
        <f>C41-B41</f>
        <v>1.7142857142857144</v>
      </c>
      <c r="E41" s="100">
        <v>0.3</v>
      </c>
    </row>
    <row r="42" spans="1:5">
      <c r="A42" t="s">
        <v>230</v>
      </c>
      <c r="B42">
        <v>6</v>
      </c>
      <c r="C42">
        <f>B42/(1-E42)</f>
        <v>8.5714285714285712</v>
      </c>
      <c r="D42">
        <f>C42-B42</f>
        <v>2.5714285714285712</v>
      </c>
      <c r="E42" s="100">
        <v>0.3</v>
      </c>
    </row>
    <row r="43" spans="1:5">
      <c r="A43" t="s">
        <v>211</v>
      </c>
      <c r="B43">
        <v>4</v>
      </c>
      <c r="C43">
        <f>B43/(1-E43)</f>
        <v>5.7142857142857144</v>
      </c>
      <c r="D43">
        <f>C43-B43</f>
        <v>1.7142857142857144</v>
      </c>
      <c r="E43" s="100">
        <v>0.3</v>
      </c>
    </row>
    <row r="44" spans="1:5">
      <c r="A44" t="s">
        <v>300</v>
      </c>
      <c r="B44">
        <v>4</v>
      </c>
      <c r="C44">
        <f>B44/(1-E44)</f>
        <v>5.7142857142857144</v>
      </c>
      <c r="D44">
        <f>C44-B44</f>
        <v>1.7142857142857144</v>
      </c>
      <c r="E44" s="100">
        <v>0.3</v>
      </c>
    </row>
    <row r="45" spans="1:5">
      <c r="A45" t="s">
        <v>304</v>
      </c>
      <c r="B45">
        <v>4</v>
      </c>
      <c r="C45">
        <f>B45/(1-E45)</f>
        <v>5.7142857142857144</v>
      </c>
      <c r="D45">
        <f>C45-B45</f>
        <v>1.7142857142857144</v>
      </c>
      <c r="E45" s="100">
        <v>0.3</v>
      </c>
    </row>
    <row r="46" spans="1:5">
      <c r="A46" t="s">
        <v>190</v>
      </c>
      <c r="B46">
        <v>22</v>
      </c>
      <c r="C46">
        <f>B46/(1-E46)</f>
        <v>31.428571428571431</v>
      </c>
      <c r="D46">
        <f>C46-B46</f>
        <v>9.4285714285714306</v>
      </c>
      <c r="E46" s="100">
        <v>0.3</v>
      </c>
    </row>
    <row r="47" spans="1:5">
      <c r="A47" t="s">
        <v>282</v>
      </c>
      <c r="B47">
        <v>29</v>
      </c>
      <c r="C47">
        <f>B47/(1-E47)</f>
        <v>41.428571428571431</v>
      </c>
      <c r="D47">
        <f>C47-B47</f>
        <v>12.428571428571431</v>
      </c>
      <c r="E47" s="100">
        <v>0.3</v>
      </c>
    </row>
    <row r="48" spans="1:5">
      <c r="A48" t="s">
        <v>295</v>
      </c>
      <c r="B48">
        <v>19</v>
      </c>
      <c r="C48">
        <f>B48/(1-E48)</f>
        <v>27.142857142857146</v>
      </c>
      <c r="D48">
        <f>C48-B48</f>
        <v>8.1428571428571459</v>
      </c>
      <c r="E48" s="100">
        <v>0.3</v>
      </c>
    </row>
    <row r="49" spans="1:6">
      <c r="A49" t="s">
        <v>329</v>
      </c>
      <c r="B49">
        <v>6</v>
      </c>
      <c r="C49">
        <f>B49/(1-E49)</f>
        <v>8.5714285714285712</v>
      </c>
      <c r="D49">
        <f>C49-B49</f>
        <v>2.5714285714285712</v>
      </c>
      <c r="E49" s="100">
        <v>0.3</v>
      </c>
    </row>
    <row r="50" spans="1:6">
      <c r="A50" t="s">
        <v>274</v>
      </c>
      <c r="B50">
        <v>6</v>
      </c>
      <c r="C50">
        <f>B50/(1-E50)</f>
        <v>8.5714285714285712</v>
      </c>
      <c r="D50">
        <f>C50-B50</f>
        <v>2.5714285714285712</v>
      </c>
      <c r="E50" s="100">
        <v>0.3</v>
      </c>
    </row>
    <row r="51" spans="1:6">
      <c r="A51" t="s">
        <v>298</v>
      </c>
      <c r="B51">
        <v>6</v>
      </c>
      <c r="C51">
        <f>B51/(1-E51)</f>
        <v>8.5714285714285712</v>
      </c>
      <c r="D51">
        <f>C51-B51</f>
        <v>2.5714285714285712</v>
      </c>
      <c r="E51" s="100">
        <v>0.3</v>
      </c>
    </row>
    <row r="52" spans="1:6">
      <c r="A52" t="s">
        <v>253</v>
      </c>
      <c r="B52">
        <v>6</v>
      </c>
      <c r="C52">
        <f>B52/(1-E52)</f>
        <v>8.5714285714285712</v>
      </c>
      <c r="D52">
        <f>C52-B52</f>
        <v>2.5714285714285712</v>
      </c>
      <c r="E52" s="100">
        <v>0.3</v>
      </c>
      <c r="F52" t="s">
        <v>208</v>
      </c>
    </row>
    <row r="53" spans="1:6">
      <c r="A53" t="s">
        <v>242</v>
      </c>
      <c r="B53">
        <v>3</v>
      </c>
      <c r="C53">
        <f>B53/(1-E53)</f>
        <v>4.2857142857142856</v>
      </c>
      <c r="D53">
        <f>C53-B53</f>
        <v>1.2857142857142856</v>
      </c>
      <c r="E53" s="100">
        <v>0.3</v>
      </c>
      <c r="F53" t="s">
        <v>243</v>
      </c>
    </row>
    <row r="54" spans="1:6">
      <c r="A54" t="s">
        <v>223</v>
      </c>
      <c r="B54">
        <v>7</v>
      </c>
      <c r="C54">
        <f>B54/(1-E54)</f>
        <v>10</v>
      </c>
      <c r="D54">
        <f>C54-B54</f>
        <v>3</v>
      </c>
      <c r="E54" s="100">
        <v>0.3</v>
      </c>
    </row>
    <row r="55" spans="1:6">
      <c r="A55" t="s">
        <v>213</v>
      </c>
      <c r="B55">
        <v>4</v>
      </c>
      <c r="C55">
        <f>B55/(1-E55)</f>
        <v>5.7142857142857144</v>
      </c>
      <c r="D55">
        <f>C55-B55</f>
        <v>1.7142857142857144</v>
      </c>
      <c r="E55" s="100">
        <v>0.3</v>
      </c>
    </row>
    <row r="56" spans="1:6">
      <c r="A56" t="s">
        <v>293</v>
      </c>
      <c r="B56">
        <v>47</v>
      </c>
      <c r="C56">
        <f>B56/(1-E56)</f>
        <v>67.142857142857153</v>
      </c>
      <c r="D56">
        <f>C56-B56</f>
        <v>20.142857142857153</v>
      </c>
      <c r="E56" s="100">
        <v>0.3</v>
      </c>
    </row>
    <row r="57" spans="1:6">
      <c r="A57" t="s">
        <v>181</v>
      </c>
      <c r="B57">
        <v>17</v>
      </c>
      <c r="C57">
        <f>B57/(1-E57)</f>
        <v>24.285714285714288</v>
      </c>
      <c r="D57">
        <f>C57-B57</f>
        <v>7.2857142857142883</v>
      </c>
      <c r="E57" s="100">
        <v>0.3</v>
      </c>
    </row>
    <row r="58" spans="1:6">
      <c r="A58" t="s">
        <v>275</v>
      </c>
      <c r="B58">
        <v>17</v>
      </c>
      <c r="C58">
        <f>B58/(1-E58)</f>
        <v>24.285714285714288</v>
      </c>
      <c r="D58">
        <f>C58-B58</f>
        <v>7.2857142857142883</v>
      </c>
      <c r="E58" s="100">
        <v>0.3</v>
      </c>
    </row>
    <row r="59" spans="1:6">
      <c r="A59" t="s">
        <v>255</v>
      </c>
      <c r="B59">
        <v>26</v>
      </c>
      <c r="C59">
        <f>B59/(1-E59)</f>
        <v>37.142857142857146</v>
      </c>
      <c r="D59">
        <f>C59-B59</f>
        <v>11.142857142857146</v>
      </c>
      <c r="E59" s="100">
        <v>0.3</v>
      </c>
    </row>
    <row r="60" spans="1:6">
      <c r="A60" t="s">
        <v>263</v>
      </c>
      <c r="B60">
        <v>61</v>
      </c>
      <c r="C60">
        <f>B60/(1-E60)</f>
        <v>87.142857142857153</v>
      </c>
      <c r="D60">
        <f>C60-B60</f>
        <v>26.142857142857153</v>
      </c>
      <c r="E60" s="100">
        <v>0.3</v>
      </c>
    </row>
    <row r="61" spans="1:6">
      <c r="A61" t="s">
        <v>296</v>
      </c>
      <c r="B61">
        <v>40</v>
      </c>
      <c r="C61">
        <f>B61/(1-E61)</f>
        <v>57.142857142857146</v>
      </c>
      <c r="D61">
        <f>C61-B61</f>
        <v>17.142857142857146</v>
      </c>
      <c r="E61" s="100">
        <v>0.3</v>
      </c>
    </row>
    <row r="62" spans="1:6">
      <c r="A62" t="s">
        <v>277</v>
      </c>
      <c r="B62">
        <v>29</v>
      </c>
      <c r="C62">
        <f>B62/(1-E62)</f>
        <v>41.428571428571431</v>
      </c>
      <c r="D62">
        <f>C62-B62</f>
        <v>12.428571428571431</v>
      </c>
      <c r="E62" s="100">
        <v>0.3</v>
      </c>
    </row>
    <row r="63" spans="1:6">
      <c r="A63" t="s">
        <v>283</v>
      </c>
      <c r="B63">
        <v>31</v>
      </c>
      <c r="C63">
        <f>B63/(1-E63)</f>
        <v>44.285714285714292</v>
      </c>
      <c r="D63">
        <f>C63-B63</f>
        <v>13.285714285714292</v>
      </c>
      <c r="E63" s="100">
        <v>0.3</v>
      </c>
    </row>
    <row r="64" spans="1:6">
      <c r="A64" t="s">
        <v>323</v>
      </c>
      <c r="B64">
        <v>7</v>
      </c>
      <c r="C64">
        <f>B64/(1-E64)</f>
        <v>10</v>
      </c>
      <c r="D64">
        <f>C64-B64</f>
        <v>3</v>
      </c>
      <c r="E64" s="100">
        <v>0.3</v>
      </c>
      <c r="F64" t="s">
        <v>208</v>
      </c>
    </row>
    <row r="65" spans="1:5">
      <c r="A65" t="s">
        <v>276</v>
      </c>
      <c r="B65">
        <v>11</v>
      </c>
      <c r="C65">
        <f>B65/(1-E65)</f>
        <v>15.714285714285715</v>
      </c>
      <c r="D65">
        <f>C65-B65</f>
        <v>4.7142857142857153</v>
      </c>
      <c r="E65" s="100">
        <v>0.3</v>
      </c>
    </row>
    <row r="66" spans="1:5">
      <c r="A66" t="s">
        <v>241</v>
      </c>
      <c r="B66">
        <v>6</v>
      </c>
      <c r="C66">
        <f>B66/(1-E66)</f>
        <v>8.5714285714285712</v>
      </c>
      <c r="D66">
        <f>C66-B66</f>
        <v>2.5714285714285712</v>
      </c>
      <c r="E66" s="100">
        <v>0.3</v>
      </c>
    </row>
    <row r="67" spans="1:5">
      <c r="A67" t="s">
        <v>240</v>
      </c>
      <c r="B67">
        <v>5</v>
      </c>
      <c r="C67">
        <f>B67/(1-E67)</f>
        <v>7.1428571428571432</v>
      </c>
      <c r="D67">
        <f>C67-B67</f>
        <v>2.1428571428571432</v>
      </c>
      <c r="E67" s="100">
        <v>0.3</v>
      </c>
    </row>
    <row r="68" spans="1:5">
      <c r="A68" t="s">
        <v>330</v>
      </c>
      <c r="B68">
        <v>24</v>
      </c>
      <c r="C68">
        <f>B68/(1-E68)</f>
        <v>34.285714285714285</v>
      </c>
      <c r="D68">
        <f>C68-B68</f>
        <v>10.285714285714285</v>
      </c>
      <c r="E68" s="100">
        <v>0.3</v>
      </c>
    </row>
    <row r="69" spans="1:5">
      <c r="A69" t="s">
        <v>307</v>
      </c>
      <c r="B69">
        <v>11</v>
      </c>
      <c r="C69">
        <f>B69/(1-E69)</f>
        <v>15.714285714285715</v>
      </c>
      <c r="D69">
        <f>C69-B69</f>
        <v>4.7142857142857153</v>
      </c>
      <c r="E69" s="100">
        <v>0.3</v>
      </c>
    </row>
    <row r="70" spans="1:5">
      <c r="A70" t="s">
        <v>308</v>
      </c>
      <c r="B70">
        <v>26</v>
      </c>
      <c r="C70">
        <f>B70/(1-E70)</f>
        <v>37.142857142857146</v>
      </c>
      <c r="D70">
        <f>C70-B70</f>
        <v>11.142857142857146</v>
      </c>
      <c r="E70" s="100">
        <v>0.3</v>
      </c>
    </row>
    <row r="71" spans="1:5">
      <c r="A71" t="s">
        <v>327</v>
      </c>
      <c r="B71">
        <v>36</v>
      </c>
      <c r="C71">
        <f>B71/(1-E71)</f>
        <v>51.428571428571431</v>
      </c>
      <c r="D71">
        <f>C71-B71</f>
        <v>15.428571428571431</v>
      </c>
      <c r="E71" s="100">
        <v>0.3</v>
      </c>
    </row>
    <row r="72" spans="1:5">
      <c r="A72" t="s">
        <v>331</v>
      </c>
      <c r="B72">
        <v>24</v>
      </c>
      <c r="C72">
        <f>B72/(1-E72)</f>
        <v>34.285714285714285</v>
      </c>
      <c r="D72">
        <f>C72-B72</f>
        <v>10.285714285714285</v>
      </c>
      <c r="E72" s="100">
        <v>0.3</v>
      </c>
    </row>
    <row r="73" spans="1:5">
      <c r="A73" t="s">
        <v>217</v>
      </c>
      <c r="B73">
        <v>22</v>
      </c>
      <c r="C73">
        <f>B73/(1-E73)</f>
        <v>31.428571428571431</v>
      </c>
      <c r="D73">
        <f>C73-B73</f>
        <v>9.4285714285714306</v>
      </c>
      <c r="E73" s="100">
        <v>0.3</v>
      </c>
    </row>
    <row r="74" spans="1:5">
      <c r="A74" t="s">
        <v>209</v>
      </c>
      <c r="B74">
        <v>24</v>
      </c>
      <c r="C74">
        <f>B74/(1-E74)</f>
        <v>34.285714285714285</v>
      </c>
      <c r="D74">
        <f>C74-B74</f>
        <v>10.285714285714285</v>
      </c>
      <c r="E74" s="100">
        <v>0.3</v>
      </c>
    </row>
    <row r="75" spans="1:5">
      <c r="A75" t="s">
        <v>231</v>
      </c>
      <c r="B75">
        <v>24</v>
      </c>
      <c r="C75">
        <f>B75/(1-E75)</f>
        <v>34.285714285714285</v>
      </c>
      <c r="D75">
        <f>C75-B75</f>
        <v>10.285714285714285</v>
      </c>
      <c r="E75" s="100">
        <v>0.3</v>
      </c>
    </row>
    <row r="76" spans="1:5">
      <c r="A76" t="s">
        <v>264</v>
      </c>
      <c r="B76">
        <v>24</v>
      </c>
      <c r="C76">
        <f>B76/(1-E76)</f>
        <v>34.285714285714285</v>
      </c>
      <c r="D76">
        <f>C76-B76</f>
        <v>10.285714285714285</v>
      </c>
      <c r="E76" s="100">
        <v>0.3</v>
      </c>
    </row>
    <row r="77" spans="1:5">
      <c r="A77" t="s">
        <v>292</v>
      </c>
      <c r="B77">
        <v>24</v>
      </c>
      <c r="C77">
        <f>B77/(1-E77)</f>
        <v>34.285714285714285</v>
      </c>
      <c r="D77">
        <f>C77-B77</f>
        <v>10.285714285714285</v>
      </c>
      <c r="E77" s="100">
        <v>0.3</v>
      </c>
    </row>
    <row r="78" spans="1:5">
      <c r="A78" t="s">
        <v>225</v>
      </c>
      <c r="B78">
        <v>24</v>
      </c>
      <c r="C78">
        <f>B78/(1-E78)</f>
        <v>34.285714285714285</v>
      </c>
      <c r="D78">
        <f>C78-B78</f>
        <v>10.285714285714285</v>
      </c>
      <c r="E78" s="100">
        <v>0.3</v>
      </c>
    </row>
    <row r="79" spans="1:5">
      <c r="A79" t="s">
        <v>271</v>
      </c>
      <c r="B79">
        <v>39</v>
      </c>
      <c r="C79">
        <f>B79/(1-E79)</f>
        <v>55.714285714285715</v>
      </c>
      <c r="D79">
        <f>C79-B79</f>
        <v>16.714285714285715</v>
      </c>
      <c r="E79" s="100">
        <v>0.3</v>
      </c>
    </row>
    <row r="80" spans="1:5">
      <c r="A80" t="s">
        <v>206</v>
      </c>
      <c r="B80">
        <v>97</v>
      </c>
      <c r="C80">
        <f>B80/(1-E80)</f>
        <v>138.57142857142858</v>
      </c>
      <c r="D80">
        <f>C80-B80</f>
        <v>41.571428571428584</v>
      </c>
      <c r="E80" s="100">
        <v>0.3</v>
      </c>
    </row>
    <row r="81" spans="1:6">
      <c r="A81" t="s">
        <v>261</v>
      </c>
      <c r="B81">
        <v>97</v>
      </c>
      <c r="C81">
        <f>B81/(1-E81)</f>
        <v>138.57142857142858</v>
      </c>
      <c r="D81">
        <f>C81-B81</f>
        <v>41.571428571428584</v>
      </c>
      <c r="E81" s="100">
        <v>0.3</v>
      </c>
    </row>
    <row r="82" spans="1:6">
      <c r="A82" t="s">
        <v>261</v>
      </c>
      <c r="B82">
        <v>26</v>
      </c>
      <c r="C82">
        <f>B82/(1-E82)</f>
        <v>37.142857142857146</v>
      </c>
      <c r="D82">
        <f>C82-B82</f>
        <v>11.142857142857146</v>
      </c>
      <c r="E82" s="100">
        <v>0.3</v>
      </c>
    </row>
    <row r="83" spans="1:6">
      <c r="A83" t="s">
        <v>224</v>
      </c>
      <c r="B83">
        <v>24</v>
      </c>
      <c r="C83">
        <f>B83/(1-E83)</f>
        <v>34.285714285714285</v>
      </c>
      <c r="D83">
        <f>C83-B83</f>
        <v>10.285714285714285</v>
      </c>
      <c r="E83" s="100">
        <v>0.3</v>
      </c>
    </row>
    <row r="84" spans="1:6">
      <c r="A84" t="s">
        <v>226</v>
      </c>
      <c r="B84">
        <v>7</v>
      </c>
      <c r="C84">
        <f>B84/(1-E84)</f>
        <v>10</v>
      </c>
      <c r="D84">
        <f>C84-B84</f>
        <v>3</v>
      </c>
      <c r="E84" s="100">
        <v>0.3</v>
      </c>
    </row>
    <row r="85" spans="1:6">
      <c r="A85" t="s">
        <v>207</v>
      </c>
      <c r="B85">
        <v>13</v>
      </c>
      <c r="C85">
        <f>B85/(1-E85)</f>
        <v>18.571428571428573</v>
      </c>
      <c r="D85">
        <f>C85-B85</f>
        <v>5.571428571428573</v>
      </c>
      <c r="E85" s="100">
        <v>0.3</v>
      </c>
      <c r="F85" t="s">
        <v>208</v>
      </c>
    </row>
    <row r="86" spans="1:6">
      <c r="A86" t="s">
        <v>260</v>
      </c>
      <c r="B86">
        <v>23</v>
      </c>
      <c r="C86">
        <f>B86/(1-E86)</f>
        <v>32.857142857142861</v>
      </c>
      <c r="D86">
        <f>C86-B86</f>
        <v>9.8571428571428612</v>
      </c>
      <c r="E86" s="100">
        <v>0.3</v>
      </c>
      <c r="F86" t="s">
        <v>208</v>
      </c>
    </row>
    <row r="87" spans="1:6">
      <c r="A87" t="s">
        <v>299</v>
      </c>
      <c r="B87">
        <v>7</v>
      </c>
      <c r="C87">
        <f>B87/(1-E87)</f>
        <v>10</v>
      </c>
      <c r="D87">
        <f>C87-B87</f>
        <v>3</v>
      </c>
      <c r="E87" s="100">
        <v>0.3</v>
      </c>
      <c r="F87" t="s">
        <v>208</v>
      </c>
    </row>
    <row r="88" spans="1:6">
      <c r="A88" t="s">
        <v>235</v>
      </c>
      <c r="B88">
        <v>7</v>
      </c>
      <c r="C88">
        <f>B88/(1-E88)</f>
        <v>10</v>
      </c>
      <c r="D88">
        <f>C88-B88</f>
        <v>3</v>
      </c>
      <c r="E88" s="100">
        <v>0.3</v>
      </c>
    </row>
    <row r="89" spans="1:6">
      <c r="A89" t="s">
        <v>235</v>
      </c>
      <c r="B89">
        <v>7</v>
      </c>
      <c r="C89">
        <f>B89/(1-E89)</f>
        <v>10</v>
      </c>
      <c r="D89">
        <f>C89-B89</f>
        <v>3</v>
      </c>
      <c r="E89" s="100">
        <v>0.3</v>
      </c>
      <c r="F89" t="s">
        <v>208</v>
      </c>
    </row>
    <row r="90" spans="1:6">
      <c r="A90" t="s">
        <v>313</v>
      </c>
      <c r="B90">
        <v>7</v>
      </c>
      <c r="C90">
        <f>B90/(1-E90)</f>
        <v>10</v>
      </c>
      <c r="D90">
        <f>C90-B90</f>
        <v>3</v>
      </c>
      <c r="E90" s="100">
        <v>0.3</v>
      </c>
    </row>
    <row r="91" spans="1:6">
      <c r="A91" t="s">
        <v>284</v>
      </c>
      <c r="B91">
        <v>19</v>
      </c>
      <c r="C91">
        <f>B91/(1-E91)</f>
        <v>27.142857142857146</v>
      </c>
      <c r="D91">
        <f>C91-B91</f>
        <v>8.1428571428571459</v>
      </c>
      <c r="E91" s="100">
        <v>0.3</v>
      </c>
    </row>
    <row r="92" spans="1:6">
      <c r="A92" t="s">
        <v>285</v>
      </c>
      <c r="B92">
        <v>19</v>
      </c>
      <c r="C92">
        <f>B92/(1-E92)</f>
        <v>27.142857142857146</v>
      </c>
      <c r="D92">
        <f>C92-B92</f>
        <v>8.1428571428571459</v>
      </c>
      <c r="E92" s="100">
        <v>0.3</v>
      </c>
    </row>
    <row r="93" spans="1:6">
      <c r="A93" t="s">
        <v>233</v>
      </c>
      <c r="B93">
        <v>11</v>
      </c>
      <c r="C93">
        <f>B93/(1-E93)</f>
        <v>15.714285714285715</v>
      </c>
      <c r="D93">
        <f>C93-B93</f>
        <v>4.7142857142857153</v>
      </c>
      <c r="E93" s="100">
        <v>0.3</v>
      </c>
    </row>
    <row r="94" spans="1:6">
      <c r="A94" t="s">
        <v>228</v>
      </c>
      <c r="B94">
        <v>111</v>
      </c>
      <c r="C94">
        <f>B94/(1-E94)</f>
        <v>158.57142857142858</v>
      </c>
      <c r="D94">
        <f>C94-B94</f>
        <v>47.571428571428584</v>
      </c>
      <c r="E94" s="100">
        <v>0.3</v>
      </c>
    </row>
    <row r="95" spans="1:6">
      <c r="A95" t="s">
        <v>316</v>
      </c>
      <c r="B95">
        <v>191</v>
      </c>
      <c r="C95">
        <f>B95/(1-E95)</f>
        <v>272.85714285714289</v>
      </c>
      <c r="D95">
        <f>C95-B95</f>
        <v>81.85714285714289</v>
      </c>
      <c r="E95" s="100">
        <v>0.3</v>
      </c>
    </row>
    <row r="96" spans="1:6">
      <c r="A96" t="s">
        <v>183</v>
      </c>
      <c r="B96">
        <v>6</v>
      </c>
      <c r="C96">
        <f>B96/(1-E96)</f>
        <v>8.5714285714285712</v>
      </c>
      <c r="D96">
        <f>C96-B96</f>
        <v>2.5714285714285712</v>
      </c>
      <c r="E96" s="100">
        <v>0.3</v>
      </c>
    </row>
    <row r="97" spans="1:5">
      <c r="A97" t="s">
        <v>186</v>
      </c>
      <c r="B97">
        <v>4</v>
      </c>
      <c r="C97">
        <f>B97/(1-E97)</f>
        <v>5.7142857142857144</v>
      </c>
      <c r="D97">
        <f>C97-B97</f>
        <v>1.7142857142857144</v>
      </c>
      <c r="E97" s="100">
        <v>0.3</v>
      </c>
    </row>
    <row r="98" spans="1:5">
      <c r="A98" t="s">
        <v>321</v>
      </c>
      <c r="B98">
        <v>7</v>
      </c>
      <c r="C98">
        <f>B98/(1-E98)</f>
        <v>10</v>
      </c>
      <c r="D98">
        <f>C98-B98</f>
        <v>3</v>
      </c>
      <c r="E98" s="100">
        <v>0.3</v>
      </c>
    </row>
    <row r="99" spans="1:5">
      <c r="A99" t="s">
        <v>247</v>
      </c>
      <c r="B99">
        <v>11</v>
      </c>
      <c r="C99">
        <f>B99/(1-E99)</f>
        <v>15.714285714285715</v>
      </c>
      <c r="D99">
        <f>C99-B99</f>
        <v>4.7142857142857153</v>
      </c>
      <c r="E99" s="100">
        <v>0.3</v>
      </c>
    </row>
    <row r="100" spans="1:5">
      <c r="A100" t="s">
        <v>287</v>
      </c>
      <c r="B100">
        <v>19</v>
      </c>
      <c r="C100">
        <f>B100/(1-E100)</f>
        <v>27.142857142857146</v>
      </c>
      <c r="D100">
        <f>C100-B100</f>
        <v>8.1428571428571459</v>
      </c>
      <c r="E100" s="100">
        <v>0.3</v>
      </c>
    </row>
    <row r="101" spans="1:5">
      <c r="A101" t="s">
        <v>218</v>
      </c>
      <c r="B101">
        <v>321</v>
      </c>
      <c r="C101">
        <f>B101/(1-E101)</f>
        <v>458.57142857142861</v>
      </c>
      <c r="D101">
        <f>C101-B101</f>
        <v>137.57142857142861</v>
      </c>
      <c r="E101" s="100">
        <v>0.3</v>
      </c>
    </row>
    <row r="102" spans="1:5">
      <c r="A102" t="s">
        <v>303</v>
      </c>
      <c r="B102">
        <v>33</v>
      </c>
      <c r="C102">
        <f>B102/(1-E102)</f>
        <v>47.142857142857146</v>
      </c>
      <c r="D102">
        <f>C102-B102</f>
        <v>14.142857142857146</v>
      </c>
      <c r="E102" s="100">
        <v>0.3</v>
      </c>
    </row>
    <row r="103" spans="1:5">
      <c r="A103" t="s">
        <v>286</v>
      </c>
      <c r="B103">
        <v>90</v>
      </c>
      <c r="C103">
        <f>B103/(1-E103)</f>
        <v>128.57142857142858</v>
      </c>
      <c r="D103">
        <f>C103-B103</f>
        <v>38.571428571428584</v>
      </c>
      <c r="E103" s="100">
        <v>0.3</v>
      </c>
    </row>
    <row r="104" spans="1:5">
      <c r="A104" t="s">
        <v>332</v>
      </c>
      <c r="B104">
        <v>26</v>
      </c>
      <c r="C104">
        <f>B104/(1-E104)</f>
        <v>37.142857142857146</v>
      </c>
      <c r="D104">
        <f>C104-B104</f>
        <v>11.142857142857146</v>
      </c>
      <c r="E104" s="100">
        <v>0.3</v>
      </c>
    </row>
    <row r="105" spans="1:5">
      <c r="A105" t="s">
        <v>197</v>
      </c>
      <c r="B105">
        <v>11</v>
      </c>
      <c r="C105">
        <f>B105/(1-E105)</f>
        <v>15.714285714285715</v>
      </c>
      <c r="D105">
        <f>C105-B105</f>
        <v>4.7142857142857153</v>
      </c>
      <c r="E105" s="100">
        <v>0.3</v>
      </c>
    </row>
    <row r="106" spans="1:5">
      <c r="A106" t="s">
        <v>239</v>
      </c>
      <c r="B106">
        <v>11</v>
      </c>
      <c r="C106">
        <f>B106/(1-E106)</f>
        <v>15.714285714285715</v>
      </c>
      <c r="D106">
        <f>C106-B106</f>
        <v>4.7142857142857153</v>
      </c>
      <c r="E106" s="100">
        <v>0.3</v>
      </c>
    </row>
    <row r="107" spans="1:5">
      <c r="A107" t="s">
        <v>328</v>
      </c>
      <c r="B107">
        <v>10</v>
      </c>
      <c r="C107">
        <f>B107/(1-E107)</f>
        <v>14.285714285714286</v>
      </c>
      <c r="D107">
        <f>C107-B107</f>
        <v>4.2857142857142865</v>
      </c>
      <c r="E107" s="100">
        <v>0.3</v>
      </c>
    </row>
    <row r="108" spans="1:5">
      <c r="A108" t="s">
        <v>314</v>
      </c>
      <c r="B108">
        <v>11</v>
      </c>
      <c r="C108">
        <f>B108/(1-E108)</f>
        <v>15.714285714285715</v>
      </c>
      <c r="D108">
        <f>C108-B108</f>
        <v>4.7142857142857153</v>
      </c>
      <c r="E108" s="100">
        <v>0.3</v>
      </c>
    </row>
    <row r="109" spans="1:5">
      <c r="A109" t="s">
        <v>189</v>
      </c>
      <c r="B109">
        <v>16</v>
      </c>
      <c r="C109">
        <f>B109/(1-E109)</f>
        <v>22.857142857142858</v>
      </c>
      <c r="D109">
        <f>C109-B109</f>
        <v>6.8571428571428577</v>
      </c>
      <c r="E109" s="100">
        <v>0.3</v>
      </c>
    </row>
    <row r="110" spans="1:5">
      <c r="A110" t="s">
        <v>180</v>
      </c>
      <c r="B110">
        <v>16</v>
      </c>
      <c r="C110">
        <f>B110/(1-E110)</f>
        <v>22.857142857142858</v>
      </c>
      <c r="D110">
        <f>C110-B110</f>
        <v>6.8571428571428577</v>
      </c>
      <c r="E110" s="100">
        <v>0.3</v>
      </c>
    </row>
    <row r="111" spans="1:5">
      <c r="A111" t="s">
        <v>188</v>
      </c>
      <c r="B111">
        <v>9</v>
      </c>
      <c r="C111">
        <f>B111/(1-E111)</f>
        <v>12.857142857142858</v>
      </c>
      <c r="D111">
        <f>C111-B111</f>
        <v>3.8571428571428577</v>
      </c>
      <c r="E111" s="100">
        <v>0.3</v>
      </c>
    </row>
    <row r="112" spans="1:5">
      <c r="A112" t="s">
        <v>319</v>
      </c>
      <c r="B112">
        <v>13</v>
      </c>
      <c r="C112">
        <f>B112/(1-E112)</f>
        <v>18.571428571428573</v>
      </c>
      <c r="D112">
        <f>C112-B112</f>
        <v>5.571428571428573</v>
      </c>
      <c r="E112" s="100">
        <v>0.3</v>
      </c>
    </row>
    <row r="113" spans="1:5">
      <c r="A113" t="s">
        <v>254</v>
      </c>
      <c r="B113">
        <v>13</v>
      </c>
      <c r="C113">
        <f>B113/(1-E113)</f>
        <v>18.571428571428573</v>
      </c>
      <c r="D113">
        <f>C113-B113</f>
        <v>5.571428571428573</v>
      </c>
      <c r="E113" s="100">
        <v>0.3</v>
      </c>
    </row>
    <row r="114" spans="1:5">
      <c r="A114" t="s">
        <v>195</v>
      </c>
      <c r="B114">
        <v>16</v>
      </c>
      <c r="C114">
        <f>B114/(1-E114)</f>
        <v>22.857142857142858</v>
      </c>
      <c r="D114">
        <f>C114-B114</f>
        <v>6.8571428571428577</v>
      </c>
      <c r="E114" s="100">
        <v>0.3</v>
      </c>
    </row>
    <row r="115" spans="1:5">
      <c r="A115" t="s">
        <v>195</v>
      </c>
      <c r="B115">
        <v>16</v>
      </c>
      <c r="C115">
        <f>B115/(1-E115)</f>
        <v>22.857142857142858</v>
      </c>
      <c r="D115">
        <f>C115-B115</f>
        <v>6.8571428571428577</v>
      </c>
      <c r="E115" s="100">
        <v>0.3</v>
      </c>
    </row>
    <row r="116" spans="1:5">
      <c r="A116" t="s">
        <v>227</v>
      </c>
      <c r="B116">
        <v>7</v>
      </c>
      <c r="C116">
        <f>B116/(1-E116)</f>
        <v>10</v>
      </c>
      <c r="D116">
        <f>C116-B116</f>
        <v>3</v>
      </c>
      <c r="E116" s="100">
        <v>0.3</v>
      </c>
    </row>
    <row r="117" spans="1:5">
      <c r="A117" t="s">
        <v>270</v>
      </c>
      <c r="B117">
        <v>9</v>
      </c>
      <c r="C117">
        <f>B117/(1-E117)</f>
        <v>12.857142857142858</v>
      </c>
      <c r="D117">
        <f>C117-B117</f>
        <v>3.8571428571428577</v>
      </c>
      <c r="E117" s="100">
        <v>0.3</v>
      </c>
    </row>
    <row r="118" spans="1:5">
      <c r="A118" t="s">
        <v>210</v>
      </c>
      <c r="B118">
        <v>15</v>
      </c>
      <c r="C118">
        <f>B118/(1-E118)</f>
        <v>21.428571428571431</v>
      </c>
      <c r="D118">
        <f>C118-B118</f>
        <v>6.4285714285714306</v>
      </c>
      <c r="E118" s="100">
        <v>0.3</v>
      </c>
    </row>
    <row r="119" spans="1:5">
      <c r="A119" t="s">
        <v>265</v>
      </c>
      <c r="B119">
        <v>13</v>
      </c>
      <c r="C119">
        <f>B119/(1-E119)</f>
        <v>18.571428571428573</v>
      </c>
      <c r="D119">
        <f>C119-B119</f>
        <v>5.571428571428573</v>
      </c>
      <c r="E119" s="100">
        <v>0.3</v>
      </c>
    </row>
    <row r="120" spans="1:5">
      <c r="A120" t="s">
        <v>238</v>
      </c>
      <c r="B120">
        <v>6</v>
      </c>
      <c r="C120">
        <f>B120/(1-E120)</f>
        <v>8.5714285714285712</v>
      </c>
      <c r="D120">
        <f>C120-B120</f>
        <v>2.5714285714285712</v>
      </c>
      <c r="E120" s="100">
        <v>0.3</v>
      </c>
    </row>
    <row r="121" spans="1:5">
      <c r="A121" t="s">
        <v>194</v>
      </c>
      <c r="B121">
        <v>13</v>
      </c>
      <c r="C121">
        <f>B121/(1-E121)</f>
        <v>18.571428571428573</v>
      </c>
      <c r="D121">
        <f>C121-B121</f>
        <v>5.571428571428573</v>
      </c>
      <c r="E121" s="100">
        <v>0.3</v>
      </c>
    </row>
    <row r="122" spans="1:5">
      <c r="A122" t="s">
        <v>193</v>
      </c>
      <c r="B122">
        <v>11</v>
      </c>
      <c r="C122">
        <f>B122/(1-E122)</f>
        <v>15.714285714285715</v>
      </c>
      <c r="D122">
        <f>C122-B122</f>
        <v>4.7142857142857153</v>
      </c>
      <c r="E122" s="100">
        <v>0.3</v>
      </c>
    </row>
    <row r="123" spans="1:5">
      <c r="A123" t="s">
        <v>196</v>
      </c>
      <c r="B123">
        <v>16</v>
      </c>
      <c r="C123">
        <f>B123/(1-E123)</f>
        <v>22.857142857142858</v>
      </c>
      <c r="D123">
        <f>C123-B123</f>
        <v>6.8571428571428577</v>
      </c>
      <c r="E123" s="100">
        <v>0.3</v>
      </c>
    </row>
    <row r="124" spans="1:5">
      <c r="A124" t="s">
        <v>309</v>
      </c>
      <c r="B124">
        <v>9</v>
      </c>
      <c r="C124">
        <f>B124/(1-E124)</f>
        <v>12.857142857142858</v>
      </c>
      <c r="D124">
        <f>C124-B124</f>
        <v>3.8571428571428577</v>
      </c>
      <c r="E124" s="100">
        <v>0.3</v>
      </c>
    </row>
    <row r="125" spans="1:5">
      <c r="A125" t="s">
        <v>257</v>
      </c>
      <c r="B125">
        <v>17</v>
      </c>
      <c r="C125">
        <f>B125/(1-E125)</f>
        <v>24.285714285714288</v>
      </c>
      <c r="D125">
        <f>C125-B125</f>
        <v>7.2857142857142883</v>
      </c>
      <c r="E125" s="100">
        <v>0.3</v>
      </c>
    </row>
    <row r="126" spans="1:5">
      <c r="A126" t="s">
        <v>203</v>
      </c>
      <c r="B126">
        <v>12</v>
      </c>
      <c r="C126">
        <f>B126/(1-E126)</f>
        <v>17.142857142857142</v>
      </c>
      <c r="D126">
        <f>C126-B126</f>
        <v>5.1428571428571423</v>
      </c>
      <c r="E126" s="100">
        <v>0.3</v>
      </c>
    </row>
    <row r="127" spans="1:5">
      <c r="A127" t="s">
        <v>305</v>
      </c>
      <c r="B127">
        <v>10</v>
      </c>
      <c r="C127">
        <f>B127/(1-E127)</f>
        <v>14.285714285714286</v>
      </c>
      <c r="D127">
        <f>C127-B127</f>
        <v>4.2857142857142865</v>
      </c>
      <c r="E127" s="100">
        <v>0.3</v>
      </c>
    </row>
    <row r="128" spans="1:5">
      <c r="A128" t="s">
        <v>315</v>
      </c>
      <c r="B128">
        <v>10</v>
      </c>
      <c r="C128">
        <f>B128/(1-E128)</f>
        <v>14.285714285714286</v>
      </c>
      <c r="D128">
        <f>C128-B128</f>
        <v>4.2857142857142865</v>
      </c>
      <c r="E128" s="100">
        <v>0.3</v>
      </c>
    </row>
    <row r="129" spans="1:5">
      <c r="A129" t="s">
        <v>222</v>
      </c>
      <c r="B129">
        <v>10</v>
      </c>
      <c r="C129">
        <f>B129/(1-E129)</f>
        <v>14.285714285714286</v>
      </c>
      <c r="D129">
        <f>C129-B129</f>
        <v>4.2857142857142865</v>
      </c>
      <c r="E129" s="100">
        <v>0.3</v>
      </c>
    </row>
    <row r="130" spans="1:5">
      <c r="A130" t="s">
        <v>212</v>
      </c>
      <c r="B130">
        <v>10</v>
      </c>
      <c r="C130">
        <f>B130/(1-E130)</f>
        <v>14.285714285714286</v>
      </c>
      <c r="D130">
        <f>C130-B130</f>
        <v>4.2857142857142865</v>
      </c>
      <c r="E130" s="100">
        <v>0.3</v>
      </c>
    </row>
    <row r="131" spans="1:5">
      <c r="A131" t="s">
        <v>289</v>
      </c>
      <c r="B131">
        <v>10</v>
      </c>
      <c r="C131">
        <f>B131/(1-E131)</f>
        <v>14.285714285714286</v>
      </c>
      <c r="D131">
        <f>C131-B131</f>
        <v>4.2857142857142865</v>
      </c>
      <c r="E131" s="100">
        <v>0.3</v>
      </c>
    </row>
    <row r="132" spans="1:5">
      <c r="A132" t="s">
        <v>297</v>
      </c>
      <c r="B132">
        <v>11</v>
      </c>
      <c r="C132">
        <f>B132/(1-E132)</f>
        <v>15.714285714285715</v>
      </c>
      <c r="D132">
        <f>C132-B132</f>
        <v>4.7142857142857153</v>
      </c>
      <c r="E132" s="100">
        <v>0.3</v>
      </c>
    </row>
    <row r="133" spans="1:5">
      <c r="A133" t="s">
        <v>216</v>
      </c>
      <c r="B133">
        <v>16</v>
      </c>
      <c r="C133">
        <f>B133/(1-E133)</f>
        <v>22.857142857142858</v>
      </c>
      <c r="D133">
        <f>C133-B133</f>
        <v>6.8571428571428577</v>
      </c>
      <c r="E133" s="100">
        <v>0.3</v>
      </c>
    </row>
    <row r="134" spans="1:5">
      <c r="A134" t="s">
        <v>202</v>
      </c>
      <c r="B134">
        <v>21</v>
      </c>
      <c r="C134">
        <f>B134/(1-E134)</f>
        <v>30.000000000000004</v>
      </c>
      <c r="D134">
        <f>C134-B134</f>
        <v>9.0000000000000036</v>
      </c>
      <c r="E134" s="100">
        <v>0.3</v>
      </c>
    </row>
    <row r="135" spans="1:5">
      <c r="A135" t="s">
        <v>214</v>
      </c>
      <c r="B135">
        <v>11</v>
      </c>
      <c r="C135">
        <f>B135/(1-E135)</f>
        <v>15.714285714285715</v>
      </c>
      <c r="D135">
        <f>C135-B135</f>
        <v>4.7142857142857153</v>
      </c>
      <c r="E135" s="100">
        <v>0.3</v>
      </c>
    </row>
    <row r="136" spans="1:5">
      <c r="A136" t="s">
        <v>199</v>
      </c>
      <c r="B136">
        <v>11</v>
      </c>
      <c r="C136">
        <f>B136/(1-E136)</f>
        <v>15.714285714285715</v>
      </c>
      <c r="D136">
        <f>C136-B136</f>
        <v>4.7142857142857153</v>
      </c>
      <c r="E136" s="100">
        <v>0.3</v>
      </c>
    </row>
    <row r="137" spans="1:5">
      <c r="A137" t="s">
        <v>219</v>
      </c>
      <c r="B137">
        <v>13</v>
      </c>
      <c r="C137">
        <f>B137/(1-E137)</f>
        <v>18.571428571428573</v>
      </c>
      <c r="D137">
        <f>C137-B137</f>
        <v>5.571428571428573</v>
      </c>
      <c r="E137" s="100">
        <v>0.3</v>
      </c>
    </row>
    <row r="138" spans="1:5">
      <c r="A138" t="s">
        <v>267</v>
      </c>
      <c r="B138">
        <v>7</v>
      </c>
      <c r="C138">
        <f>B138/(1-E138)</f>
        <v>10</v>
      </c>
      <c r="D138">
        <f>C138-B138</f>
        <v>3</v>
      </c>
      <c r="E138" s="100">
        <v>0.3</v>
      </c>
    </row>
    <row r="139" spans="1:5">
      <c r="A139" t="s">
        <v>179</v>
      </c>
      <c r="B139">
        <v>33</v>
      </c>
      <c r="C139">
        <f>B139/(1-E139)</f>
        <v>47.142857142857146</v>
      </c>
      <c r="D139">
        <f>C139-B139</f>
        <v>14.142857142857146</v>
      </c>
      <c r="E139" s="100">
        <v>0.3</v>
      </c>
    </row>
    <row r="140" spans="1:5">
      <c r="A140" t="s">
        <v>251</v>
      </c>
      <c r="B140">
        <v>26</v>
      </c>
      <c r="C140">
        <f>B140/(1-E140)</f>
        <v>37.142857142857146</v>
      </c>
      <c r="D140">
        <f>C140-B140</f>
        <v>11.142857142857146</v>
      </c>
      <c r="E140" s="100">
        <v>0.3</v>
      </c>
    </row>
    <row r="141" spans="1:5">
      <c r="A141" t="s">
        <v>317</v>
      </c>
      <c r="B141">
        <v>11</v>
      </c>
      <c r="C141">
        <f>B141/(1-E141)</f>
        <v>15.714285714285715</v>
      </c>
      <c r="D141">
        <f>C141-B141</f>
        <v>4.7142857142857153</v>
      </c>
      <c r="E141" s="100">
        <v>0.3</v>
      </c>
    </row>
    <row r="142" spans="1:5">
      <c r="A142" t="s">
        <v>198</v>
      </c>
      <c r="B142">
        <v>19</v>
      </c>
      <c r="C142">
        <f>B142/(1-E142)</f>
        <v>27.142857142857146</v>
      </c>
      <c r="D142">
        <f>C142-B142</f>
        <v>8.1428571428571459</v>
      </c>
      <c r="E142" s="100">
        <v>0.3</v>
      </c>
    </row>
    <row r="143" spans="1:5">
      <c r="A143" t="s">
        <v>182</v>
      </c>
      <c r="B143">
        <v>16</v>
      </c>
      <c r="C143">
        <f>B143/(1-E143)</f>
        <v>22.857142857142858</v>
      </c>
      <c r="D143">
        <f>C143-B143</f>
        <v>6.8571428571428577</v>
      </c>
      <c r="E143" s="100">
        <v>0.3</v>
      </c>
    </row>
    <row r="144" spans="1:5">
      <c r="A144" t="s">
        <v>187</v>
      </c>
      <c r="B144">
        <v>6</v>
      </c>
      <c r="C144">
        <f>B144/(1-E144)</f>
        <v>8.5714285714285712</v>
      </c>
      <c r="D144">
        <f>C144-B144</f>
        <v>2.5714285714285712</v>
      </c>
      <c r="E144" s="100">
        <v>0.3</v>
      </c>
    </row>
    <row r="145" spans="1:6">
      <c r="A145" t="s">
        <v>312</v>
      </c>
      <c r="B145">
        <v>4</v>
      </c>
      <c r="C145">
        <f>B145/(1-E145)</f>
        <v>5.7142857142857144</v>
      </c>
      <c r="D145">
        <f>C145-B145</f>
        <v>1.7142857142857144</v>
      </c>
      <c r="E145" s="100">
        <v>0.3</v>
      </c>
    </row>
    <row r="146" spans="1:6">
      <c r="A146" t="s">
        <v>248</v>
      </c>
      <c r="B146">
        <v>16</v>
      </c>
      <c r="C146">
        <f>B146/(1-E146)</f>
        <v>22.857142857142858</v>
      </c>
      <c r="D146">
        <f>C146-B146</f>
        <v>6.8571428571428577</v>
      </c>
      <c r="E146" s="100">
        <v>0.3</v>
      </c>
    </row>
    <row r="147" spans="1:6">
      <c r="A147" t="s">
        <v>191</v>
      </c>
      <c r="B147">
        <v>15</v>
      </c>
      <c r="C147">
        <f>B147/(1-E147)</f>
        <v>21.428571428571431</v>
      </c>
      <c r="D147">
        <f>C147-B147</f>
        <v>6.4285714285714306</v>
      </c>
      <c r="E147" s="100">
        <v>0.3</v>
      </c>
    </row>
    <row r="148" spans="1:6">
      <c r="A148" t="s">
        <v>290</v>
      </c>
      <c r="B148">
        <v>15</v>
      </c>
      <c r="C148">
        <f>B148/(1-E148)</f>
        <v>21.428571428571431</v>
      </c>
      <c r="D148">
        <f>C148-B148</f>
        <v>6.4285714285714306</v>
      </c>
      <c r="E148" s="100">
        <v>0.3</v>
      </c>
    </row>
    <row r="149" spans="1:6">
      <c r="A149" t="s">
        <v>221</v>
      </c>
      <c r="B149">
        <v>7</v>
      </c>
      <c r="C149">
        <f>B149/(1-E149)</f>
        <v>10</v>
      </c>
      <c r="D149">
        <f>C149-B149</f>
        <v>3</v>
      </c>
      <c r="E149" s="100">
        <v>0.3</v>
      </c>
    </row>
    <row r="150" spans="1:6">
      <c r="A150" t="s">
        <v>272</v>
      </c>
      <c r="B150">
        <v>16</v>
      </c>
      <c r="C150">
        <f>B150/(1-E150)</f>
        <v>22.857142857142858</v>
      </c>
      <c r="D150">
        <f>C150-B150</f>
        <v>6.8571428571428577</v>
      </c>
      <c r="E150" s="100">
        <v>0.3</v>
      </c>
      <c r="F150" t="s">
        <v>208</v>
      </c>
    </row>
    <row r="151" spans="1:6">
      <c r="A151" t="s">
        <v>273</v>
      </c>
      <c r="B151">
        <v>21</v>
      </c>
      <c r="C151">
        <f>B151/(1-E151)</f>
        <v>30.000000000000004</v>
      </c>
      <c r="D151">
        <f>C151-B151</f>
        <v>9.0000000000000036</v>
      </c>
      <c r="E151" s="100">
        <v>0.3</v>
      </c>
    </row>
    <row r="152" spans="1:6">
      <c r="A152" t="s">
        <v>205</v>
      </c>
      <c r="B152">
        <v>30</v>
      </c>
      <c r="C152">
        <f>B152/(1-E152)</f>
        <v>42.857142857142861</v>
      </c>
      <c r="D152">
        <f>C152-B152</f>
        <v>12.857142857142861</v>
      </c>
      <c r="E152" s="100">
        <v>0.3</v>
      </c>
    </row>
    <row r="153" spans="1:6">
      <c r="A153" t="s">
        <v>185</v>
      </c>
      <c r="B153">
        <v>80</v>
      </c>
      <c r="C153">
        <f>B153/(1-E153)</f>
        <v>114.28571428571429</v>
      </c>
      <c r="D153">
        <f>C153-B153</f>
        <v>34.285714285714292</v>
      </c>
      <c r="E153" s="100">
        <v>0.3</v>
      </c>
    </row>
    <row r="154" spans="1:6">
      <c r="A154" t="s">
        <v>250</v>
      </c>
      <c r="B154">
        <v>86</v>
      </c>
      <c r="C154">
        <f>B154/(1-E154)</f>
        <v>122.85714285714286</v>
      </c>
      <c r="D154">
        <f>C154-B154</f>
        <v>36.857142857142861</v>
      </c>
      <c r="E154" s="100">
        <v>0.3</v>
      </c>
    </row>
    <row r="155" spans="1:6">
      <c r="A155" t="s">
        <v>325</v>
      </c>
      <c r="B155">
        <v>86</v>
      </c>
      <c r="C155">
        <f>B155/(1-E155)</f>
        <v>122.85714285714286</v>
      </c>
      <c r="D155">
        <f>C155-B155</f>
        <v>36.857142857142861</v>
      </c>
      <c r="E155" s="100">
        <v>0.3</v>
      </c>
    </row>
    <row r="156" spans="1:6">
      <c r="A156" t="s">
        <v>324</v>
      </c>
      <c r="B156">
        <v>136</v>
      </c>
      <c r="C156">
        <f>B156/(1-E156)</f>
        <v>194.28571428571431</v>
      </c>
      <c r="D156">
        <f>C156-B156</f>
        <v>58.285714285714306</v>
      </c>
      <c r="E156" s="100">
        <v>0.3</v>
      </c>
    </row>
    <row r="157" spans="1:6">
      <c r="A157" t="s">
        <v>318</v>
      </c>
      <c r="B157">
        <v>111</v>
      </c>
      <c r="C157">
        <f>B157/(1-E157)</f>
        <v>158.57142857142858</v>
      </c>
      <c r="D157">
        <f>C157-B157</f>
        <v>47.571428571428584</v>
      </c>
      <c r="E157" s="100">
        <v>0.3</v>
      </c>
    </row>
    <row r="158" spans="1:6">
      <c r="A158" t="s">
        <v>192</v>
      </c>
      <c r="B158">
        <v>12</v>
      </c>
      <c r="C158">
        <f>B158/(1-E158)</f>
        <v>17.142857142857142</v>
      </c>
      <c r="D158">
        <f>C158-B158</f>
        <v>5.1428571428571423</v>
      </c>
      <c r="E158" s="100">
        <v>0.3</v>
      </c>
    </row>
    <row r="159" spans="1:6">
      <c r="A159" t="s">
        <v>259</v>
      </c>
      <c r="B159">
        <v>12</v>
      </c>
      <c r="C159">
        <f>B159/(1-E159)</f>
        <v>17.142857142857142</v>
      </c>
      <c r="D159">
        <f>C159-B159</f>
        <v>5.1428571428571423</v>
      </c>
      <c r="E159" s="100">
        <v>0.3</v>
      </c>
    </row>
    <row r="160" spans="1:6">
      <c r="A160" t="s">
        <v>236</v>
      </c>
      <c r="B160">
        <v>20</v>
      </c>
      <c r="C160">
        <f>B160/(1-E160)</f>
        <v>28.571428571428573</v>
      </c>
      <c r="D160">
        <f>C160-B160</f>
        <v>8.571428571428573</v>
      </c>
      <c r="E160" s="100">
        <v>0.3</v>
      </c>
    </row>
    <row r="161" spans="1:5">
      <c r="A161" t="s">
        <v>262</v>
      </c>
      <c r="B161">
        <v>29</v>
      </c>
      <c r="C161">
        <f>B161/(1-E161)</f>
        <v>41.428571428571431</v>
      </c>
      <c r="D161">
        <f>C161-B161</f>
        <v>12.428571428571431</v>
      </c>
      <c r="E161" s="100">
        <v>0.3</v>
      </c>
    </row>
    <row r="162" spans="1:5">
      <c r="A162" t="s">
        <v>336</v>
      </c>
      <c r="B162">
        <v>26</v>
      </c>
      <c r="C162">
        <f>B162/(1-E162)</f>
        <v>37.142857142857146</v>
      </c>
      <c r="D162">
        <f>C162-B162</f>
        <v>11.142857142857146</v>
      </c>
      <c r="E162" s="100">
        <v>0.3</v>
      </c>
    </row>
    <row r="163" spans="1:5">
      <c r="A163" t="s">
        <v>337</v>
      </c>
      <c r="B163">
        <v>17</v>
      </c>
      <c r="C163">
        <f>B163/(1-E163)</f>
        <v>24.285714285714288</v>
      </c>
      <c r="D163">
        <f>C163-B163</f>
        <v>7.2857142857142883</v>
      </c>
      <c r="E163" s="100">
        <v>0.3</v>
      </c>
    </row>
    <row r="164" spans="1:5">
      <c r="A164" t="s">
        <v>338</v>
      </c>
      <c r="B164">
        <v>13</v>
      </c>
      <c r="C164">
        <f>B164/(1-E164)</f>
        <v>18.571428571428573</v>
      </c>
      <c r="D164">
        <f>C164-B164</f>
        <v>5.571428571428573</v>
      </c>
      <c r="E164" s="100">
        <v>0.3</v>
      </c>
    </row>
    <row r="165" spans="1:5">
      <c r="A165" t="s">
        <v>339</v>
      </c>
      <c r="B165">
        <v>13</v>
      </c>
      <c r="C165">
        <f>B165/(1-E165)</f>
        <v>18.571428571428573</v>
      </c>
      <c r="D165">
        <f>C165-B165</f>
        <v>5.571428571428573</v>
      </c>
      <c r="E165" s="100">
        <v>0.3</v>
      </c>
    </row>
    <row r="166" spans="1:5">
      <c r="A166" t="s">
        <v>340</v>
      </c>
      <c r="B166">
        <v>10</v>
      </c>
      <c r="C166">
        <f>B166/(1-E166)</f>
        <v>14.285714285714286</v>
      </c>
      <c r="D166">
        <f>C166-B166</f>
        <v>4.2857142857142865</v>
      </c>
      <c r="E166" s="100">
        <v>0.3</v>
      </c>
    </row>
    <row r="167" spans="1:5">
      <c r="A167" t="s">
        <v>341</v>
      </c>
      <c r="B167">
        <v>66</v>
      </c>
      <c r="C167">
        <f>B167/(1-E167)</f>
        <v>94.285714285714292</v>
      </c>
      <c r="D167">
        <f>C167-B167</f>
        <v>28.285714285714292</v>
      </c>
      <c r="E167" s="100">
        <v>0.3</v>
      </c>
    </row>
    <row r="168" spans="1:5">
      <c r="A168" t="s">
        <v>342</v>
      </c>
      <c r="B168">
        <v>4</v>
      </c>
      <c r="C168">
        <f>B168/(1-E168)</f>
        <v>5.7142857142857144</v>
      </c>
      <c r="D168">
        <f>C168-B168</f>
        <v>1.7142857142857144</v>
      </c>
      <c r="E168" s="100">
        <v>0.3</v>
      </c>
    </row>
    <row r="169" spans="1:5">
      <c r="A169" t="s">
        <v>343</v>
      </c>
      <c r="B169">
        <v>50</v>
      </c>
      <c r="C169">
        <f>B169/(1-E169)</f>
        <v>71.428571428571431</v>
      </c>
      <c r="D169">
        <f>C169-B169</f>
        <v>21.428571428571431</v>
      </c>
      <c r="E169" s="100">
        <v>0.3</v>
      </c>
    </row>
    <row r="170" spans="1:5">
      <c r="A170" t="s">
        <v>344</v>
      </c>
      <c r="B170">
        <v>17</v>
      </c>
      <c r="C170">
        <f>B170/(1-E170)</f>
        <v>24.285714285714288</v>
      </c>
      <c r="D170">
        <f>C170-B170</f>
        <v>7.2857142857142883</v>
      </c>
      <c r="E170" s="100">
        <v>0.3</v>
      </c>
    </row>
    <row r="171" spans="1:5">
      <c r="A171" t="s">
        <v>345</v>
      </c>
      <c r="B171">
        <v>11</v>
      </c>
      <c r="C171">
        <f>B171/(1-E171)</f>
        <v>15.714285714285715</v>
      </c>
      <c r="D171">
        <f>C171-B171</f>
        <v>4.7142857142857153</v>
      </c>
      <c r="E171" s="100">
        <v>0.3</v>
      </c>
    </row>
    <row r="172" spans="1:5">
      <c r="A172" t="s">
        <v>346</v>
      </c>
      <c r="B172">
        <v>19</v>
      </c>
      <c r="C172">
        <f>B172/(1-E172)</f>
        <v>27.142857142857146</v>
      </c>
      <c r="D172">
        <f>C172-B172</f>
        <v>8.1428571428571459</v>
      </c>
      <c r="E172" s="100">
        <v>0.3</v>
      </c>
    </row>
    <row r="173" spans="1:5">
      <c r="A173" t="s">
        <v>347</v>
      </c>
      <c r="B173">
        <v>28</v>
      </c>
      <c r="C173">
        <f>B173/(1-E173)</f>
        <v>40</v>
      </c>
      <c r="D173">
        <f>C173-B173</f>
        <v>12</v>
      </c>
      <c r="E173" s="100">
        <v>0.3</v>
      </c>
    </row>
    <row r="174" spans="1:5">
      <c r="A174" t="s">
        <v>348</v>
      </c>
      <c r="B174">
        <v>70</v>
      </c>
      <c r="C174">
        <f>B174/(1-E174)</f>
        <v>100</v>
      </c>
      <c r="D174">
        <f>C174-B174</f>
        <v>30</v>
      </c>
      <c r="E174" s="100">
        <v>0.3</v>
      </c>
    </row>
    <row r="175" spans="1:5">
      <c r="A175" t="s">
        <v>349</v>
      </c>
      <c r="B175">
        <v>17</v>
      </c>
      <c r="C175">
        <f>B175/(1-E175)</f>
        <v>24.285714285714288</v>
      </c>
      <c r="D175">
        <f>C175-B175</f>
        <v>7.2857142857142883</v>
      </c>
      <c r="E175" s="100">
        <v>0.3</v>
      </c>
    </row>
    <row r="176" spans="1:5">
      <c r="A176" t="s">
        <v>350</v>
      </c>
      <c r="B176">
        <v>18</v>
      </c>
      <c r="C176">
        <f>B176/(1-E176)</f>
        <v>25.714285714285715</v>
      </c>
      <c r="D176">
        <f>C176-B176</f>
        <v>7.7142857142857153</v>
      </c>
      <c r="E176" s="100">
        <v>0.3</v>
      </c>
    </row>
    <row r="177" spans="1:6">
      <c r="A177" t="s">
        <v>351</v>
      </c>
      <c r="B177">
        <v>31</v>
      </c>
      <c r="C177">
        <f>B177/(1-E177)</f>
        <v>44.285714285714292</v>
      </c>
      <c r="D177">
        <f>C177-B177</f>
        <v>13.285714285714292</v>
      </c>
      <c r="E177" s="100">
        <v>0.3</v>
      </c>
    </row>
    <row r="178" spans="1:6">
      <c r="A178" t="s">
        <v>352</v>
      </c>
      <c r="B178">
        <v>13</v>
      </c>
      <c r="C178">
        <f>B178/(1-E178)</f>
        <v>18.571428571428573</v>
      </c>
      <c r="D178">
        <f>C178-B178</f>
        <v>5.571428571428573</v>
      </c>
      <c r="E178" s="100">
        <v>0.3</v>
      </c>
    </row>
    <row r="179" spans="1:6">
      <c r="A179" t="s">
        <v>353</v>
      </c>
      <c r="B179">
        <v>6</v>
      </c>
      <c r="C179">
        <f>B179/(1-E179)</f>
        <v>8.5714285714285712</v>
      </c>
      <c r="D179">
        <f>C179-B179</f>
        <v>2.5714285714285712</v>
      </c>
      <c r="E179" s="100">
        <v>0.3</v>
      </c>
    </row>
    <row r="180" spans="1:6">
      <c r="A180" t="s">
        <v>354</v>
      </c>
      <c r="B180">
        <v>6</v>
      </c>
      <c r="C180">
        <f>B180/(1-E180)</f>
        <v>8.5714285714285712</v>
      </c>
      <c r="D180">
        <f>C180-B180</f>
        <v>2.5714285714285712</v>
      </c>
      <c r="E180" s="100">
        <v>0.3</v>
      </c>
    </row>
    <row r="181" spans="1:6">
      <c r="A181" t="s">
        <v>355</v>
      </c>
      <c r="B181">
        <v>36</v>
      </c>
      <c r="C181">
        <f>B181/(1-E181)</f>
        <v>51.428571428571431</v>
      </c>
      <c r="D181">
        <f>C181-B181</f>
        <v>15.428571428571431</v>
      </c>
      <c r="E181" s="100">
        <v>0.3</v>
      </c>
    </row>
    <row r="182" spans="1:6">
      <c r="A182" t="s">
        <v>356</v>
      </c>
      <c r="B182">
        <v>12</v>
      </c>
      <c r="C182">
        <f>B182/(1-E182)</f>
        <v>17.142857142857142</v>
      </c>
      <c r="D182">
        <f>C182-B182</f>
        <v>5.1428571428571423</v>
      </c>
      <c r="E182" s="100">
        <v>0.3</v>
      </c>
    </row>
    <row r="183" spans="1:6">
      <c r="A183" t="s">
        <v>357</v>
      </c>
      <c r="B183">
        <v>17</v>
      </c>
      <c r="C183">
        <f>B183/(1-E183)</f>
        <v>24.285714285714288</v>
      </c>
      <c r="D183">
        <f>C183-B183</f>
        <v>7.2857142857142883</v>
      </c>
      <c r="E183" s="100">
        <v>0.3</v>
      </c>
    </row>
    <row r="184" spans="1:6">
      <c r="A184" t="s">
        <v>358</v>
      </c>
      <c r="B184">
        <v>13</v>
      </c>
      <c r="C184">
        <f>B184/(1-E184)</f>
        <v>18.571428571428573</v>
      </c>
      <c r="D184">
        <f>C184-B184</f>
        <v>5.571428571428573</v>
      </c>
      <c r="E184" s="100">
        <v>0.3</v>
      </c>
    </row>
    <row r="185" spans="1:6">
      <c r="A185" t="s">
        <v>359</v>
      </c>
      <c r="B185">
        <v>9</v>
      </c>
      <c r="C185">
        <f>B185/(1-E185)</f>
        <v>12.857142857142858</v>
      </c>
      <c r="D185">
        <f>C185-B185</f>
        <v>3.8571428571428577</v>
      </c>
      <c r="E185" s="100">
        <v>0.3</v>
      </c>
    </row>
    <row r="186" spans="1:6">
      <c r="A186" t="s">
        <v>360</v>
      </c>
      <c r="B186">
        <v>16</v>
      </c>
      <c r="C186">
        <f>B186/(1-E186)</f>
        <v>22.857142857142858</v>
      </c>
      <c r="D186">
        <f>C186-B186</f>
        <v>6.8571428571428577</v>
      </c>
      <c r="E186" s="100">
        <v>0.3</v>
      </c>
    </row>
    <row r="187" spans="1:6">
      <c r="A187" t="s">
        <v>361</v>
      </c>
      <c r="B187">
        <v>11</v>
      </c>
      <c r="C187">
        <f>B187/(1-E187)</f>
        <v>15.714285714285715</v>
      </c>
      <c r="D187">
        <f>C187-B187</f>
        <v>4.7142857142857153</v>
      </c>
      <c r="E187" s="100">
        <v>0.3</v>
      </c>
    </row>
    <row r="188" spans="1:6">
      <c r="A188" t="s">
        <v>234</v>
      </c>
      <c r="B188">
        <v>11</v>
      </c>
      <c r="C188">
        <f>B188/(1-E188)</f>
        <v>15.714285714285715</v>
      </c>
      <c r="D188">
        <f>C188-B188</f>
        <v>4.7142857142857153</v>
      </c>
      <c r="E188" s="100">
        <v>0.3</v>
      </c>
    </row>
    <row r="189" spans="1:6">
      <c r="A189" t="s">
        <v>362</v>
      </c>
      <c r="B189">
        <v>70</v>
      </c>
      <c r="C189">
        <f>B189/(1-E189)</f>
        <v>100</v>
      </c>
      <c r="D189">
        <f>C189-B189</f>
        <v>30</v>
      </c>
      <c r="E189" s="100">
        <v>0.3</v>
      </c>
    </row>
    <row r="190" spans="1:6">
      <c r="A190" t="s">
        <v>363</v>
      </c>
      <c r="B190">
        <v>6</v>
      </c>
      <c r="C190">
        <f>B190/(1-E190)</f>
        <v>8.5714285714285712</v>
      </c>
      <c r="D190">
        <f>C190-B190</f>
        <v>2.5714285714285712</v>
      </c>
      <c r="E190" s="100">
        <v>0.3</v>
      </c>
      <c r="F190" t="s">
        <v>208</v>
      </c>
    </row>
    <row r="191" spans="1:6">
      <c r="A191" t="s">
        <v>364</v>
      </c>
      <c r="B191">
        <v>7</v>
      </c>
      <c r="C191">
        <f>B191/(1-E191)</f>
        <v>10</v>
      </c>
      <c r="D191">
        <f>C191-B191</f>
        <v>3</v>
      </c>
      <c r="E191" s="100">
        <v>0.3</v>
      </c>
    </row>
    <row r="192" spans="1:6">
      <c r="A192" t="s">
        <v>365</v>
      </c>
      <c r="B192">
        <v>4</v>
      </c>
      <c r="C192">
        <f>B192/(1-E192)</f>
        <v>5.7142857142857144</v>
      </c>
      <c r="D192">
        <f>C192-B192</f>
        <v>1.7142857142857144</v>
      </c>
      <c r="E192" s="100">
        <v>0.3</v>
      </c>
    </row>
    <row r="193" spans="1:6">
      <c r="A193" t="s">
        <v>367</v>
      </c>
      <c r="B193">
        <v>4</v>
      </c>
      <c r="C193">
        <f>B193/(1-E193)</f>
        <v>5.7142857142857144</v>
      </c>
      <c r="D193">
        <f>C193-B193</f>
        <v>1.7142857142857144</v>
      </c>
      <c r="E193" s="100">
        <v>0.3</v>
      </c>
      <c r="F193" t="s">
        <v>366</v>
      </c>
    </row>
    <row r="194" spans="1:6">
      <c r="A194" t="s">
        <v>368</v>
      </c>
      <c r="B194">
        <v>6</v>
      </c>
      <c r="C194">
        <f>B194/(1-E194)</f>
        <v>8.5714285714285712</v>
      </c>
      <c r="D194">
        <f>C194-B194</f>
        <v>2.5714285714285712</v>
      </c>
      <c r="E194" s="100">
        <v>0.3</v>
      </c>
    </row>
    <row r="195" spans="1:6">
      <c r="A195" t="s">
        <v>370</v>
      </c>
      <c r="B195">
        <v>13</v>
      </c>
      <c r="C195">
        <f>B195/(1-E195)</f>
        <v>18.571428571428573</v>
      </c>
      <c r="D195">
        <f>C195-B195</f>
        <v>5.571428571428573</v>
      </c>
      <c r="E195" s="100">
        <v>0.3</v>
      </c>
    </row>
    <row r="196" spans="1:6">
      <c r="A196" t="s">
        <v>371</v>
      </c>
      <c r="B196">
        <v>10</v>
      </c>
      <c r="C196">
        <f>B196/(1-E196)</f>
        <v>14.285714285714286</v>
      </c>
      <c r="D196">
        <f>C196-B196</f>
        <v>4.2857142857142865</v>
      </c>
      <c r="E196" s="100">
        <v>0.3</v>
      </c>
    </row>
    <row r="197" spans="1:6">
      <c r="A197" t="s">
        <v>372</v>
      </c>
      <c r="B197">
        <v>36</v>
      </c>
      <c r="C197">
        <f>B197/(1-E197)</f>
        <v>51.428571428571431</v>
      </c>
      <c r="D197">
        <f>C197-B197</f>
        <v>15.428571428571431</v>
      </c>
      <c r="E197" s="100">
        <v>0.3</v>
      </c>
    </row>
    <row r="198" spans="1:6">
      <c r="A198" t="s">
        <v>373</v>
      </c>
      <c r="B198">
        <v>16</v>
      </c>
      <c r="C198">
        <f>B198/(1-E198)</f>
        <v>22.857142857142858</v>
      </c>
      <c r="D198">
        <f>C198-B198</f>
        <v>6.8571428571428577</v>
      </c>
      <c r="E198" s="100">
        <v>0.3</v>
      </c>
    </row>
    <row r="199" spans="1:6">
      <c r="C199">
        <f>B199/(1-E199)</f>
        <v>0</v>
      </c>
      <c r="D199">
        <f>C199-B199</f>
        <v>0</v>
      </c>
      <c r="E199" s="100">
        <v>0.3</v>
      </c>
    </row>
    <row r="200" spans="1:6">
      <c r="C200">
        <f>B200/(1-E200)</f>
        <v>0</v>
      </c>
      <c r="D200">
        <f>C200-B200</f>
        <v>0</v>
      </c>
      <c r="E200" s="100">
        <v>0.3</v>
      </c>
    </row>
    <row r="201" spans="1:6">
      <c r="C201">
        <f>B201/(1-E201)</f>
        <v>0</v>
      </c>
      <c r="D201">
        <f>C201-B201</f>
        <v>0</v>
      </c>
      <c r="E201" s="100">
        <v>0.3</v>
      </c>
    </row>
    <row r="202" spans="1:6">
      <c r="C202">
        <f>B202/(1-E202)</f>
        <v>0</v>
      </c>
      <c r="D202">
        <f>C202-B202</f>
        <v>0</v>
      </c>
      <c r="E202" s="100">
        <v>0.3</v>
      </c>
    </row>
    <row r="203" spans="1:6">
      <c r="C203">
        <f>B203/(1-E203)</f>
        <v>0</v>
      </c>
      <c r="D203">
        <f>C203-B203</f>
        <v>0</v>
      </c>
      <c r="E203" s="100">
        <v>0.3</v>
      </c>
    </row>
    <row r="204" spans="1:6">
      <c r="C204">
        <f>B204/(1-E204)</f>
        <v>0</v>
      </c>
      <c r="D204">
        <f>C204-B204</f>
        <v>0</v>
      </c>
      <c r="E204" s="100">
        <v>0.3</v>
      </c>
    </row>
    <row r="205" spans="1:6">
      <c r="C205">
        <f>B205/(1-E205)</f>
        <v>0</v>
      </c>
      <c r="D205">
        <f>C205-B205</f>
        <v>0</v>
      </c>
      <c r="E205" s="100">
        <v>0.3</v>
      </c>
    </row>
    <row r="206" spans="1:6">
      <c r="C206">
        <f>B206/(1-E206)</f>
        <v>0</v>
      </c>
      <c r="D206">
        <f>C206-B206</f>
        <v>0</v>
      </c>
      <c r="E206" s="100">
        <v>0.3</v>
      </c>
    </row>
    <row r="207" spans="1:6">
      <c r="C207">
        <f>B207/(1-E207)</f>
        <v>0</v>
      </c>
      <c r="D207">
        <f>C207-B207</f>
        <v>0</v>
      </c>
      <c r="E207" s="100">
        <v>0.3</v>
      </c>
    </row>
    <row r="208" spans="1:6">
      <c r="C208">
        <f>B208/(1-E208)</f>
        <v>0</v>
      </c>
      <c r="D208">
        <f>C208-B208</f>
        <v>0</v>
      </c>
      <c r="E208" s="100">
        <v>0.3</v>
      </c>
    </row>
    <row r="209" spans="3:5">
      <c r="C209">
        <f>B209/(1-E209)</f>
        <v>0</v>
      </c>
      <c r="D209">
        <f>C209-B209</f>
        <v>0</v>
      </c>
      <c r="E209" s="100">
        <v>0.3</v>
      </c>
    </row>
    <row r="210" spans="3:5">
      <c r="C210">
        <f>B210/(1-E210)</f>
        <v>0</v>
      </c>
      <c r="D210">
        <f>C210-B210</f>
        <v>0</v>
      </c>
      <c r="E210" s="100">
        <v>0.3</v>
      </c>
    </row>
    <row r="211" spans="3:5">
      <c r="C211">
        <f>B211/(1-E211)</f>
        <v>0</v>
      </c>
      <c r="D211">
        <f>C211-B211</f>
        <v>0</v>
      </c>
      <c r="E211" s="100">
        <v>0.3</v>
      </c>
    </row>
  </sheetData>
  <sortState xmlns:xlrd2="http://schemas.microsoft.com/office/spreadsheetml/2017/richdata2" ref="A2:F211">
    <sortCondition ref="A1:A2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BFBED-A4DF-7E4F-A508-3E50AFF08C5A}">
  <dimension ref="B2:J22"/>
  <sheetViews>
    <sheetView zoomScale="150" zoomScaleNormal="150" workbookViewId="0">
      <selection activeCell="E21" sqref="E21"/>
    </sheetView>
  </sheetViews>
  <sheetFormatPr baseColWidth="10" defaultColWidth="10.875" defaultRowHeight="15"/>
  <cols>
    <col min="1" max="1" width="10.875" style="1"/>
    <col min="2" max="2" width="37.5" style="1" bestFit="1" customWidth="1"/>
    <col min="3" max="3" width="14.875" style="1" customWidth="1"/>
    <col min="4" max="16384" width="10.875" style="1"/>
  </cols>
  <sheetData>
    <row r="2" spans="2:10">
      <c r="B2" s="82" t="s">
        <v>76</v>
      </c>
      <c r="C2" s="82"/>
    </row>
    <row r="3" spans="2:10">
      <c r="B3" s="82"/>
      <c r="C3" s="82"/>
      <c r="F3" s="83" t="s">
        <v>58</v>
      </c>
      <c r="G3" s="84"/>
      <c r="H3" s="84"/>
      <c r="I3" s="84"/>
      <c r="J3" s="84"/>
    </row>
    <row r="4" spans="2:10">
      <c r="F4" s="84"/>
      <c r="G4" s="84"/>
      <c r="H4" s="84"/>
      <c r="I4" s="84"/>
      <c r="J4" s="84"/>
    </row>
    <row r="5" spans="2:10" ht="15.75">
      <c r="B5" s="8" t="s">
        <v>77</v>
      </c>
      <c r="F5" s="84"/>
      <c r="G5" s="84"/>
      <c r="H5" s="84"/>
      <c r="I5" s="84"/>
      <c r="J5" s="84"/>
    </row>
    <row r="6" spans="2:10">
      <c r="B6" s="4" t="s">
        <v>78</v>
      </c>
      <c r="F6" s="84"/>
      <c r="G6" s="84"/>
      <c r="H6" s="84"/>
      <c r="I6" s="84"/>
      <c r="J6" s="84"/>
    </row>
    <row r="7" spans="2:10">
      <c r="B7" s="6" t="s">
        <v>79</v>
      </c>
      <c r="F7" s="84"/>
      <c r="G7" s="84"/>
      <c r="H7" s="84"/>
      <c r="I7" s="84"/>
      <c r="J7" s="84"/>
    </row>
    <row r="8" spans="2:10">
      <c r="B8" s="40" t="s">
        <v>80</v>
      </c>
      <c r="F8" s="84"/>
      <c r="G8" s="84"/>
      <c r="H8" s="84"/>
      <c r="I8" s="84"/>
      <c r="J8" s="84"/>
    </row>
    <row r="9" spans="2:10">
      <c r="F9" s="84"/>
      <c r="G9" s="84"/>
      <c r="H9" s="84"/>
      <c r="I9" s="84"/>
      <c r="J9" s="84"/>
    </row>
    <row r="10" spans="2:10">
      <c r="F10" s="84"/>
      <c r="G10" s="84"/>
      <c r="H10" s="84"/>
      <c r="I10" s="84"/>
      <c r="J10" s="84"/>
    </row>
    <row r="11" spans="2:10">
      <c r="B11" s="15" t="s">
        <v>39</v>
      </c>
      <c r="C11" s="41">
        <v>0</v>
      </c>
    </row>
    <row r="12" spans="2:10">
      <c r="B12" s="15" t="s">
        <v>0</v>
      </c>
      <c r="C12" s="41">
        <v>0</v>
      </c>
    </row>
    <row r="14" spans="2:10">
      <c r="B14" s="65" t="s">
        <v>1</v>
      </c>
      <c r="C14" s="66" t="e">
        <f>(C12-C11)/C11</f>
        <v>#DIV/0!</v>
      </c>
      <c r="D14" s="67" t="s">
        <v>72</v>
      </c>
      <c r="E14" s="68">
        <f>C12-C11</f>
        <v>0</v>
      </c>
      <c r="F14" s="85" t="e">
        <f>IF(C14&gt;0,"mayor que el precio de la competencia","menor que el precio de la competencia")</f>
        <v>#DIV/0!</v>
      </c>
      <c r="G14" s="85"/>
      <c r="H14" s="85"/>
    </row>
    <row r="16" spans="2:10">
      <c r="B16" s="15" t="s">
        <v>4</v>
      </c>
      <c r="C16" s="41">
        <v>0</v>
      </c>
    </row>
    <row r="17" spans="2:10">
      <c r="B17" s="15" t="s">
        <v>2</v>
      </c>
      <c r="C17" s="7">
        <f>C12-C16</f>
        <v>0</v>
      </c>
    </row>
    <row r="19" spans="2:10">
      <c r="B19" s="15" t="s">
        <v>81</v>
      </c>
      <c r="C19" s="40">
        <v>0</v>
      </c>
    </row>
    <row r="21" spans="2:10">
      <c r="B21" s="15" t="s">
        <v>40</v>
      </c>
      <c r="C21" s="7">
        <f>C19*C12</f>
        <v>0</v>
      </c>
    </row>
    <row r="22" spans="2:10">
      <c r="B22" s="15" t="s">
        <v>23</v>
      </c>
      <c r="C22" s="7">
        <f>C17*C19</f>
        <v>0</v>
      </c>
      <c r="J22" s="64" t="s">
        <v>82</v>
      </c>
    </row>
  </sheetData>
  <mergeCells count="3">
    <mergeCell ref="B2:C3"/>
    <mergeCell ref="F3:J10"/>
    <mergeCell ref="F14:H14"/>
  </mergeCells>
  <hyperlinks>
    <hyperlink ref="J22" location="'Página principal'!A1" display="Home" xr:uid="{566C2DD4-58CD-5946-98A4-12C0AE1DD90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88F1-E764-7D40-9522-8B7E080F69BB}">
  <dimension ref="B2:H22"/>
  <sheetViews>
    <sheetView zoomScale="170" zoomScaleNormal="170" workbookViewId="0">
      <selection activeCell="F20" sqref="F20"/>
    </sheetView>
  </sheetViews>
  <sheetFormatPr baseColWidth="10" defaultColWidth="10.875" defaultRowHeight="15"/>
  <cols>
    <col min="1" max="1" width="10.875" style="1"/>
    <col min="2" max="2" width="49.875" style="1" bestFit="1" customWidth="1"/>
    <col min="3" max="3" width="10.875" style="1" customWidth="1"/>
    <col min="4" max="4" width="10.875" style="1"/>
    <col min="5" max="5" width="26.5" style="1" bestFit="1" customWidth="1"/>
    <col min="6" max="6" width="10.875" style="1" customWidth="1"/>
    <col min="7" max="7" width="11.375" style="1" customWidth="1"/>
    <col min="8" max="16384" width="10.875" style="1"/>
  </cols>
  <sheetData>
    <row r="2" spans="2:8" ht="17.100000000000001" customHeight="1">
      <c r="B2" s="88" t="s">
        <v>55</v>
      </c>
      <c r="F2" s="57"/>
      <c r="G2" s="57"/>
      <c r="H2" s="57"/>
    </row>
    <row r="3" spans="2:8">
      <c r="B3" s="88"/>
      <c r="E3" s="57"/>
      <c r="F3" s="57"/>
      <c r="G3" s="57"/>
      <c r="H3" s="57"/>
    </row>
    <row r="4" spans="2:8" ht="17.100000000000001" customHeight="1">
      <c r="E4" s="86" t="s">
        <v>59</v>
      </c>
      <c r="F4" s="86"/>
      <c r="G4" s="86"/>
      <c r="H4" s="57"/>
    </row>
    <row r="5" spans="2:8" ht="15.75">
      <c r="B5" s="8" t="s">
        <v>83</v>
      </c>
      <c r="E5" s="86"/>
      <c r="F5" s="86"/>
      <c r="G5" s="86"/>
      <c r="H5" s="57"/>
    </row>
    <row r="6" spans="2:8">
      <c r="B6" s="9" t="s">
        <v>84</v>
      </c>
      <c r="E6" s="86"/>
      <c r="F6" s="86"/>
      <c r="G6" s="86"/>
      <c r="H6" s="57"/>
    </row>
    <row r="7" spans="2:8">
      <c r="B7" s="13" t="s">
        <v>85</v>
      </c>
      <c r="E7" s="86"/>
      <c r="F7" s="86"/>
      <c r="G7" s="86"/>
      <c r="H7" s="57"/>
    </row>
    <row r="8" spans="2:8">
      <c r="B8" s="53" t="s">
        <v>86</v>
      </c>
      <c r="E8" s="86"/>
      <c r="F8" s="86"/>
      <c r="G8" s="86"/>
      <c r="H8" s="57"/>
    </row>
    <row r="9" spans="2:8">
      <c r="E9" s="86"/>
      <c r="F9" s="86"/>
      <c r="G9" s="86"/>
      <c r="H9" s="57"/>
    </row>
    <row r="10" spans="2:8">
      <c r="B10" s="14" t="s">
        <v>5</v>
      </c>
      <c r="C10" s="54">
        <v>0</v>
      </c>
      <c r="E10" s="86"/>
      <c r="F10" s="86"/>
      <c r="G10" s="86"/>
      <c r="H10" s="57"/>
    </row>
    <row r="11" spans="2:8">
      <c r="B11" s="14" t="s">
        <v>87</v>
      </c>
      <c r="C11" s="53">
        <v>0</v>
      </c>
      <c r="E11" s="86"/>
      <c r="F11" s="86"/>
      <c r="G11" s="86"/>
    </row>
    <row r="13" spans="2:8" ht="15.75">
      <c r="B13" s="87" t="s">
        <v>45</v>
      </c>
      <c r="C13" s="87"/>
      <c r="D13" s="87"/>
      <c r="E13" s="87"/>
      <c r="F13" s="87"/>
      <c r="G13" s="87"/>
    </row>
    <row r="15" spans="2:8" ht="15.75">
      <c r="B15" s="10" t="s">
        <v>6</v>
      </c>
      <c r="E15" s="10" t="s">
        <v>8</v>
      </c>
    </row>
    <row r="16" spans="2:8">
      <c r="B16" s="14" t="s">
        <v>74</v>
      </c>
      <c r="C16" s="54">
        <v>0</v>
      </c>
      <c r="E16" s="14" t="s">
        <v>47</v>
      </c>
      <c r="F16" s="55">
        <v>0</v>
      </c>
    </row>
    <row r="17" spans="2:8">
      <c r="B17" s="14" t="s">
        <v>9</v>
      </c>
      <c r="C17" s="11">
        <f>C16+C10</f>
        <v>0</v>
      </c>
      <c r="E17" s="14" t="s">
        <v>88</v>
      </c>
      <c r="F17" s="11">
        <f>C10*(1+F16)</f>
        <v>0</v>
      </c>
    </row>
    <row r="19" spans="2:8">
      <c r="B19" s="14" t="s">
        <v>10</v>
      </c>
      <c r="C19" s="11">
        <f>C17*C11</f>
        <v>0</v>
      </c>
      <c r="E19" s="14" t="s">
        <v>89</v>
      </c>
      <c r="F19" s="11">
        <f>C11*F17</f>
        <v>0</v>
      </c>
    </row>
    <row r="20" spans="2:8">
      <c r="B20" s="14" t="s">
        <v>90</v>
      </c>
      <c r="C20" s="11">
        <f>(C16*C11)</f>
        <v>0</v>
      </c>
      <c r="E20" s="14" t="s">
        <v>91</v>
      </c>
      <c r="F20" s="11">
        <f>C11*(F17-C10)</f>
        <v>0</v>
      </c>
      <c r="H20" s="64" t="s">
        <v>92</v>
      </c>
    </row>
    <row r="22" spans="2:8" ht="15.75">
      <c r="B22" s="8"/>
      <c r="E22" s="8"/>
    </row>
  </sheetData>
  <mergeCells count="3">
    <mergeCell ref="E4:G11"/>
    <mergeCell ref="B13:G13"/>
    <mergeCell ref="B2:B3"/>
  </mergeCells>
  <hyperlinks>
    <hyperlink ref="H20" location="'Página principal'!A1" display="Home" xr:uid="{EFEF1EE7-F482-074A-AA14-4EFDB301D1E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AB828-AB5D-4448-8108-C2DD09D6A037}">
  <dimension ref="B2:I16"/>
  <sheetViews>
    <sheetView zoomScale="190" zoomScaleNormal="190" workbookViewId="0">
      <selection activeCell="C16" sqref="C16"/>
    </sheetView>
  </sheetViews>
  <sheetFormatPr baseColWidth="10" defaultColWidth="10.875" defaultRowHeight="15"/>
  <cols>
    <col min="1" max="1" width="5.5" style="1" customWidth="1"/>
    <col min="2" max="2" width="48.125" style="1" bestFit="1" customWidth="1"/>
    <col min="3" max="16384" width="10.875" style="1"/>
  </cols>
  <sheetData>
    <row r="2" spans="2:9">
      <c r="B2" s="89" t="s">
        <v>93</v>
      </c>
    </row>
    <row r="3" spans="2:9">
      <c r="B3" s="89"/>
      <c r="E3" s="86" t="s">
        <v>60</v>
      </c>
      <c r="F3" s="90"/>
      <c r="G3" s="90"/>
      <c r="H3" s="90"/>
      <c r="I3" s="90"/>
    </row>
    <row r="4" spans="2:9">
      <c r="E4" s="90"/>
      <c r="F4" s="90"/>
      <c r="G4" s="90"/>
      <c r="H4" s="90"/>
      <c r="I4" s="90"/>
    </row>
    <row r="5" spans="2:9" ht="15.75">
      <c r="B5" s="8" t="s">
        <v>94</v>
      </c>
      <c r="E5" s="90"/>
      <c r="F5" s="90"/>
      <c r="G5" s="90"/>
      <c r="H5" s="90"/>
      <c r="I5" s="90"/>
    </row>
    <row r="6" spans="2:9">
      <c r="B6" s="16" t="s">
        <v>95</v>
      </c>
      <c r="E6" s="90"/>
      <c r="F6" s="90"/>
      <c r="G6" s="90"/>
      <c r="H6" s="90"/>
      <c r="I6" s="90"/>
    </row>
    <row r="7" spans="2:9">
      <c r="B7" s="17" t="s">
        <v>96</v>
      </c>
      <c r="E7" s="90"/>
      <c r="F7" s="90"/>
      <c r="G7" s="90"/>
      <c r="H7" s="90"/>
      <c r="I7" s="90"/>
    </row>
    <row r="8" spans="2:9">
      <c r="B8" s="51" t="s">
        <v>97</v>
      </c>
      <c r="E8" s="90"/>
      <c r="F8" s="90"/>
      <c r="G8" s="90"/>
      <c r="H8" s="90"/>
      <c r="I8" s="90"/>
    </row>
    <row r="9" spans="2:9">
      <c r="E9" s="90"/>
      <c r="F9" s="90"/>
      <c r="G9" s="90"/>
      <c r="H9" s="90"/>
      <c r="I9" s="90"/>
    </row>
    <row r="10" spans="2:9">
      <c r="E10" s="90"/>
      <c r="F10" s="90"/>
      <c r="G10" s="90"/>
      <c r="H10" s="90"/>
      <c r="I10" s="90"/>
    </row>
    <row r="11" spans="2:9">
      <c r="B11" s="21" t="s">
        <v>11</v>
      </c>
      <c r="C11" s="51">
        <v>0</v>
      </c>
      <c r="E11" s="90"/>
      <c r="F11" s="90"/>
      <c r="G11" s="90"/>
      <c r="H11" s="90"/>
      <c r="I11" s="90"/>
    </row>
    <row r="12" spans="2:9">
      <c r="B12" s="21" t="s">
        <v>12</v>
      </c>
      <c r="C12" s="69">
        <v>0</v>
      </c>
      <c r="E12" s="90"/>
      <c r="F12" s="90"/>
      <c r="G12" s="90"/>
      <c r="H12" s="90"/>
      <c r="I12" s="90"/>
    </row>
    <row r="13" spans="2:9">
      <c r="B13" s="21" t="s">
        <v>14</v>
      </c>
      <c r="C13" s="17">
        <f>C12*C11</f>
        <v>0</v>
      </c>
      <c r="E13" s="90"/>
      <c r="F13" s="90"/>
      <c r="G13" s="90"/>
      <c r="H13" s="90"/>
      <c r="I13" s="90"/>
    </row>
    <row r="15" spans="2:9">
      <c r="B15" s="21" t="s">
        <v>13</v>
      </c>
      <c r="C15" s="56">
        <v>0</v>
      </c>
    </row>
    <row r="16" spans="2:9">
      <c r="B16" s="21" t="s">
        <v>98</v>
      </c>
      <c r="C16" s="18">
        <f>C13*C15</f>
        <v>0</v>
      </c>
      <c r="E16" s="64"/>
      <c r="G16" s="64"/>
      <c r="I16" s="64" t="s">
        <v>99</v>
      </c>
    </row>
  </sheetData>
  <mergeCells count="2">
    <mergeCell ref="B2:B3"/>
    <mergeCell ref="E3:I13"/>
  </mergeCells>
  <hyperlinks>
    <hyperlink ref="I16" location="'Página principal'!A1" display="Home" xr:uid="{CC12761D-3BF6-4145-946B-ACEDC4E2392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BF1F-28E4-D642-A926-72B8D1E0AA57}">
  <dimension ref="B2:H15"/>
  <sheetViews>
    <sheetView zoomScale="210" zoomScaleNormal="210" workbookViewId="0">
      <selection activeCell="C15" sqref="C15"/>
    </sheetView>
  </sheetViews>
  <sheetFormatPr baseColWidth="10" defaultColWidth="10.875" defaultRowHeight="15"/>
  <cols>
    <col min="1" max="1" width="10.875" style="1"/>
    <col min="2" max="2" width="36.625" style="1" bestFit="1" customWidth="1"/>
    <col min="3" max="3" width="12" style="1" customWidth="1"/>
    <col min="4" max="4" width="5.875" style="1" customWidth="1"/>
    <col min="5" max="16384" width="10.875" style="1"/>
  </cols>
  <sheetData>
    <row r="2" spans="2:8">
      <c r="B2" s="91" t="s">
        <v>100</v>
      </c>
      <c r="E2" s="86" t="s">
        <v>61</v>
      </c>
      <c r="F2" s="86"/>
      <c r="G2" s="86"/>
    </row>
    <row r="3" spans="2:8">
      <c r="B3" s="91"/>
      <c r="E3" s="86"/>
      <c r="F3" s="86"/>
      <c r="G3" s="86"/>
    </row>
    <row r="4" spans="2:8" ht="17.100000000000001" customHeight="1">
      <c r="E4" s="86"/>
      <c r="F4" s="86"/>
      <c r="G4" s="86"/>
      <c r="H4" s="58"/>
    </row>
    <row r="5" spans="2:8" ht="15.75">
      <c r="B5" s="8" t="s">
        <v>101</v>
      </c>
      <c r="E5" s="86"/>
      <c r="F5" s="86"/>
      <c r="G5" s="86"/>
      <c r="H5" s="58"/>
    </row>
    <row r="6" spans="2:8">
      <c r="B6" s="22" t="s">
        <v>102</v>
      </c>
      <c r="E6" s="86"/>
      <c r="F6" s="86"/>
      <c r="G6" s="86"/>
      <c r="H6" s="58"/>
    </row>
    <row r="7" spans="2:8">
      <c r="B7" s="23" t="s">
        <v>103</v>
      </c>
      <c r="E7" s="86"/>
      <c r="F7" s="86"/>
      <c r="G7" s="86"/>
      <c r="H7" s="58"/>
    </row>
    <row r="8" spans="2:8">
      <c r="B8" s="50" t="s">
        <v>104</v>
      </c>
      <c r="E8" s="86"/>
      <c r="F8" s="86"/>
      <c r="G8" s="86"/>
      <c r="H8" s="58"/>
    </row>
    <row r="9" spans="2:8">
      <c r="E9" s="86"/>
      <c r="F9" s="86"/>
      <c r="G9" s="86"/>
      <c r="H9" s="58"/>
    </row>
    <row r="10" spans="2:8">
      <c r="B10" s="27" t="s">
        <v>16</v>
      </c>
      <c r="C10" s="49">
        <v>0</v>
      </c>
      <c r="E10" s="58"/>
      <c r="F10" s="58"/>
      <c r="G10" s="58"/>
      <c r="H10" s="58"/>
    </row>
    <row r="11" spans="2:8">
      <c r="B11" s="27" t="s">
        <v>18</v>
      </c>
      <c r="C11" s="50">
        <v>0</v>
      </c>
      <c r="E11" s="58"/>
      <c r="F11" s="58"/>
      <c r="G11" s="58"/>
      <c r="H11" s="58"/>
    </row>
    <row r="12" spans="2:8">
      <c r="E12" s="58"/>
      <c r="F12" s="58"/>
      <c r="G12" s="58"/>
      <c r="H12" s="58"/>
    </row>
    <row r="13" spans="2:8">
      <c r="B13" s="27" t="s">
        <v>17</v>
      </c>
      <c r="C13" s="25">
        <f>C10*C11</f>
        <v>0</v>
      </c>
      <c r="E13" s="58"/>
      <c r="F13" s="58"/>
      <c r="G13" s="58"/>
      <c r="H13" s="58"/>
    </row>
    <row r="14" spans="2:8">
      <c r="B14" s="27" t="s">
        <v>19</v>
      </c>
      <c r="C14" s="26">
        <f>((C13/7)*365)/12</f>
        <v>0</v>
      </c>
      <c r="H14" s="58"/>
    </row>
    <row r="15" spans="2:8">
      <c r="B15" s="27" t="s">
        <v>20</v>
      </c>
      <c r="C15" s="26">
        <f>((C13/7)*365)</f>
        <v>0</v>
      </c>
      <c r="G15" s="64" t="s">
        <v>105</v>
      </c>
      <c r="H15" s="58"/>
    </row>
  </sheetData>
  <mergeCells count="2">
    <mergeCell ref="B2:B3"/>
    <mergeCell ref="E2:G9"/>
  </mergeCells>
  <hyperlinks>
    <hyperlink ref="G15" location="'Página principal'!A1" display="Home" xr:uid="{C5147DE3-345A-0246-BECB-CD07AC49425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F7560-1244-394A-B506-E6EE77F59DBC}">
  <dimension ref="B2:G27"/>
  <sheetViews>
    <sheetView zoomScale="130" zoomScaleNormal="130" workbookViewId="0">
      <selection activeCell="G28" sqref="G28"/>
    </sheetView>
  </sheetViews>
  <sheetFormatPr baseColWidth="10" defaultColWidth="10.875" defaultRowHeight="15"/>
  <cols>
    <col min="1" max="1" width="10.875" style="1"/>
    <col min="2" max="2" width="37.625" style="1" bestFit="1" customWidth="1"/>
    <col min="3" max="3" width="11.625" style="1" bestFit="1" customWidth="1"/>
    <col min="4" max="5" width="10.875" style="1"/>
    <col min="6" max="6" width="27.875" style="1" bestFit="1" customWidth="1"/>
    <col min="7" max="7" width="15.625" style="1" customWidth="1"/>
    <col min="8" max="16384" width="10.875" style="1"/>
  </cols>
  <sheetData>
    <row r="2" spans="2:7">
      <c r="B2" s="92" t="s">
        <v>106</v>
      </c>
      <c r="F2" s="30" t="s">
        <v>31</v>
      </c>
      <c r="G2" s="47">
        <v>0</v>
      </c>
    </row>
    <row r="3" spans="2:7">
      <c r="B3" s="92"/>
    </row>
    <row r="4" spans="2:7" ht="15.75">
      <c r="F4" s="31" t="s">
        <v>21</v>
      </c>
      <c r="G4" s="47">
        <v>0</v>
      </c>
    </row>
    <row r="5" spans="2:7">
      <c r="F5" s="30" t="s">
        <v>22</v>
      </c>
      <c r="G5" s="46">
        <v>0</v>
      </c>
    </row>
    <row r="6" spans="2:7" ht="15.75">
      <c r="B6" s="8" t="s">
        <v>107</v>
      </c>
      <c r="F6" s="30" t="s">
        <v>108</v>
      </c>
      <c r="G6" s="32">
        <f>G5*G4</f>
        <v>0</v>
      </c>
    </row>
    <row r="7" spans="2:7">
      <c r="B7" s="28" t="s">
        <v>109</v>
      </c>
      <c r="F7" s="30" t="s">
        <v>110</v>
      </c>
      <c r="G7" s="32">
        <f>(G4-$G$2)*G5</f>
        <v>0</v>
      </c>
    </row>
    <row r="8" spans="2:7">
      <c r="B8" s="29" t="s">
        <v>111</v>
      </c>
    </row>
    <row r="9" spans="2:7" ht="15.75">
      <c r="B9" s="46" t="s">
        <v>112</v>
      </c>
      <c r="F9" s="31" t="s">
        <v>24</v>
      </c>
      <c r="G9" s="47">
        <v>0</v>
      </c>
    </row>
    <row r="10" spans="2:7">
      <c r="F10" s="30" t="s">
        <v>113</v>
      </c>
      <c r="G10" s="46">
        <v>0</v>
      </c>
    </row>
    <row r="11" spans="2:7" ht="17.100000000000001" customHeight="1">
      <c r="B11" s="93" t="s">
        <v>62</v>
      </c>
      <c r="C11" s="93"/>
      <c r="D11" s="93"/>
      <c r="F11" s="30" t="s">
        <v>114</v>
      </c>
      <c r="G11" s="32">
        <f>G10*G9</f>
        <v>0</v>
      </c>
    </row>
    <row r="12" spans="2:7">
      <c r="B12" s="93"/>
      <c r="C12" s="93"/>
      <c r="D12" s="93"/>
      <c r="F12" s="30" t="s">
        <v>115</v>
      </c>
      <c r="G12" s="32">
        <f>(G9-$G$2)*G10</f>
        <v>0</v>
      </c>
    </row>
    <row r="13" spans="2:7">
      <c r="B13" s="93"/>
      <c r="C13" s="93"/>
      <c r="D13" s="93"/>
    </row>
    <row r="14" spans="2:7" ht="15.75">
      <c r="B14" s="93"/>
      <c r="C14" s="93"/>
      <c r="D14" s="93"/>
      <c r="F14" s="31" t="s">
        <v>25</v>
      </c>
      <c r="G14" s="47">
        <v>0</v>
      </c>
    </row>
    <row r="15" spans="2:7">
      <c r="B15" s="93"/>
      <c r="C15" s="93"/>
      <c r="D15" s="93"/>
      <c r="F15" s="30" t="s">
        <v>116</v>
      </c>
      <c r="G15" s="48">
        <v>0</v>
      </c>
    </row>
    <row r="16" spans="2:7">
      <c r="B16" s="93"/>
      <c r="C16" s="93"/>
      <c r="D16" s="93"/>
      <c r="F16" s="30" t="s">
        <v>117</v>
      </c>
      <c r="G16" s="32">
        <f>G15*G14</f>
        <v>0</v>
      </c>
    </row>
    <row r="17" spans="2:7">
      <c r="B17" s="93"/>
      <c r="C17" s="93"/>
      <c r="D17" s="93"/>
      <c r="F17" s="30" t="s">
        <v>118</v>
      </c>
      <c r="G17" s="32">
        <f>(G14-$G$2)*G15</f>
        <v>0</v>
      </c>
    </row>
    <row r="18" spans="2:7">
      <c r="B18" s="93"/>
      <c r="C18" s="93"/>
      <c r="D18" s="93"/>
    </row>
    <row r="19" spans="2:7" ht="15.75">
      <c r="B19" s="93"/>
      <c r="C19" s="93"/>
      <c r="D19" s="93"/>
      <c r="F19" s="31" t="s">
        <v>26</v>
      </c>
      <c r="G19" s="47">
        <v>0</v>
      </c>
    </row>
    <row r="20" spans="2:7">
      <c r="B20" s="93"/>
      <c r="C20" s="93"/>
      <c r="D20" s="93"/>
      <c r="F20" s="30" t="s">
        <v>119</v>
      </c>
      <c r="G20" s="48">
        <v>0</v>
      </c>
    </row>
    <row r="21" spans="2:7">
      <c r="B21" s="93"/>
      <c r="C21" s="93"/>
      <c r="D21" s="93"/>
      <c r="F21" s="30" t="s">
        <v>120</v>
      </c>
      <c r="G21" s="32">
        <f>G20*G19</f>
        <v>0</v>
      </c>
    </row>
    <row r="22" spans="2:7">
      <c r="B22" s="93"/>
      <c r="C22" s="93"/>
      <c r="D22" s="93"/>
      <c r="F22" s="30" t="s">
        <v>121</v>
      </c>
      <c r="G22" s="32">
        <f>(G19-$G$2)*G20</f>
        <v>0</v>
      </c>
    </row>
    <row r="23" spans="2:7">
      <c r="B23" s="93"/>
      <c r="C23" s="93"/>
      <c r="D23" s="93"/>
    </row>
    <row r="24" spans="2:7" ht="15.75">
      <c r="B24" s="93"/>
      <c r="C24" s="93"/>
      <c r="D24" s="93"/>
      <c r="F24" s="31" t="s">
        <v>27</v>
      </c>
    </row>
    <row r="25" spans="2:7">
      <c r="B25" s="58"/>
      <c r="C25" s="58"/>
      <c r="D25" s="58"/>
      <c r="F25" s="30" t="s">
        <v>28</v>
      </c>
      <c r="G25" s="29">
        <f>SUM(G5,G10,G15,G20)</f>
        <v>0</v>
      </c>
    </row>
    <row r="26" spans="2:7">
      <c r="B26" s="64" t="s">
        <v>122</v>
      </c>
      <c r="F26" s="30" t="s">
        <v>29</v>
      </c>
      <c r="G26" s="32">
        <f>SUM(G6,G11,G16,G21)</f>
        <v>0</v>
      </c>
    </row>
    <row r="27" spans="2:7">
      <c r="F27" s="30" t="s">
        <v>30</v>
      </c>
      <c r="G27" s="32">
        <f>SUM(G7,G12,G17,G22)</f>
        <v>0</v>
      </c>
    </row>
  </sheetData>
  <mergeCells count="2">
    <mergeCell ref="B2:B3"/>
    <mergeCell ref="B11:D24"/>
  </mergeCells>
  <hyperlinks>
    <hyperlink ref="B26" location="'Página principal'!A1" display="Home" xr:uid="{CC648E74-4A03-474C-B660-99424B32291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A062D-0554-F44B-B9A1-539E32A7AB3C}">
  <dimension ref="A2:G27"/>
  <sheetViews>
    <sheetView zoomScale="130" zoomScaleNormal="130" workbookViewId="0"/>
  </sheetViews>
  <sheetFormatPr baseColWidth="10" defaultColWidth="11" defaultRowHeight="15.75"/>
  <cols>
    <col min="1" max="1" width="10.875" style="1"/>
    <col min="2" max="2" width="26.875" style="1" bestFit="1" customWidth="1"/>
    <col min="3" max="3" width="11.625" style="1" bestFit="1" customWidth="1"/>
    <col min="4" max="5" width="10.875" style="1"/>
    <col min="6" max="6" width="27.875" style="1" bestFit="1" customWidth="1"/>
    <col min="7" max="7" width="15.625" style="1" customWidth="1"/>
  </cols>
  <sheetData>
    <row r="2" spans="2:7">
      <c r="B2" s="94" t="s">
        <v>123</v>
      </c>
      <c r="F2" s="35" t="s">
        <v>124</v>
      </c>
      <c r="G2" s="44">
        <v>0</v>
      </c>
    </row>
    <row r="3" spans="2:7">
      <c r="B3" s="94"/>
    </row>
    <row r="4" spans="2:7">
      <c r="F4" s="36" t="s">
        <v>125</v>
      </c>
      <c r="G4" s="44">
        <v>0</v>
      </c>
    </row>
    <row r="5" spans="2:7">
      <c r="F5" s="35" t="s">
        <v>126</v>
      </c>
      <c r="G5" s="43">
        <v>0</v>
      </c>
    </row>
    <row r="6" spans="2:7">
      <c r="B6" s="8" t="s">
        <v>127</v>
      </c>
      <c r="F6" s="35" t="s">
        <v>128</v>
      </c>
      <c r="G6" s="37">
        <f>G5*G4</f>
        <v>0</v>
      </c>
    </row>
    <row r="7" spans="2:7">
      <c r="B7" s="33" t="s">
        <v>129</v>
      </c>
      <c r="F7" s="35" t="s">
        <v>130</v>
      </c>
      <c r="G7" s="37">
        <f>(G4-$G$2)*G5</f>
        <v>0</v>
      </c>
    </row>
    <row r="8" spans="2:7">
      <c r="B8" s="34" t="s">
        <v>131</v>
      </c>
    </row>
    <row r="9" spans="2:7">
      <c r="B9" s="43" t="s">
        <v>132</v>
      </c>
      <c r="F9" s="36" t="s">
        <v>133</v>
      </c>
      <c r="G9" s="44">
        <v>0</v>
      </c>
    </row>
    <row r="10" spans="2:7">
      <c r="F10" s="35" t="s">
        <v>134</v>
      </c>
      <c r="G10" s="43">
        <v>0</v>
      </c>
    </row>
    <row r="11" spans="2:7">
      <c r="B11" s="95" t="s">
        <v>63</v>
      </c>
      <c r="C11" s="96"/>
      <c r="D11" s="96"/>
      <c r="F11" s="35" t="s">
        <v>135</v>
      </c>
      <c r="G11" s="37">
        <f>G10*G9</f>
        <v>0</v>
      </c>
    </row>
    <row r="12" spans="2:7">
      <c r="B12" s="96"/>
      <c r="C12" s="96"/>
      <c r="D12" s="96"/>
      <c r="F12" s="35" t="s">
        <v>136</v>
      </c>
      <c r="G12" s="37">
        <f>(G9-$G$2)*G10</f>
        <v>0</v>
      </c>
    </row>
    <row r="13" spans="2:7">
      <c r="B13" s="96"/>
      <c r="C13" s="96"/>
      <c r="D13" s="96"/>
    </row>
    <row r="14" spans="2:7">
      <c r="B14" s="96"/>
      <c r="C14" s="96"/>
      <c r="D14" s="96"/>
      <c r="F14" s="36" t="s">
        <v>137</v>
      </c>
      <c r="G14" s="44">
        <v>0</v>
      </c>
    </row>
    <row r="15" spans="2:7">
      <c r="B15" s="96"/>
      <c r="C15" s="96"/>
      <c r="D15" s="96"/>
      <c r="F15" s="35" t="s">
        <v>138</v>
      </c>
      <c r="G15" s="45">
        <v>0</v>
      </c>
    </row>
    <row r="16" spans="2:7">
      <c r="B16" s="96"/>
      <c r="C16" s="96"/>
      <c r="D16" s="96"/>
      <c r="F16" s="35" t="s">
        <v>139</v>
      </c>
      <c r="G16" s="37">
        <f>G15*G14</f>
        <v>0</v>
      </c>
    </row>
    <row r="17" spans="2:7">
      <c r="B17" s="96"/>
      <c r="C17" s="96"/>
      <c r="D17" s="96"/>
      <c r="F17" s="35" t="s">
        <v>140</v>
      </c>
      <c r="G17" s="37">
        <f>(G14-$G$2)*G15</f>
        <v>0</v>
      </c>
    </row>
    <row r="18" spans="2:7">
      <c r="B18" s="96"/>
      <c r="C18" s="96"/>
      <c r="D18" s="96"/>
    </row>
    <row r="19" spans="2:7">
      <c r="B19" s="96"/>
      <c r="C19" s="96"/>
      <c r="D19" s="96"/>
      <c r="F19" s="36" t="s">
        <v>141</v>
      </c>
      <c r="G19" s="44">
        <v>0</v>
      </c>
    </row>
    <row r="20" spans="2:7">
      <c r="B20" s="96"/>
      <c r="C20" s="96"/>
      <c r="D20" s="96"/>
      <c r="F20" s="35" t="s">
        <v>142</v>
      </c>
      <c r="G20" s="45">
        <v>0</v>
      </c>
    </row>
    <row r="21" spans="2:7">
      <c r="B21" s="96"/>
      <c r="C21" s="96"/>
      <c r="D21" s="96"/>
      <c r="F21" s="35" t="s">
        <v>143</v>
      </c>
      <c r="G21" s="37">
        <f>G20*G19</f>
        <v>0</v>
      </c>
    </row>
    <row r="22" spans="2:7">
      <c r="B22" s="96"/>
      <c r="C22" s="96"/>
      <c r="D22" s="96"/>
      <c r="F22" s="35" t="s">
        <v>144</v>
      </c>
      <c r="G22" s="37">
        <f>(G19-$G$2)*G20</f>
        <v>0</v>
      </c>
    </row>
    <row r="23" spans="2:7">
      <c r="B23" s="96"/>
      <c r="C23" s="96"/>
      <c r="D23" s="96"/>
    </row>
    <row r="24" spans="2:7">
      <c r="B24" s="96"/>
      <c r="C24" s="96"/>
      <c r="D24" s="96"/>
      <c r="F24" s="36" t="s">
        <v>145</v>
      </c>
      <c r="G24"/>
    </row>
    <row r="25" spans="2:7">
      <c r="F25" s="35" t="s">
        <v>146</v>
      </c>
      <c r="G25" s="38">
        <f>SUM(G5,G10,G15,G20)</f>
        <v>0</v>
      </c>
    </row>
    <row r="26" spans="2:7">
      <c r="B26" s="64" t="s">
        <v>147</v>
      </c>
      <c r="F26" s="35" t="s">
        <v>148</v>
      </c>
      <c r="G26" s="37">
        <f>SUM(G6,G11,G16,G21)</f>
        <v>0</v>
      </c>
    </row>
    <row r="27" spans="2:7">
      <c r="F27" s="35" t="s">
        <v>149</v>
      </c>
      <c r="G27" s="37">
        <f>SUM(G7,G12,G17,G22)</f>
        <v>0</v>
      </c>
    </row>
  </sheetData>
  <mergeCells count="2">
    <mergeCell ref="B2:B3"/>
    <mergeCell ref="B11:D24"/>
  </mergeCells>
  <hyperlinks>
    <hyperlink ref="B26" location="'Página principal'!A1" display="Home" xr:uid="{CD1F0509-7707-D84D-BCB3-C8C46ECDFA2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2A33-E4B1-2E42-A8D4-4FC830079941}">
  <dimension ref="B2:H25"/>
  <sheetViews>
    <sheetView zoomScale="160" zoomScaleNormal="160" workbookViewId="0"/>
  </sheetViews>
  <sheetFormatPr baseColWidth="10" defaultColWidth="10.875" defaultRowHeight="15"/>
  <cols>
    <col min="1" max="1" width="10.875" style="1"/>
    <col min="2" max="2" width="37.5" style="1" bestFit="1" customWidth="1"/>
    <col min="3" max="4" width="10.875" style="1"/>
    <col min="5" max="5" width="17.875" style="1" customWidth="1"/>
    <col min="6" max="16384" width="10.875" style="1"/>
  </cols>
  <sheetData>
    <row r="2" spans="2:7">
      <c r="B2" s="98" t="s">
        <v>51</v>
      </c>
      <c r="E2" s="86" t="s">
        <v>64</v>
      </c>
      <c r="F2" s="90"/>
      <c r="G2" s="90"/>
    </row>
    <row r="3" spans="2:7">
      <c r="B3" s="98"/>
      <c r="E3" s="90"/>
      <c r="F3" s="90"/>
      <c r="G3" s="90"/>
    </row>
    <row r="4" spans="2:7">
      <c r="E4" s="90"/>
      <c r="F4" s="90"/>
      <c r="G4" s="90"/>
    </row>
    <row r="5" spans="2:7" ht="15.75">
      <c r="B5" s="8" t="s">
        <v>150</v>
      </c>
      <c r="E5" s="90"/>
      <c r="F5" s="90"/>
      <c r="G5" s="90"/>
    </row>
    <row r="6" spans="2:7">
      <c r="B6" s="4" t="s">
        <v>151</v>
      </c>
      <c r="E6" s="90"/>
      <c r="F6" s="90"/>
      <c r="G6" s="90"/>
    </row>
    <row r="7" spans="2:7">
      <c r="B7" s="6" t="s">
        <v>152</v>
      </c>
      <c r="E7" s="90"/>
      <c r="F7" s="90"/>
      <c r="G7" s="90"/>
    </row>
    <row r="8" spans="2:7">
      <c r="B8" s="40" t="s">
        <v>153</v>
      </c>
      <c r="E8" s="90"/>
      <c r="F8" s="90"/>
      <c r="G8" s="90"/>
    </row>
    <row r="9" spans="2:7">
      <c r="E9" s="90"/>
      <c r="F9" s="90"/>
      <c r="G9" s="90"/>
    </row>
    <row r="10" spans="2:7">
      <c r="E10" s="90"/>
      <c r="F10" s="90"/>
      <c r="G10" s="90"/>
    </row>
    <row r="11" spans="2:7">
      <c r="B11" s="15" t="s">
        <v>154</v>
      </c>
      <c r="C11" s="41">
        <v>0</v>
      </c>
    </row>
    <row r="12" spans="2:7">
      <c r="B12" s="15" t="s">
        <v>155</v>
      </c>
      <c r="C12" s="40">
        <v>0</v>
      </c>
    </row>
    <row r="14" spans="2:7" ht="15.75">
      <c r="B14" s="97" t="s">
        <v>48</v>
      </c>
      <c r="C14" s="97"/>
      <c r="D14" s="97"/>
      <c r="E14" s="97"/>
      <c r="F14" s="97"/>
      <c r="G14" s="97"/>
    </row>
    <row r="16" spans="2:7" ht="15.75">
      <c r="B16" s="60" t="s">
        <v>156</v>
      </c>
      <c r="E16" s="60" t="s">
        <v>157</v>
      </c>
    </row>
    <row r="17" spans="2:8">
      <c r="B17" s="15" t="s">
        <v>46</v>
      </c>
      <c r="C17" s="41">
        <v>0</v>
      </c>
      <c r="E17" s="15" t="s">
        <v>158</v>
      </c>
      <c r="F17" s="42">
        <v>0</v>
      </c>
    </row>
    <row r="18" spans="2:8">
      <c r="B18" s="15" t="s">
        <v>7</v>
      </c>
      <c r="C18" s="39">
        <f>C17+C11</f>
        <v>0</v>
      </c>
      <c r="E18" s="15" t="s">
        <v>159</v>
      </c>
      <c r="F18" s="39">
        <f>C11*(1+F17)</f>
        <v>0</v>
      </c>
    </row>
    <row r="20" spans="2:8">
      <c r="B20" s="15" t="s">
        <v>160</v>
      </c>
      <c r="C20" s="39">
        <f>C18*C12</f>
        <v>0</v>
      </c>
      <c r="E20" s="15" t="s">
        <v>161</v>
      </c>
      <c r="F20" s="39">
        <f>C12*F18</f>
        <v>0</v>
      </c>
    </row>
    <row r="21" spans="2:8">
      <c r="B21" s="15" t="s">
        <v>162</v>
      </c>
      <c r="C21" s="39">
        <f>(C17*C12)</f>
        <v>0</v>
      </c>
      <c r="E21" s="15" t="s">
        <v>163</v>
      </c>
      <c r="F21" s="39">
        <f>C12*(F18-C11)</f>
        <v>0</v>
      </c>
      <c r="H21" s="64" t="s">
        <v>164</v>
      </c>
    </row>
    <row r="23" spans="2:8" ht="15.75">
      <c r="B23" s="8"/>
      <c r="E23" s="8"/>
    </row>
    <row r="24" spans="2:8">
      <c r="C24" s="2"/>
      <c r="F24" s="2"/>
    </row>
    <row r="25" spans="2:8">
      <c r="C25" s="2"/>
      <c r="F25" s="2"/>
    </row>
  </sheetData>
  <mergeCells count="3">
    <mergeCell ref="B14:G14"/>
    <mergeCell ref="B2:B3"/>
    <mergeCell ref="E2:G10"/>
  </mergeCells>
  <hyperlinks>
    <hyperlink ref="H21" location="'Página principal'!A1" display="Home" xr:uid="{3AF70291-3979-2940-B410-D5B58FFAD47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Página principal</vt:lpstr>
      <vt:lpstr>Hoja1</vt:lpstr>
      <vt:lpstr>Precios basados en la competenc</vt:lpstr>
      <vt:lpstr>Precios por costo más margen</vt:lpstr>
      <vt:lpstr>Precios freemium</vt:lpstr>
      <vt:lpstr>Precios por hora</vt:lpstr>
      <vt:lpstr>Precios descremados</vt:lpstr>
      <vt:lpstr>Precios de lanzamiento</vt:lpstr>
      <vt:lpstr>Precios prémium</vt:lpstr>
      <vt:lpstr>Precios por proyecto</vt:lpstr>
      <vt:lpstr>Precios según el valor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Alejandra</cp:lastModifiedBy>
  <dcterms:created xsi:type="dcterms:W3CDTF">2019-09-18T16:04:57Z</dcterms:created>
  <dcterms:modified xsi:type="dcterms:W3CDTF">2024-07-08T05:12:41Z</dcterms:modified>
</cp:coreProperties>
</file>