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la\Desktop\"/>
    </mc:Choice>
  </mc:AlternateContent>
  <xr:revisionPtr revIDLastSave="0" documentId="13_ncr:1_{AAD916D1-1BF9-4D4D-8365-A22F091916BD}" xr6:coauthVersionLast="47" xr6:coauthVersionMax="47" xr10:uidLastSave="{00000000-0000-0000-0000-000000000000}"/>
  <bookViews>
    <workbookView xWindow="-120" yWindow="-120" windowWidth="20730" windowHeight="11040" xr2:uid="{EC6DB1CA-C1A1-4A56-86C1-A8719828D4B3}"/>
  </bookViews>
  <sheets>
    <sheet name="DAB ET GAB " sheetId="1" r:id="rId1"/>
  </sheets>
  <definedNames>
    <definedName name="_xlnm.Print_Area" localSheetId="0">'DAB ET GAB '!$B$1:$H$95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G81" i="1" s="1"/>
  <c r="F79" i="1"/>
  <c r="G79" i="1" s="1"/>
  <c r="F77" i="1"/>
  <c r="F75" i="1"/>
  <c r="G75" i="1"/>
  <c r="F73" i="1"/>
  <c r="G73" i="1" s="1"/>
  <c r="F72" i="1"/>
  <c r="G72" i="1" s="1"/>
  <c r="F71" i="1"/>
  <c r="G71" i="1" s="1"/>
  <c r="G77" i="1"/>
  <c r="G52" i="1"/>
  <c r="G50" i="1"/>
  <c r="G48" i="1"/>
  <c r="G46" i="1"/>
  <c r="G44" i="1"/>
  <c r="G43" i="1"/>
  <c r="G42" i="1"/>
  <c r="G12" i="1"/>
  <c r="G22" i="1"/>
  <c r="G20" i="1"/>
  <c r="G18" i="1"/>
  <c r="G16" i="1"/>
  <c r="G14" i="1"/>
  <c r="G13" i="1"/>
  <c r="G82" i="1" l="1"/>
  <c r="G84" i="1" s="1"/>
  <c r="F84" i="1" s="1"/>
  <c r="G53" i="1"/>
  <c r="G55" i="1" s="1"/>
  <c r="F55" i="1" s="1"/>
  <c r="G23" i="1"/>
  <c r="G25" i="1" s="1"/>
  <c r="F25" i="1" s="1"/>
</calcChain>
</file>

<file path=xl/sharedStrings.xml><?xml version="1.0" encoding="utf-8"?>
<sst xmlns="http://schemas.openxmlformats.org/spreadsheetml/2006/main" count="56" uniqueCount="22">
  <si>
    <t>DRE</t>
  </si>
  <si>
    <t>NOMBRE</t>
  </si>
  <si>
    <t>M O N T A N T S</t>
  </si>
  <si>
    <t>Solde comptable</t>
  </si>
  <si>
    <t>Nous, soussignés, déclarons avoir procédé au comptage réel des existants  et aux rapprochements avec les soldes comptables.</t>
  </si>
  <si>
    <t>NB: les écarts dégagés en excédent ou en déficit sont à traiter conformément aux dispositions règlementaires en vigueur au niveau de la banque.</t>
  </si>
  <si>
    <t>CASSETES</t>
  </si>
  <si>
    <t>Cassete 01</t>
  </si>
  <si>
    <t>Cassete 02</t>
  </si>
  <si>
    <t>Cassete 03</t>
  </si>
  <si>
    <t>Cassete 04</t>
  </si>
  <si>
    <t xml:space="preserve"> Agence</t>
  </si>
  <si>
    <t xml:space="preserve"> Total encaisse</t>
  </si>
  <si>
    <t>Ecart</t>
  </si>
  <si>
    <t xml:space="preserve">Commentaire: </t>
  </si>
  <si>
    <t>Cassete Rejet</t>
  </si>
  <si>
    <t xml:space="preserve">                   Situation arrêtée AU: 18/04/2023</t>
  </si>
  <si>
    <t>DAB - DISTRIBUTEUR AUTOMATIQUE DE BILLETS  -Agence Birkhadem 633-</t>
  </si>
  <si>
    <t>DAB - DISTRIBUTEUR AUTOMATIQUE DE BILLETS  -SONATRACH-</t>
  </si>
  <si>
    <t>DAB - DISTRIBUTEUR AUTOMATIQUE DE BILLETS  - TOTAL DAB 1 ET 2-</t>
  </si>
  <si>
    <t>Soit un écart de DA: 193 000,00</t>
  </si>
  <si>
    <t>GARIDI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</si>
</sst>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u/>
      <sz val="9"/>
      <name val="Arial"/>
      <family val="2"/>
    </font>
    <font>
      <sz val="9"/>
      <name val="Calibri"/>
      <family val="2"/>
    </font>
    <font>
      <b/>
      <u/>
      <sz val="8"/>
      <name val="Calibri"/>
      <family val="2"/>
    </font>
    <font>
      <b/>
      <u/>
      <sz val="9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b/>
      <sz val="8"/>
      <name val="Arial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lightUp">
        <bgColor indexed="9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1" fillId="0" borderId="0" xfId="1"/>
    <xf numFmtId="0" fontId="6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0" fontId="6" fillId="2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4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9" xfId="1" applyFont="1" applyFill="1" applyBorder="1" applyAlignment="1">
      <alignment vertical="center"/>
    </xf>
    <xf numFmtId="43" fontId="2" fillId="2" borderId="1" xfId="3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3" fontId="15" fillId="5" borderId="0" xfId="1" applyNumberFormat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43" fontId="4" fillId="3" borderId="14" xfId="3" applyFont="1" applyFill="1" applyBorder="1" applyAlignment="1">
      <alignment horizontal="center" vertical="center"/>
    </xf>
    <xf numFmtId="43" fontId="4" fillId="3" borderId="15" xfId="3" applyFont="1" applyFill="1" applyBorder="1" applyAlignment="1">
      <alignment horizontal="center" vertical="center"/>
    </xf>
    <xf numFmtId="43" fontId="4" fillId="3" borderId="7" xfId="3" applyFont="1" applyFill="1" applyBorder="1" applyAlignment="1">
      <alignment horizontal="center" vertical="center"/>
    </xf>
    <xf numFmtId="3" fontId="5" fillId="2" borderId="0" xfId="1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/>
    </xf>
  </cellXfs>
  <cellStyles count="4">
    <cellStyle name="Milliers" xfId="3" builtinId="3"/>
    <cellStyle name="Milliers 2" xfId="2" xr:uid="{06150DF4-53C6-42F0-92F6-47AE90DEDDFD}"/>
    <cellStyle name="Normal" xfId="0" builtinId="0"/>
    <cellStyle name="Normal 2 2" xfId="1" xr:uid="{4D573567-1E17-4C97-9130-348DE1E06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95250</xdr:rowOff>
    </xdr:from>
    <xdr:to>
      <xdr:col>6</xdr:col>
      <xdr:colOff>504824</xdr:colOff>
      <xdr:row>3</xdr:row>
      <xdr:rowOff>77566</xdr:rowOff>
    </xdr:to>
    <xdr:pic>
      <xdr:nvPicPr>
        <xdr:cNvPr id="2" name="Image 1" descr="Accueil - BNA">
          <a:extLst>
            <a:ext uri="{FF2B5EF4-FFF2-40B4-BE49-F238E27FC236}">
              <a16:creationId xmlns:a16="http://schemas.microsoft.com/office/drawing/2014/main" id="{E5E96430-0850-48DB-BF3E-66221D443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5114924" cy="544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BB9A-F1BE-42BB-B702-ACA6BFB17E42}">
  <sheetPr>
    <pageSetUpPr fitToPage="1"/>
  </sheetPr>
  <dimension ref="B2:I91"/>
  <sheetViews>
    <sheetView showGridLines="0" tabSelected="1" zoomScale="70" zoomScaleNormal="70" zoomScaleSheetLayoutView="40" workbookViewId="0">
      <selection activeCell="A5" sqref="A5:XFD5"/>
    </sheetView>
  </sheetViews>
  <sheetFormatPr baseColWidth="10" defaultRowHeight="12.75" x14ac:dyDescent="0.2"/>
  <cols>
    <col min="1" max="4" width="11.42578125" style="3"/>
    <col min="5" max="5" width="19.7109375" style="13" customWidth="1"/>
    <col min="6" max="6" width="29" style="3" customWidth="1"/>
    <col min="7" max="7" width="20.7109375" style="13" customWidth="1"/>
    <col min="8" max="8" width="10.140625" style="13" customWidth="1"/>
    <col min="9" max="9" width="20.7109375" style="13" customWidth="1"/>
    <col min="10" max="16384" width="11.42578125" style="3"/>
  </cols>
  <sheetData>
    <row r="2" spans="2:8" ht="15.75" x14ac:dyDescent="0.2">
      <c r="C2" s="1"/>
      <c r="D2" s="1"/>
      <c r="E2" s="9"/>
      <c r="F2" s="2"/>
      <c r="G2" s="11"/>
      <c r="H2" s="11"/>
    </row>
    <row r="3" spans="2:8" ht="15.75" x14ac:dyDescent="0.2">
      <c r="C3" s="1"/>
      <c r="D3" s="1"/>
      <c r="E3" s="9"/>
      <c r="F3" s="2"/>
      <c r="G3" s="14"/>
      <c r="H3" s="14"/>
    </row>
    <row r="4" spans="2:8" ht="15.75" x14ac:dyDescent="0.2">
      <c r="C4" s="1"/>
      <c r="D4" s="1"/>
      <c r="E4" s="9"/>
      <c r="F4" s="2"/>
      <c r="G4" s="14"/>
      <c r="H4" s="14"/>
    </row>
    <row r="5" spans="2:8" x14ac:dyDescent="0.2">
      <c r="C5" s="52"/>
      <c r="D5" s="52"/>
      <c r="E5" s="12"/>
      <c r="F5" s="5"/>
      <c r="G5" s="15"/>
      <c r="H5" s="15"/>
    </row>
    <row r="6" spans="2:8" ht="15.75" customHeight="1" x14ac:dyDescent="0.2">
      <c r="B6" s="39" t="s">
        <v>17</v>
      </c>
      <c r="C6" s="39"/>
      <c r="D6" s="39"/>
      <c r="E6" s="39"/>
      <c r="F6" s="39"/>
      <c r="G6" s="39"/>
      <c r="H6" s="39"/>
    </row>
    <row r="7" spans="2:8" ht="5.0999999999999996" customHeight="1" x14ac:dyDescent="0.2">
      <c r="C7" s="51"/>
      <c r="D7" s="51"/>
      <c r="E7" s="51"/>
      <c r="F7" s="51"/>
      <c r="G7" s="11"/>
      <c r="H7" s="11"/>
    </row>
    <row r="8" spans="2:8" ht="15.75" x14ac:dyDescent="0.2">
      <c r="C8" s="40" t="s">
        <v>16</v>
      </c>
      <c r="D8" s="40"/>
      <c r="E8" s="40"/>
      <c r="F8" s="40"/>
      <c r="G8" s="40"/>
      <c r="H8" s="11"/>
    </row>
    <row r="9" spans="2:8" ht="5.0999999999999996" customHeight="1" x14ac:dyDescent="0.2">
      <c r="C9" s="4"/>
      <c r="D9" s="4"/>
      <c r="E9" s="10"/>
      <c r="F9" s="1"/>
      <c r="G9" s="11"/>
      <c r="H9" s="11"/>
    </row>
    <row r="10" spans="2:8" ht="20.25" customHeight="1" x14ac:dyDescent="0.2">
      <c r="C10" s="24" t="s">
        <v>0</v>
      </c>
      <c r="D10" s="24" t="s">
        <v>11</v>
      </c>
      <c r="E10" s="25" t="s">
        <v>6</v>
      </c>
      <c r="F10" s="25" t="s">
        <v>1</v>
      </c>
      <c r="G10" s="25" t="s">
        <v>2</v>
      </c>
      <c r="H10" s="19"/>
    </row>
    <row r="11" spans="2:8" ht="15.75" x14ac:dyDescent="0.2">
      <c r="C11" s="41"/>
      <c r="D11" s="41"/>
      <c r="E11" s="44" t="s">
        <v>15</v>
      </c>
      <c r="F11" s="44"/>
      <c r="G11" s="44"/>
      <c r="H11" s="19"/>
    </row>
    <row r="12" spans="2:8" ht="15.75" x14ac:dyDescent="0.2">
      <c r="C12" s="42"/>
      <c r="D12" s="42"/>
      <c r="E12" s="8">
        <v>2000</v>
      </c>
      <c r="F12" s="6">
        <v>15</v>
      </c>
      <c r="G12" s="6">
        <f>F12*E12</f>
        <v>30000</v>
      </c>
      <c r="H12" s="19"/>
    </row>
    <row r="13" spans="2:8" ht="15.75" x14ac:dyDescent="0.2">
      <c r="C13" s="42"/>
      <c r="D13" s="42"/>
      <c r="E13" s="8">
        <v>1000</v>
      </c>
      <c r="F13" s="6">
        <v>363</v>
      </c>
      <c r="G13" s="6">
        <f t="shared" ref="G13:G14" si="0">F13*E13</f>
        <v>363000</v>
      </c>
      <c r="H13" s="19"/>
    </row>
    <row r="14" spans="2:8" ht="15.75" x14ac:dyDescent="0.2">
      <c r="C14" s="42"/>
      <c r="D14" s="42"/>
      <c r="E14" s="8">
        <v>500</v>
      </c>
      <c r="F14" s="6">
        <v>0</v>
      </c>
      <c r="G14" s="6">
        <f t="shared" si="0"/>
        <v>0</v>
      </c>
      <c r="H14" s="19"/>
    </row>
    <row r="15" spans="2:8" ht="15.75" x14ac:dyDescent="0.2">
      <c r="C15" s="42"/>
      <c r="D15" s="42"/>
      <c r="E15" s="45" t="s">
        <v>7</v>
      </c>
      <c r="F15" s="46"/>
      <c r="G15" s="47"/>
      <c r="H15" s="19"/>
    </row>
    <row r="16" spans="2:8" ht="15.75" x14ac:dyDescent="0.2">
      <c r="C16" s="42"/>
      <c r="D16" s="42"/>
      <c r="E16" s="8">
        <v>500</v>
      </c>
      <c r="F16" s="6">
        <v>0</v>
      </c>
      <c r="G16" s="6">
        <f>E16*F16</f>
        <v>0</v>
      </c>
      <c r="H16" s="19"/>
    </row>
    <row r="17" spans="3:8" ht="15.75" x14ac:dyDescent="0.2">
      <c r="C17" s="42"/>
      <c r="D17" s="42"/>
      <c r="E17" s="45" t="s">
        <v>8</v>
      </c>
      <c r="F17" s="46"/>
      <c r="G17" s="47"/>
      <c r="H17" s="19"/>
    </row>
    <row r="18" spans="3:8" ht="15.75" x14ac:dyDescent="0.2">
      <c r="C18" s="42"/>
      <c r="D18" s="42"/>
      <c r="E18" s="8">
        <v>1000</v>
      </c>
      <c r="F18" s="6">
        <v>0</v>
      </c>
      <c r="G18" s="6">
        <f>F18*E18</f>
        <v>0</v>
      </c>
      <c r="H18" s="19"/>
    </row>
    <row r="19" spans="3:8" ht="15.75" x14ac:dyDescent="0.2">
      <c r="C19" s="42"/>
      <c r="D19" s="42"/>
      <c r="E19" s="45" t="s">
        <v>9</v>
      </c>
      <c r="F19" s="46"/>
      <c r="G19" s="47"/>
      <c r="H19" s="19"/>
    </row>
    <row r="20" spans="3:8" ht="15.75" x14ac:dyDescent="0.2">
      <c r="C20" s="42"/>
      <c r="D20" s="42"/>
      <c r="E20" s="8">
        <v>1000</v>
      </c>
      <c r="F20" s="6">
        <v>0</v>
      </c>
      <c r="G20" s="6">
        <f>F20*E20</f>
        <v>0</v>
      </c>
      <c r="H20" s="19"/>
    </row>
    <row r="21" spans="3:8" ht="15.75" x14ac:dyDescent="0.2">
      <c r="C21" s="42"/>
      <c r="D21" s="42"/>
      <c r="E21" s="48" t="s">
        <v>10</v>
      </c>
      <c r="F21" s="49"/>
      <c r="G21" s="50"/>
      <c r="H21" s="19"/>
    </row>
    <row r="22" spans="3:8" ht="15.75" x14ac:dyDescent="0.2">
      <c r="C22" s="42"/>
      <c r="D22" s="42"/>
      <c r="E22" s="8">
        <v>2000</v>
      </c>
      <c r="F22" s="6">
        <v>0</v>
      </c>
      <c r="G22" s="6">
        <f>F22*E22</f>
        <v>0</v>
      </c>
      <c r="H22" s="19"/>
    </row>
    <row r="23" spans="3:8" ht="15.75" x14ac:dyDescent="0.2">
      <c r="C23" s="42"/>
      <c r="D23" s="42"/>
      <c r="E23" s="7" t="s">
        <v>12</v>
      </c>
      <c r="F23" s="16"/>
      <c r="G23" s="29">
        <f>SUM(G12:G14)+G16+G18+G20+G22</f>
        <v>393000</v>
      </c>
      <c r="H23" s="19"/>
    </row>
    <row r="24" spans="3:8" ht="15.75" x14ac:dyDescent="0.2">
      <c r="C24" s="42"/>
      <c r="D24" s="42"/>
      <c r="E24" s="7" t="s">
        <v>3</v>
      </c>
      <c r="F24" s="17"/>
      <c r="G24" s="29"/>
      <c r="H24" s="19"/>
    </row>
    <row r="25" spans="3:8" ht="15.75" x14ac:dyDescent="0.2">
      <c r="C25" s="43"/>
      <c r="D25" s="43"/>
      <c r="E25" s="7" t="s">
        <v>13</v>
      </c>
      <c r="F25" s="18" t="str">
        <f>IF((G25&lt;0),"Déficit",IF((G25&gt;0),"Excédent", "Conforme"))</f>
        <v>Excédent</v>
      </c>
      <c r="G25" s="29">
        <f>G23-G24</f>
        <v>393000</v>
      </c>
      <c r="H25" s="19"/>
    </row>
    <row r="26" spans="3:8" ht="15.75" x14ac:dyDescent="0.2">
      <c r="C26" s="26" t="s">
        <v>14</v>
      </c>
      <c r="D26" s="27"/>
      <c r="E26" s="27"/>
      <c r="F26" s="27"/>
      <c r="G26" s="28"/>
      <c r="H26" s="20"/>
    </row>
    <row r="27" spans="3:8" ht="15.75" x14ac:dyDescent="0.2">
      <c r="C27" s="31"/>
      <c r="D27" s="32"/>
      <c r="E27" s="32"/>
      <c r="F27" s="32"/>
      <c r="G27" s="33"/>
      <c r="H27" s="21"/>
    </row>
    <row r="28" spans="3:8" ht="15.75" x14ac:dyDescent="0.2">
      <c r="C28" s="31"/>
      <c r="D28" s="32"/>
      <c r="E28" s="32"/>
      <c r="F28" s="32"/>
      <c r="G28" s="33"/>
      <c r="H28" s="20"/>
    </row>
    <row r="29" spans="3:8" ht="15.75" x14ac:dyDescent="0.2">
      <c r="C29" s="31"/>
      <c r="D29" s="32"/>
      <c r="E29" s="32"/>
      <c r="F29" s="32"/>
      <c r="G29" s="33"/>
      <c r="H29" s="20"/>
    </row>
    <row r="30" spans="3:8" ht="15.75" x14ac:dyDescent="0.2">
      <c r="C30" s="34"/>
      <c r="D30" s="35"/>
      <c r="E30" s="35"/>
      <c r="F30" s="35"/>
      <c r="G30" s="36"/>
      <c r="H30" s="20"/>
    </row>
    <row r="31" spans="3:8" ht="28.5" customHeight="1" x14ac:dyDescent="0.2">
      <c r="C31" s="37" t="s">
        <v>4</v>
      </c>
      <c r="D31" s="37"/>
      <c r="E31" s="37"/>
      <c r="F31" s="37"/>
      <c r="G31" s="37"/>
      <c r="H31" s="22"/>
    </row>
    <row r="32" spans="3:8" ht="26.25" customHeight="1" x14ac:dyDescent="0.2">
      <c r="C32" s="38" t="s">
        <v>5</v>
      </c>
      <c r="D32" s="38"/>
      <c r="E32" s="38"/>
      <c r="F32" s="38"/>
      <c r="G32" s="38"/>
      <c r="H32" s="23"/>
    </row>
    <row r="36" spans="2:8" ht="15" x14ac:dyDescent="0.2">
      <c r="B36" s="39" t="s">
        <v>18</v>
      </c>
      <c r="C36" s="39"/>
      <c r="D36" s="39"/>
      <c r="E36" s="39"/>
      <c r="F36" s="39"/>
      <c r="G36" s="39"/>
      <c r="H36" s="39"/>
    </row>
    <row r="37" spans="2:8" ht="3.75" customHeight="1" x14ac:dyDescent="0.2"/>
    <row r="38" spans="2:8" ht="15.75" x14ac:dyDescent="0.2">
      <c r="C38" s="40" t="s">
        <v>16</v>
      </c>
      <c r="D38" s="40"/>
      <c r="E38" s="40"/>
      <c r="F38" s="40"/>
      <c r="G38" s="40"/>
      <c r="H38" s="11"/>
    </row>
    <row r="39" spans="2:8" ht="15.75" x14ac:dyDescent="0.2">
      <c r="C39" s="4"/>
      <c r="D39" s="4"/>
      <c r="E39" s="10"/>
      <c r="F39" s="1"/>
      <c r="G39" s="11"/>
      <c r="H39" s="11"/>
    </row>
    <row r="40" spans="2:8" x14ac:dyDescent="0.2">
      <c r="C40" s="24" t="s">
        <v>0</v>
      </c>
      <c r="D40" s="24" t="s">
        <v>11</v>
      </c>
      <c r="E40" s="25" t="s">
        <v>6</v>
      </c>
      <c r="F40" s="25" t="s">
        <v>1</v>
      </c>
      <c r="G40" s="25" t="s">
        <v>2</v>
      </c>
      <c r="H40" s="19"/>
    </row>
    <row r="41" spans="2:8" ht="15.75" x14ac:dyDescent="0.2">
      <c r="C41" s="41"/>
      <c r="D41" s="41"/>
      <c r="E41" s="44" t="s">
        <v>15</v>
      </c>
      <c r="F41" s="44"/>
      <c r="G41" s="44"/>
      <c r="H41" s="19"/>
    </row>
    <row r="42" spans="2:8" ht="15.75" x14ac:dyDescent="0.2">
      <c r="C42" s="42"/>
      <c r="D42" s="42"/>
      <c r="E42" s="8">
        <v>2000</v>
      </c>
      <c r="F42" s="6">
        <v>2</v>
      </c>
      <c r="G42" s="6">
        <f>F42*E42</f>
        <v>4000</v>
      </c>
      <c r="H42" s="19"/>
    </row>
    <row r="43" spans="2:8" ht="15.75" x14ac:dyDescent="0.2">
      <c r="C43" s="42"/>
      <c r="D43" s="42"/>
      <c r="E43" s="8">
        <v>1000</v>
      </c>
      <c r="F43" s="6">
        <v>117</v>
      </c>
      <c r="G43" s="6">
        <f t="shared" ref="G43:G44" si="1">F43*E43</f>
        <v>117000</v>
      </c>
      <c r="H43" s="19"/>
    </row>
    <row r="44" spans="2:8" ht="15.75" x14ac:dyDescent="0.2">
      <c r="C44" s="42"/>
      <c r="D44" s="42"/>
      <c r="E44" s="8">
        <v>500</v>
      </c>
      <c r="F44" s="6">
        <v>0</v>
      </c>
      <c r="G44" s="6">
        <f t="shared" si="1"/>
        <v>0</v>
      </c>
      <c r="H44" s="19"/>
    </row>
    <row r="45" spans="2:8" ht="15.75" x14ac:dyDescent="0.2">
      <c r="C45" s="42"/>
      <c r="D45" s="42"/>
      <c r="E45" s="45" t="s">
        <v>7</v>
      </c>
      <c r="F45" s="46"/>
      <c r="G45" s="47"/>
      <c r="H45" s="19"/>
    </row>
    <row r="46" spans="2:8" ht="15.75" x14ac:dyDescent="0.2">
      <c r="C46" s="42"/>
      <c r="D46" s="42"/>
      <c r="E46" s="8">
        <v>500</v>
      </c>
      <c r="F46" s="6">
        <v>0</v>
      </c>
      <c r="G46" s="6">
        <f>E46*F46</f>
        <v>0</v>
      </c>
      <c r="H46" s="19"/>
    </row>
    <row r="47" spans="2:8" ht="15.75" x14ac:dyDescent="0.2">
      <c r="C47" s="42"/>
      <c r="D47" s="42"/>
      <c r="E47" s="45" t="s">
        <v>8</v>
      </c>
      <c r="F47" s="46"/>
      <c r="G47" s="47"/>
      <c r="H47" s="19"/>
    </row>
    <row r="48" spans="2:8" ht="15.75" x14ac:dyDescent="0.2">
      <c r="C48" s="42"/>
      <c r="D48" s="42"/>
      <c r="E48" s="8">
        <v>1000</v>
      </c>
      <c r="F48" s="6">
        <v>0</v>
      </c>
      <c r="G48" s="6">
        <f>F48*E48</f>
        <v>0</v>
      </c>
      <c r="H48" s="19"/>
    </row>
    <row r="49" spans="3:8" ht="15.75" x14ac:dyDescent="0.2">
      <c r="C49" s="42"/>
      <c r="D49" s="42"/>
      <c r="E49" s="45" t="s">
        <v>9</v>
      </c>
      <c r="F49" s="46"/>
      <c r="G49" s="47"/>
      <c r="H49" s="19"/>
    </row>
    <row r="50" spans="3:8" ht="15.75" x14ac:dyDescent="0.2">
      <c r="C50" s="42"/>
      <c r="D50" s="42"/>
      <c r="E50" s="8">
        <v>1000</v>
      </c>
      <c r="F50" s="6">
        <v>1819</v>
      </c>
      <c r="G50" s="6">
        <f>F50*E50</f>
        <v>1819000</v>
      </c>
      <c r="H50" s="19"/>
    </row>
    <row r="51" spans="3:8" ht="15.75" x14ac:dyDescent="0.2">
      <c r="C51" s="42"/>
      <c r="D51" s="42"/>
      <c r="E51" s="48" t="s">
        <v>10</v>
      </c>
      <c r="F51" s="49"/>
      <c r="G51" s="50"/>
      <c r="H51" s="19"/>
    </row>
    <row r="52" spans="3:8" ht="15.75" x14ac:dyDescent="0.2">
      <c r="C52" s="42"/>
      <c r="D52" s="42"/>
      <c r="E52" s="8">
        <v>2000</v>
      </c>
      <c r="F52" s="6">
        <v>94</v>
      </c>
      <c r="G52" s="6">
        <f>F52*E52</f>
        <v>188000</v>
      </c>
      <c r="H52" s="19"/>
    </row>
    <row r="53" spans="3:8" ht="15.75" x14ac:dyDescent="0.2">
      <c r="C53" s="42"/>
      <c r="D53" s="42"/>
      <c r="E53" s="7" t="s">
        <v>12</v>
      </c>
      <c r="F53" s="16"/>
      <c r="G53" s="29">
        <f>SUM(G42:G44)+G46+G48+G50+G52</f>
        <v>2128000</v>
      </c>
      <c r="H53" s="19"/>
    </row>
    <row r="54" spans="3:8" ht="15.75" x14ac:dyDescent="0.2">
      <c r="C54" s="42"/>
      <c r="D54" s="42"/>
      <c r="E54" s="7" t="s">
        <v>3</v>
      </c>
      <c r="F54" s="17"/>
      <c r="G54" s="29"/>
      <c r="H54" s="19"/>
    </row>
    <row r="55" spans="3:8" ht="15.75" x14ac:dyDescent="0.2">
      <c r="C55" s="43"/>
      <c r="D55" s="43"/>
      <c r="E55" s="7" t="s">
        <v>13</v>
      </c>
      <c r="F55" s="18" t="str">
        <f>IF((G55&lt;0),"Déficit",IF((G55&gt;0),"Excédent", "Conforme"))</f>
        <v>Excédent</v>
      </c>
      <c r="G55" s="29">
        <f>G53-G54</f>
        <v>2128000</v>
      </c>
      <c r="H55" s="19"/>
    </row>
    <row r="56" spans="3:8" ht="15.75" x14ac:dyDescent="0.2">
      <c r="C56" s="26" t="s">
        <v>14</v>
      </c>
      <c r="D56" s="27"/>
      <c r="E56" s="27"/>
      <c r="F56" s="27"/>
      <c r="G56" s="28"/>
      <c r="H56" s="30"/>
    </row>
    <row r="57" spans="3:8" ht="15.75" x14ac:dyDescent="0.2">
      <c r="C57" s="31"/>
      <c r="D57" s="32"/>
      <c r="E57" s="32"/>
      <c r="F57" s="32"/>
      <c r="G57" s="33"/>
      <c r="H57" s="21"/>
    </row>
    <row r="58" spans="3:8" ht="15.75" x14ac:dyDescent="0.2">
      <c r="C58" s="31"/>
      <c r="D58" s="32"/>
      <c r="E58" s="32"/>
      <c r="F58" s="32"/>
      <c r="G58" s="33"/>
      <c r="H58" s="30"/>
    </row>
    <row r="59" spans="3:8" ht="15.75" x14ac:dyDescent="0.2">
      <c r="C59" s="31"/>
      <c r="D59" s="32"/>
      <c r="E59" s="32"/>
      <c r="F59" s="32"/>
      <c r="G59" s="33"/>
      <c r="H59" s="30"/>
    </row>
    <row r="60" spans="3:8" ht="15.75" x14ac:dyDescent="0.2">
      <c r="C60" s="34"/>
      <c r="D60" s="35"/>
      <c r="E60" s="35"/>
      <c r="F60" s="35"/>
      <c r="G60" s="36"/>
      <c r="H60" s="30"/>
    </row>
    <row r="61" spans="3:8" ht="44.25" customHeight="1" x14ac:dyDescent="0.2">
      <c r="C61" s="37" t="s">
        <v>4</v>
      </c>
      <c r="D61" s="37"/>
      <c r="E61" s="37"/>
      <c r="F61" s="37"/>
      <c r="G61" s="37"/>
      <c r="H61" s="22"/>
    </row>
    <row r="62" spans="3:8" ht="37.5" customHeight="1" x14ac:dyDescent="0.2">
      <c r="C62" s="38" t="s">
        <v>5</v>
      </c>
      <c r="D62" s="38"/>
      <c r="E62" s="38"/>
      <c r="F62" s="38"/>
      <c r="G62" s="38"/>
      <c r="H62" s="23"/>
    </row>
    <row r="65" spans="2:8" ht="15" x14ac:dyDescent="0.2">
      <c r="B65" s="39" t="s">
        <v>19</v>
      </c>
      <c r="C65" s="39"/>
      <c r="D65" s="39"/>
      <c r="E65" s="39"/>
      <c r="F65" s="39"/>
      <c r="G65" s="39"/>
      <c r="H65" s="39"/>
    </row>
    <row r="66" spans="2:8" ht="3.75" customHeight="1" x14ac:dyDescent="0.2"/>
    <row r="67" spans="2:8" ht="15.75" x14ac:dyDescent="0.2">
      <c r="C67" s="40" t="s">
        <v>16</v>
      </c>
      <c r="D67" s="40"/>
      <c r="E67" s="40"/>
      <c r="F67" s="40"/>
      <c r="G67" s="40"/>
      <c r="H67" s="11"/>
    </row>
    <row r="68" spans="2:8" ht="15.75" x14ac:dyDescent="0.2">
      <c r="C68" s="4"/>
      <c r="D68" s="4"/>
      <c r="E68" s="10"/>
      <c r="F68" s="1"/>
      <c r="G68" s="11"/>
      <c r="H68" s="11"/>
    </row>
    <row r="69" spans="2:8" x14ac:dyDescent="0.2">
      <c r="C69" s="24" t="s">
        <v>0</v>
      </c>
      <c r="D69" s="24" t="s">
        <v>11</v>
      </c>
      <c r="E69" s="25" t="s">
        <v>6</v>
      </c>
      <c r="F69" s="25" t="s">
        <v>1</v>
      </c>
      <c r="G69" s="25" t="s">
        <v>2</v>
      </c>
      <c r="H69" s="19"/>
    </row>
    <row r="70" spans="2:8" ht="15.75" x14ac:dyDescent="0.2">
      <c r="C70" s="41" t="s">
        <v>21</v>
      </c>
      <c r="D70" s="41">
        <v>633</v>
      </c>
      <c r="E70" s="44" t="s">
        <v>15</v>
      </c>
      <c r="F70" s="44"/>
      <c r="G70" s="44"/>
      <c r="H70" s="19"/>
    </row>
    <row r="71" spans="2:8" ht="15.75" x14ac:dyDescent="0.2">
      <c r="C71" s="42"/>
      <c r="D71" s="42"/>
      <c r="E71" s="8">
        <v>2000</v>
      </c>
      <c r="F71" s="6">
        <f>F42+F12</f>
        <v>17</v>
      </c>
      <c r="G71" s="6">
        <f>F71*E71</f>
        <v>34000</v>
      </c>
      <c r="H71" s="19"/>
    </row>
    <row r="72" spans="2:8" ht="15.75" x14ac:dyDescent="0.2">
      <c r="C72" s="42"/>
      <c r="D72" s="42"/>
      <c r="E72" s="8">
        <v>1000</v>
      </c>
      <c r="F72" s="6">
        <f>F43+F13</f>
        <v>480</v>
      </c>
      <c r="G72" s="6">
        <f t="shared" ref="G72:G73" si="2">F72*E72</f>
        <v>480000</v>
      </c>
      <c r="H72" s="19"/>
    </row>
    <row r="73" spans="2:8" ht="15.75" x14ac:dyDescent="0.2">
      <c r="C73" s="42"/>
      <c r="D73" s="42"/>
      <c r="E73" s="8">
        <v>500</v>
      </c>
      <c r="F73" s="6">
        <f>F44+F14</f>
        <v>0</v>
      </c>
      <c r="G73" s="6">
        <f t="shared" si="2"/>
        <v>0</v>
      </c>
      <c r="H73" s="19"/>
    </row>
    <row r="74" spans="2:8" ht="15.75" x14ac:dyDescent="0.2">
      <c r="C74" s="42"/>
      <c r="D74" s="42"/>
      <c r="E74" s="45" t="s">
        <v>7</v>
      </c>
      <c r="F74" s="46"/>
      <c r="G74" s="47"/>
      <c r="H74" s="19"/>
    </row>
    <row r="75" spans="2:8" ht="15.75" x14ac:dyDescent="0.2">
      <c r="C75" s="42"/>
      <c r="D75" s="42"/>
      <c r="E75" s="8">
        <v>500</v>
      </c>
      <c r="F75" s="6">
        <f>F46+F16</f>
        <v>0</v>
      </c>
      <c r="G75" s="6">
        <f>E75*F75</f>
        <v>0</v>
      </c>
      <c r="H75" s="19"/>
    </row>
    <row r="76" spans="2:8" ht="15.75" x14ac:dyDescent="0.2">
      <c r="C76" s="42"/>
      <c r="D76" s="42"/>
      <c r="E76" s="45" t="s">
        <v>8</v>
      </c>
      <c r="F76" s="46"/>
      <c r="G76" s="47"/>
      <c r="H76" s="19"/>
    </row>
    <row r="77" spans="2:8" ht="15.75" x14ac:dyDescent="0.2">
      <c r="C77" s="42"/>
      <c r="D77" s="42"/>
      <c r="E77" s="8">
        <v>1000</v>
      </c>
      <c r="F77" s="6">
        <f>F48+F18</f>
        <v>0</v>
      </c>
      <c r="G77" s="6">
        <f>F77*E77</f>
        <v>0</v>
      </c>
      <c r="H77" s="19"/>
    </row>
    <row r="78" spans="2:8" ht="15.75" x14ac:dyDescent="0.2">
      <c r="C78" s="42"/>
      <c r="D78" s="42"/>
      <c r="E78" s="45" t="s">
        <v>9</v>
      </c>
      <c r="F78" s="46"/>
      <c r="G78" s="47"/>
      <c r="H78" s="19"/>
    </row>
    <row r="79" spans="2:8" ht="15.75" x14ac:dyDescent="0.2">
      <c r="C79" s="42"/>
      <c r="D79" s="42"/>
      <c r="E79" s="8">
        <v>1000</v>
      </c>
      <c r="F79" s="6">
        <f>F50+F20</f>
        <v>1819</v>
      </c>
      <c r="G79" s="6">
        <f>F79*E79</f>
        <v>1819000</v>
      </c>
      <c r="H79" s="19"/>
    </row>
    <row r="80" spans="2:8" ht="15.75" x14ac:dyDescent="0.2">
      <c r="C80" s="42"/>
      <c r="D80" s="42"/>
      <c r="E80" s="48" t="s">
        <v>10</v>
      </c>
      <c r="F80" s="49"/>
      <c r="G80" s="50"/>
      <c r="H80" s="19"/>
    </row>
    <row r="81" spans="3:8" ht="15.75" x14ac:dyDescent="0.2">
      <c r="C81" s="42"/>
      <c r="D81" s="42"/>
      <c r="E81" s="8">
        <v>2000</v>
      </c>
      <c r="F81" s="6">
        <f>F52+F22</f>
        <v>94</v>
      </c>
      <c r="G81" s="6">
        <f>F81*E81</f>
        <v>188000</v>
      </c>
      <c r="H81" s="19"/>
    </row>
    <row r="82" spans="3:8" ht="15.75" x14ac:dyDescent="0.2">
      <c r="C82" s="42"/>
      <c r="D82" s="42"/>
      <c r="E82" s="7" t="s">
        <v>12</v>
      </c>
      <c r="F82" s="16"/>
      <c r="G82" s="29">
        <f>SUM(G71:G73)+G75+G77+G79+G81</f>
        <v>2521000</v>
      </c>
      <c r="H82" s="19"/>
    </row>
    <row r="83" spans="3:8" ht="15.75" x14ac:dyDescent="0.2">
      <c r="C83" s="42"/>
      <c r="D83" s="42"/>
      <c r="E83" s="7" t="s">
        <v>3</v>
      </c>
      <c r="F83" s="17"/>
      <c r="G83" s="29">
        <v>2328000</v>
      </c>
      <c r="H83" s="19"/>
    </row>
    <row r="84" spans="3:8" ht="15.75" x14ac:dyDescent="0.2">
      <c r="C84" s="43"/>
      <c r="D84" s="43"/>
      <c r="E84" s="7" t="s">
        <v>13</v>
      </c>
      <c r="F84" s="18" t="str">
        <f>IF((G84&lt;0),"Déficit",IF((G84&gt;0),"Excédent", "Conforme"))</f>
        <v>Excédent</v>
      </c>
      <c r="G84" s="29">
        <f>G82-G83</f>
        <v>193000</v>
      </c>
      <c r="H84" s="19"/>
    </row>
    <row r="85" spans="3:8" ht="15.75" x14ac:dyDescent="0.2">
      <c r="C85" s="26" t="s">
        <v>14</v>
      </c>
      <c r="D85" s="27"/>
      <c r="E85" s="27"/>
      <c r="F85" s="27"/>
      <c r="G85" s="28"/>
      <c r="H85" s="30"/>
    </row>
    <row r="86" spans="3:8" ht="15.75" x14ac:dyDescent="0.2">
      <c r="C86" s="31" t="s">
        <v>20</v>
      </c>
      <c r="D86" s="32"/>
      <c r="E86" s="32"/>
      <c r="F86" s="32"/>
      <c r="G86" s="33"/>
      <c r="H86" s="21"/>
    </row>
    <row r="87" spans="3:8" ht="15.75" x14ac:dyDescent="0.2">
      <c r="C87" s="31"/>
      <c r="D87" s="32"/>
      <c r="E87" s="32"/>
      <c r="F87" s="32"/>
      <c r="G87" s="33"/>
      <c r="H87" s="30"/>
    </row>
    <row r="88" spans="3:8" ht="15.75" x14ac:dyDescent="0.2">
      <c r="C88" s="31"/>
      <c r="D88" s="32"/>
      <c r="E88" s="32"/>
      <c r="F88" s="32"/>
      <c r="G88" s="33"/>
      <c r="H88" s="30"/>
    </row>
    <row r="89" spans="3:8" ht="15.75" x14ac:dyDescent="0.2">
      <c r="C89" s="34"/>
      <c r="D89" s="35"/>
      <c r="E89" s="35"/>
      <c r="F89" s="35"/>
      <c r="G89" s="36"/>
      <c r="H89" s="30"/>
    </row>
    <row r="90" spans="3:8" ht="27.75" customHeight="1" x14ac:dyDescent="0.2">
      <c r="C90" s="37" t="s">
        <v>4</v>
      </c>
      <c r="D90" s="37"/>
      <c r="E90" s="37"/>
      <c r="F90" s="37"/>
      <c r="G90" s="37"/>
      <c r="H90" s="22"/>
    </row>
    <row r="91" spans="3:8" ht="26.25" customHeight="1" x14ac:dyDescent="0.2">
      <c r="C91" s="38" t="s">
        <v>5</v>
      </c>
      <c r="D91" s="38"/>
      <c r="E91" s="38"/>
      <c r="F91" s="38"/>
      <c r="G91" s="38"/>
      <c r="H91" s="23"/>
    </row>
  </sheetData>
  <mergeCells count="38">
    <mergeCell ref="C11:C25"/>
    <mergeCell ref="D11:D25"/>
    <mergeCell ref="E11:G11"/>
    <mergeCell ref="E15:G15"/>
    <mergeCell ref="E17:G17"/>
    <mergeCell ref="E19:G19"/>
    <mergeCell ref="C32:G32"/>
    <mergeCell ref="C5:D5"/>
    <mergeCell ref="E21:G21"/>
    <mergeCell ref="C27:G30"/>
    <mergeCell ref="C31:G31"/>
    <mergeCell ref="B6:H6"/>
    <mergeCell ref="C7:F7"/>
    <mergeCell ref="C8:G8"/>
    <mergeCell ref="C38:G38"/>
    <mergeCell ref="C41:C55"/>
    <mergeCell ref="D41:D55"/>
    <mergeCell ref="E41:G41"/>
    <mergeCell ref="E45:G45"/>
    <mergeCell ref="E47:G47"/>
    <mergeCell ref="E49:G49"/>
    <mergeCell ref="E51:G51"/>
    <mergeCell ref="C86:G89"/>
    <mergeCell ref="C90:G90"/>
    <mergeCell ref="C91:G91"/>
    <mergeCell ref="B36:H36"/>
    <mergeCell ref="B65:H65"/>
    <mergeCell ref="C57:G60"/>
    <mergeCell ref="C61:G61"/>
    <mergeCell ref="C62:G62"/>
    <mergeCell ref="C67:G67"/>
    <mergeCell ref="C70:C84"/>
    <mergeCell ref="D70:D84"/>
    <mergeCell ref="E70:G70"/>
    <mergeCell ref="E74:G74"/>
    <mergeCell ref="E76:G76"/>
    <mergeCell ref="E78:G78"/>
    <mergeCell ref="E80:G80"/>
  </mergeCells>
  <pageMargins left="0.7" right="0.7" top="0.75" bottom="0.75" header="0.3" footer="0.3"/>
  <pageSetup paperSize="9"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DAB ET GAB </vt:lpstr>
      <vt:lpstr>'DAB ET GAB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</cp:lastModifiedBy>
  <dcterms:created xsi:type="dcterms:W3CDTF">2023-04-10T10:16:44Z</dcterms:created>
  <dcterms:modified xsi:type="dcterms:W3CDTF">2023-04-18T10:41:11Z</dcterms:modified>
</cp:coreProperties>
</file>