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drawings/drawing4.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D:\MANHAG_SEM4\field traning 1\Final Project Solution\"/>
    </mc:Choice>
  </mc:AlternateContent>
  <xr:revisionPtr revIDLastSave="0" documentId="13_ncr:1_{CF4C4B52-47FD-4E8F-AC97-CF1D5C09EB51}" xr6:coauthVersionLast="47" xr6:coauthVersionMax="47" xr10:uidLastSave="{00000000-0000-0000-0000-000000000000}"/>
  <bookViews>
    <workbookView xWindow="-108" yWindow="-108" windowWidth="23256" windowHeight="12576" xr2:uid="{1B774245-8D30-4878-A9F4-4CDF5A3ABD3B}"/>
  </bookViews>
  <sheets>
    <sheet name="Navigation" sheetId="7" r:id="rId1"/>
    <sheet name="HomePage" sheetId="5" r:id="rId2"/>
    <sheet name="PivotTables" sheetId="1" r:id="rId3"/>
    <sheet name="DashBoard1" sheetId="3" r:id="rId4"/>
    <sheet name="DashBoard2" sheetId="4" r:id="rId5"/>
  </sheets>
  <definedNames>
    <definedName name="_xlchart.v5.0" hidden="1">PivotTables!$C$37</definedName>
    <definedName name="_xlchart.v5.1" hidden="1">PivotTables!$C$38:$C$43</definedName>
    <definedName name="_xlchart.v5.2" hidden="1">PivotTables!$D$37</definedName>
    <definedName name="_xlchart.v5.3" hidden="1">PivotTables!$D$38:$D$43</definedName>
    <definedName name="Slicer_Customer_ID">#N/A</definedName>
    <definedName name="Slicer_Date__Year">#N/A</definedName>
    <definedName name="Slicer_Product">#N/A</definedName>
    <definedName name="Slicer_State">#N/A</definedName>
    <definedName name="Slicer_State1">#N/A</definedName>
  </definedNames>
  <calcPr calcId="191029"/>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 cacheId="9" r:id="rId15"/>
    <pivotCache cacheId="10" r:id="rId16"/>
    <pivotCache cacheId="11" r:id="rId17"/>
  </pivotCaches>
  <extLst>
    <ext xmlns:x14="http://schemas.microsoft.com/office/spreadsheetml/2009/9/main" uri="{876F7934-8845-4945-9796-88D515C7AA90}">
      <x14:pivotCaches>
        <pivotCache cacheId="12" r:id="rId18"/>
      </x14:pivotCaches>
    </ext>
    <ext xmlns:x14="http://schemas.microsoft.com/office/spreadsheetml/2009/9/main" uri="{BBE1A952-AA13-448e-AADC-164F8A28A991}">
      <x14:slicerCaches>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20192020_6d2520c4-9806-4481-ac84-005d2015d936" name="20192020" connection="Excel 2019&amp;2020_ORDERS"/>
          <x15:modelTable id="Cookie Types_7a71d3aa-e609-4b9b-9617-f2c978ea638d" name="Cookie Types" connection="Excel Cookie Types"/>
          <x15:modelTable id="Customers_58253727-cc44-4919-a30a-bece7da0237b" name="Customers" connection="Excel Customers"/>
        </x15:modelTables>
        <x15:modelRelationships>
          <x15:modelRelationship fromTable="20192020" fromColumn="Customer ID" toTable="Customers" toColumn="Customer ID"/>
          <x15:modelRelationship fromTable="20192020" fromColumn="Product" toTable="Cookie Types" toColumn="Cookie Type"/>
        </x15:modelRelationships>
        <x15:extLst>
          <ext xmlns:x16="http://schemas.microsoft.com/office/spreadsheetml/2014/11/main" uri="{9835A34E-60A6-4A7C-AAB8-D5F71C897F49}">
            <x16:modelTimeGroupings>
              <x16:modelTimeGrouping tableName="20192020"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7" i="1" l="1" a="1"/>
  <c r="C37" i="1" s="1"/>
  <c r="AP1" i="5"/>
  <c r="AP2" i="5"/>
  <c r="AP3" i="5"/>
  <c r="AP4" i="5" l="1"/>
  <c r="AP5" i="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0D09802-32FB-4FB3-A030-CE9D59629A55}" name="Excel 2019&amp;2020_ORDERS" type="100" refreshedVersion="0">
    <extLst>
      <ext xmlns:x15="http://schemas.microsoft.com/office/spreadsheetml/2010/11/main" uri="{DE250136-89BD-433C-8126-D09CA5730AF9}">
        <x15:connection id="fbf713fa-4e41-44bc-80ed-80be136520f6"/>
      </ext>
    </extLst>
  </connection>
  <connection id="2" xr16:uid="{08EF7AA9-4641-4682-9DEC-ECA6BDB1464D}" name="Excel Cookie Types" type="100" refreshedVersion="0">
    <extLst>
      <ext xmlns:x15="http://schemas.microsoft.com/office/spreadsheetml/2010/11/main" uri="{DE250136-89BD-433C-8126-D09CA5730AF9}">
        <x15:connection id="71fb22be-d253-4b20-a7db-f29797d6e6f5"/>
      </ext>
    </extLst>
  </connection>
  <connection id="3" xr16:uid="{4914B7C2-C354-4A9D-ACDE-ECC8E13D5F5B}" name="Excel Customers" type="100" refreshedVersion="0">
    <extLst>
      <ext xmlns:x15="http://schemas.microsoft.com/office/spreadsheetml/2010/11/main" uri="{DE250136-89BD-433C-8126-D09CA5730AF9}">
        <x15:connection id="1b697b70-1f99-4824-909b-a4b5236ab2cc"/>
      </ext>
    </extLst>
  </connection>
  <connection id="4" xr16:uid="{B4ABAA92-FE50-4E41-94F9-20FC99762BB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<sst xmlns="http://schemas.openxmlformats.org/spreadsheetml/2006/main" count="143" uniqueCount="34">
  <si>
    <t>Sum of Units Sold</t>
  </si>
  <si>
    <t>Sum of Cost</t>
  </si>
  <si>
    <t>Chocolate Chip</t>
  </si>
  <si>
    <t>Fortune Cookie</t>
  </si>
  <si>
    <t>Oatmeal Raisin</t>
  </si>
  <si>
    <t>Snickerdoodle</t>
  </si>
  <si>
    <t>Sugar</t>
  </si>
  <si>
    <t>White Chocolate Macadamia Nut</t>
  </si>
  <si>
    <t>Grand Total</t>
  </si>
  <si>
    <t xml:space="preserve">Products </t>
  </si>
  <si>
    <t>Sum of Revenue</t>
  </si>
  <si>
    <t>Customer ID</t>
  </si>
  <si>
    <t>2019</t>
  </si>
  <si>
    <t>2020</t>
  </si>
  <si>
    <t>Home</t>
  </si>
  <si>
    <t>DashBoard1</t>
  </si>
  <si>
    <t>DashBoard2</t>
  </si>
  <si>
    <t>PivotTables</t>
  </si>
  <si>
    <t>CRAVE</t>
  </si>
  <si>
    <t/>
  </si>
  <si>
    <t>Green Bay</t>
  </si>
  <si>
    <t>Huntington</t>
  </si>
  <si>
    <t>Mobile</t>
  </si>
  <si>
    <t>Salt Lake City</t>
  </si>
  <si>
    <t>Seattle</t>
  </si>
  <si>
    <t>AL</t>
  </si>
  <si>
    <t>NY</t>
  </si>
  <si>
    <t>UT</t>
  </si>
  <si>
    <t>WA</t>
  </si>
  <si>
    <t>WI</t>
  </si>
  <si>
    <t>City</t>
  </si>
  <si>
    <t>States</t>
  </si>
  <si>
    <t>Navigation</t>
  </si>
  <si>
    <t>SLICERS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</si>
</sst>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0" x14ac:knownFonts="1">
    <font>
      <sz val="11"/>
      <color theme="1"/>
      <name val="Calibri"/>
      <family val="2"/>
      <scheme val="minor"/>
    </font>
    <font>
      <sz val="48"/>
      <color rgb="FF2B765F"/>
      <name val="Calibri"/>
      <family val="2"/>
      <scheme val="minor"/>
    </font>
    <font>
      <sz val="11"/>
      <color theme="1"/>
      <name val="Calibri"/>
      <family val="2"/>
      <scheme val="minor"/>
    </font>
    <font>
      <sz val="48"/>
      <color theme="1"/>
      <name val="Calibri"/>
      <family val="2"/>
      <scheme val="minor"/>
    </font>
    <font>
      <sz val="72"/>
      <color theme="1"/>
      <name val="Calibri"/>
      <family val="2"/>
      <scheme val="minor"/>
    </font>
    <font>
      <sz val="72"/>
      <color theme="1"/>
      <name val="Century"/>
      <family val="1"/>
    </font>
    <font>
      <sz val="11"/>
      <color rgb="FF663300"/>
      <name val="Calibri"/>
      <family val="2"/>
      <scheme val="minor"/>
    </font>
    <font>
      <sz val="72"/>
      <color theme="9" tint="-0.499984740745262"/>
      <name val="Calibri"/>
      <family val="2"/>
      <scheme val="minor"/>
    </font>
    <font>
      <sz val="11"/>
      <color theme="9" tint="-0.499984740745262"/>
      <name val="Calibri"/>
      <family val="2"/>
      <scheme val="minor"/>
    </font>
    <font>
      <sz val="48"/>
      <color theme="9" tint="-0.499984740745262"/>
      <name val="Calibri"/>
      <family val="2"/>
      <scheme val="minor"/>
    </font>
  </fonts>
  <fills count="6">
    <fill>
      <patternFill patternType="none"/>
    </fill>
    <fill>
      <patternFill patternType="gray125"/>
    </fill>
    <fill>
      <patternFill patternType="solid">
        <fgColor theme="0"/>
        <bgColor indexed="64"/>
      </patternFill>
    </fill>
    <fill>
      <patternFill patternType="solid">
        <fgColor rgb="FF663300"/>
        <bgColor indexed="64"/>
      </patternFill>
    </fill>
    <fill>
      <patternFill patternType="solid">
        <fgColor theme="9" tint="0.39997558519241921"/>
        <bgColor indexed="64"/>
      </patternFill>
    </fill>
    <fill>
      <patternFill patternType="solid">
        <fgColor theme="9"/>
        <bgColor indexed="64"/>
      </patternFill>
    </fill>
  </fills>
  <borders count="2">
    <border>
      <left/>
      <right/>
      <top/>
      <bottom/>
      <diagonal/>
    </border>
    <border>
      <left/>
      <right/>
      <top/>
      <bottom style="thin">
        <color indexed="64"/>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20">
    <xf numFmtId="0" fontId="0" fillId="0" borderId="0" xfId="0"/>
    <xf numFmtId="0" fontId="0" fillId="2" borderId="0" xfId="0" applyFill="1"/>
    <xf numFmtId="0" fontId="0" fillId="0" borderId="0" xfId="0" applyAlignment="1">
      <alignment horizontal="left"/>
    </xf>
    <xf numFmtId="0" fontId="0" fillId="3" borderId="0" xfId="0" applyFill="1" applyAlignment="1">
      <alignment horizontal="center"/>
    </xf>
    <xf numFmtId="0" fontId="0" fillId="3" borderId="0" xfId="0" applyFill="1"/>
    <xf numFmtId="43" fontId="0" fillId="0" borderId="0" xfId="1" applyFont="1"/>
    <xf numFmtId="164" fontId="0" fillId="0" borderId="0" xfId="1" applyNumberFormat="1" applyFont="1"/>
    <xf numFmtId="164" fontId="0" fillId="2" borderId="0" xfId="1" applyNumberFormat="1" applyFont="1" applyFill="1"/>
    <xf numFmtId="0" fontId="0" fillId="2" borderId="1" xfId="0" applyFill="1" applyBorder="1"/>
    <xf numFmtId="10" fontId="0" fillId="0" borderId="0" xfId="2" applyNumberFormat="1" applyFont="1"/>
    <xf numFmtId="0" fontId="6" fillId="2" borderId="0" xfId="0" applyFont="1" applyFill="1"/>
    <xf numFmtId="0" fontId="0" fillId="4" borderId="0" xfId="0" applyFill="1"/>
    <xf numFmtId="0" fontId="8" fillId="5" borderId="0" xfId="0" applyFont="1" applyFill="1"/>
    <xf numFmtId="0" fontId="1" fillId="2" borderId="0" xfId="0" applyFont="1" applyFill="1" applyAlignment="1">
      <alignment horizontal="center"/>
    </xf>
    <xf numFmtId="0" fontId="0" fillId="2" borderId="0" xfId="0" applyFill="1" applyAlignment="1">
      <alignment horizontal="center"/>
    </xf>
    <xf numFmtId="0" fontId="5" fillId="0" borderId="0" xfId="0" applyFont="1" applyAlignment="1">
      <alignment horizontal="center"/>
    </xf>
    <xf numFmtId="0" fontId="4" fillId="0" borderId="0" xfId="0" applyFont="1" applyAlignment="1">
      <alignment horizontal="center"/>
    </xf>
    <xf numFmtId="0" fontId="7" fillId="4" borderId="0" xfId="0" applyFont="1" applyFill="1" applyAlignment="1">
      <alignment horizontal="center" vertical="center"/>
    </xf>
    <xf numFmtId="0" fontId="9" fillId="5" borderId="0" xfId="0" applyFont="1" applyFill="1" applyAlignment="1">
      <alignment horizontal="center" vertical="top"/>
    </xf>
    <xf numFmtId="0" fontId="3" fillId="5" borderId="0" xfId="0" applyFont="1" applyFill="1" applyAlignment="1">
      <alignment horizontal="center" vertical="top"/>
    </xf>
  </cellXfs>
  <cellStyles count="3">
    <cellStyle name="Comma" xfId="1" builtinId="3"/>
    <cellStyle name="Normal" xfId="0" builtinId="0"/>
    <cellStyle name="Percent" xfId="2" builtinId="5"/>
  </cellStyles>
  <dxfs count="84">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s>
  <tableStyles count="0" defaultTableStyle="TableStyleMedium2" defaultPivotStyle="PivotStyleLight16"/>
  <colors>
    <mruColors>
      <color rgb="FF663300"/>
      <color rgb="FF2B765F"/>
      <color rgb="FF99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styles" Target="styles.xml"/><Relationship Id="rId39" Type="http://schemas.openxmlformats.org/officeDocument/2006/relationships/customXml" Target="../customXml/item9.xml"/><Relationship Id="rId3" Type="http://schemas.openxmlformats.org/officeDocument/2006/relationships/worksheet" Target="worksheets/sheet3.xml"/><Relationship Id="rId21" Type="http://schemas.microsoft.com/office/2007/relationships/slicerCache" Target="slicerCaches/slicerCache3.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connections" Target="connections.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microsoft.com/office/2007/relationships/slicerCache" Target="slicerCaches/slicerCache2.xml"/><Relationship Id="rId29" Type="http://schemas.openxmlformats.org/officeDocument/2006/relationships/powerPivotData" Target="model/item.data"/><Relationship Id="rId41"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theme" Target="theme/theme1.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microsoft.com/office/2007/relationships/slicerCache" Target="slicerCaches/slicerCache5.xml"/><Relationship Id="rId28" Type="http://schemas.openxmlformats.org/officeDocument/2006/relationships/sheetMetadata" Target="metadata.xml"/><Relationship Id="rId36" Type="http://schemas.openxmlformats.org/officeDocument/2006/relationships/customXml" Target="../customXml/item6.xml"/><Relationship Id="rId49" Type="http://schemas.openxmlformats.org/officeDocument/2006/relationships/customXml" Target="../customXml/item19.xml"/><Relationship Id="rId10" Type="http://schemas.openxmlformats.org/officeDocument/2006/relationships/pivotCacheDefinition" Target="pivotCache/pivotCacheDefinition5.xml"/><Relationship Id="rId19" Type="http://schemas.microsoft.com/office/2007/relationships/slicerCache" Target="slicerCaches/slicerCache1.xml"/><Relationship Id="rId31" Type="http://schemas.openxmlformats.org/officeDocument/2006/relationships/customXml" Target="../customXml/item1.xml"/><Relationship Id="rId44"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07/relationships/slicerCache" Target="slicerCaches/slicerCache4.xml"/><Relationship Id="rId27" Type="http://schemas.openxmlformats.org/officeDocument/2006/relationships/sharedStrings" Target="sharedStrings.xml"/><Relationship Id="rId30" Type="http://schemas.openxmlformats.org/officeDocument/2006/relationships/calcChain" Target="calcChain.xml"/><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 Id="rId8"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[FullProject.xlsx]PivotTables!PivotTable4</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Products</a:t>
            </a:r>
            <a:r>
              <a:rPr lang="en-US" baseline="0"/>
              <a:t> revenue over the Years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PivotTables!$D$10:$D$11</c:f>
              <c:strCache>
                <c:ptCount val="1"/>
                <c:pt idx="0">
                  <c:v>Chocolate Chip</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PivotTables!$C$12:$C$14</c:f>
              <c:strCache>
                <c:ptCount val="2"/>
                <c:pt idx="0">
                  <c:v>2019</c:v>
                </c:pt>
                <c:pt idx="1">
                  <c:v>2020</c:v>
                </c:pt>
              </c:strCache>
            </c:strRef>
          </c:cat>
          <c:val>
            <c:numRef>
              <c:f>PivotTables!$D$12:$D$14</c:f>
              <c:numCache>
                <c:formatCode>General</c:formatCode>
                <c:ptCount val="2"/>
                <c:pt idx="0">
                  <c:v>411235</c:v>
                </c:pt>
                <c:pt idx="1">
                  <c:v>1279962.5</c:v>
                </c:pt>
              </c:numCache>
            </c:numRef>
          </c:val>
          <c:extLst>
            <c:ext xmlns:c16="http://schemas.microsoft.com/office/drawing/2014/chart" uri="{C3380CC4-5D6E-409C-BE32-E72D297353CC}">
              <c16:uniqueId val="{00000000-D344-494D-9A0E-8C71AA13E37C}"/>
            </c:ext>
          </c:extLst>
        </c:ser>
        <c:ser>
          <c:idx val="1"/>
          <c:order val="1"/>
          <c:tx>
            <c:strRef>
              <c:f>PivotTables!$E$10:$E$11</c:f>
              <c:strCache>
                <c:ptCount val="1"/>
                <c:pt idx="0">
                  <c:v>Fortune Cookie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PivotTables!$C$12:$C$14</c:f>
              <c:strCache>
                <c:ptCount val="2"/>
                <c:pt idx="0">
                  <c:v>2019</c:v>
                </c:pt>
                <c:pt idx="1">
                  <c:v>2020</c:v>
                </c:pt>
              </c:strCache>
            </c:strRef>
          </c:cat>
          <c:val>
            <c:numRef>
              <c:f>PivotTables!$E$12:$E$14</c:f>
              <c:numCache>
                <c:formatCode>General</c:formatCode>
                <c:ptCount val="2"/>
                <c:pt idx="0">
                  <c:v>36280</c:v>
                </c:pt>
                <c:pt idx="1">
                  <c:v>117918</c:v>
                </c:pt>
              </c:numCache>
            </c:numRef>
          </c:val>
          <c:extLst>
            <c:ext xmlns:c16="http://schemas.microsoft.com/office/drawing/2014/chart" uri="{C3380CC4-5D6E-409C-BE32-E72D297353CC}">
              <c16:uniqueId val="{0000000C-D344-494D-9A0E-8C71AA13E37C}"/>
            </c:ext>
          </c:extLst>
        </c:ser>
        <c:ser>
          <c:idx val="2"/>
          <c:order val="2"/>
          <c:tx>
            <c:strRef>
              <c:f>PivotTables!$F$10:$F$11</c:f>
              <c:strCache>
                <c:ptCount val="1"/>
                <c:pt idx="0">
                  <c:v>Oatmeal Raisin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PivotTables!$C$12:$C$14</c:f>
              <c:strCache>
                <c:ptCount val="2"/>
                <c:pt idx="0">
                  <c:v>2019</c:v>
                </c:pt>
                <c:pt idx="1">
                  <c:v>2020</c:v>
                </c:pt>
              </c:strCache>
            </c:strRef>
          </c:cat>
          <c:val>
            <c:numRef>
              <c:f>PivotTables!$F$12:$F$14</c:f>
              <c:numCache>
                <c:formatCode>General</c:formatCode>
                <c:ptCount val="2"/>
                <c:pt idx="0">
                  <c:v>168440</c:v>
                </c:pt>
                <c:pt idx="1">
                  <c:v>608135</c:v>
                </c:pt>
              </c:numCache>
            </c:numRef>
          </c:val>
          <c:extLst>
            <c:ext xmlns:c16="http://schemas.microsoft.com/office/drawing/2014/chart" uri="{C3380CC4-5D6E-409C-BE32-E72D297353CC}">
              <c16:uniqueId val="{0000000D-D344-494D-9A0E-8C71AA13E37C}"/>
            </c:ext>
          </c:extLst>
        </c:ser>
        <c:ser>
          <c:idx val="3"/>
          <c:order val="3"/>
          <c:tx>
            <c:strRef>
              <c:f>PivotTables!$G$10:$G$11</c:f>
              <c:strCache>
                <c:ptCount val="1"/>
                <c:pt idx="0">
                  <c:v>Snickerdoodle</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PivotTables!$C$12:$C$14</c:f>
              <c:strCache>
                <c:ptCount val="2"/>
                <c:pt idx="0">
                  <c:v>2019</c:v>
                </c:pt>
                <c:pt idx="1">
                  <c:v>2020</c:v>
                </c:pt>
              </c:strCache>
            </c:strRef>
          </c:cat>
          <c:val>
            <c:numRef>
              <c:f>PivotTables!$G$12:$G$14</c:f>
              <c:numCache>
                <c:formatCode>General</c:formatCode>
                <c:ptCount val="2"/>
                <c:pt idx="0">
                  <c:v>125616</c:v>
                </c:pt>
                <c:pt idx="1">
                  <c:v>461768</c:v>
                </c:pt>
              </c:numCache>
            </c:numRef>
          </c:val>
          <c:extLst>
            <c:ext xmlns:c16="http://schemas.microsoft.com/office/drawing/2014/chart" uri="{C3380CC4-5D6E-409C-BE32-E72D297353CC}">
              <c16:uniqueId val="{0000000E-D344-494D-9A0E-8C71AA13E37C}"/>
            </c:ext>
          </c:extLst>
        </c:ser>
        <c:ser>
          <c:idx val="4"/>
          <c:order val="4"/>
          <c:tx>
            <c:strRef>
              <c:f>PivotTables!$H$10:$H$11</c:f>
              <c:strCache>
                <c:ptCount val="1"/>
                <c:pt idx="0">
                  <c:v>Sugar</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PivotTables!$C$12:$C$14</c:f>
              <c:strCache>
                <c:ptCount val="2"/>
                <c:pt idx="0">
                  <c:v>2019</c:v>
                </c:pt>
                <c:pt idx="1">
                  <c:v>2020</c:v>
                </c:pt>
              </c:strCache>
            </c:strRef>
          </c:cat>
          <c:val>
            <c:numRef>
              <c:f>PivotTables!$H$12:$H$14</c:f>
              <c:numCache>
                <c:formatCode>General</c:formatCode>
                <c:ptCount val="2"/>
                <c:pt idx="0">
                  <c:v>124752</c:v>
                </c:pt>
                <c:pt idx="1">
                  <c:v>381597</c:v>
                </c:pt>
              </c:numCache>
            </c:numRef>
          </c:val>
          <c:extLst>
            <c:ext xmlns:c16="http://schemas.microsoft.com/office/drawing/2014/chart" uri="{C3380CC4-5D6E-409C-BE32-E72D297353CC}">
              <c16:uniqueId val="{0000000F-D344-494D-9A0E-8C71AA13E37C}"/>
            </c:ext>
          </c:extLst>
        </c:ser>
        <c:ser>
          <c:idx val="5"/>
          <c:order val="5"/>
          <c:tx>
            <c:strRef>
              <c:f>PivotTables!$I$10:$I$11</c:f>
              <c:strCache>
                <c:ptCount val="1"/>
                <c:pt idx="0">
                  <c:v>White Chocolate Macadamia Nut</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PivotTables!$C$12:$C$14</c:f>
              <c:strCache>
                <c:ptCount val="2"/>
                <c:pt idx="0">
                  <c:v>2019</c:v>
                </c:pt>
                <c:pt idx="1">
                  <c:v>2020</c:v>
                </c:pt>
              </c:strCache>
            </c:strRef>
          </c:cat>
          <c:val>
            <c:numRef>
              <c:f>PivotTables!$I$12:$I$14</c:f>
              <c:numCache>
                <c:formatCode>General</c:formatCode>
                <c:ptCount val="2"/>
                <c:pt idx="0">
                  <c:v>236826</c:v>
                </c:pt>
                <c:pt idx="1">
                  <c:v>737721</c:v>
                </c:pt>
              </c:numCache>
            </c:numRef>
          </c:val>
          <c:extLst>
            <c:ext xmlns:c16="http://schemas.microsoft.com/office/drawing/2014/chart" uri="{C3380CC4-5D6E-409C-BE32-E72D297353CC}">
              <c16:uniqueId val="{00000010-D344-494D-9A0E-8C71AA13E37C}"/>
            </c:ext>
          </c:extLst>
        </c:ser>
        <c:dLbls>
          <c:dLblPos val="outEnd"/>
          <c:showLegendKey val="0"/>
          <c:showVal val="1"/>
          <c:showCatName val="0"/>
          <c:showSerName val="0"/>
          <c:showPercent val="0"/>
          <c:showBubbleSize val="0"/>
        </c:dLbls>
        <c:gapWidth val="219"/>
        <c:overlap val="-27"/>
        <c:axId val="685039240"/>
        <c:axId val="685041040"/>
      </c:barChart>
      <c:catAx>
        <c:axId val="6850392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041040"/>
        <c:crosses val="autoZero"/>
        <c:auto val="1"/>
        <c:lblAlgn val="ctr"/>
        <c:lblOffset val="100"/>
        <c:noMultiLvlLbl val="0"/>
      </c:catAx>
      <c:valAx>
        <c:axId val="685041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039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76200"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[FullProject.xlsx]PivotTables!PivotTable2</c:name>
    <c:fmtId val="2"/>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Cost of products over years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PivotTables!$D$16:$D$17</c:f>
              <c:strCache>
                <c:ptCount val="1"/>
                <c:pt idx="0">
                  <c:v>Chocolate Chip</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PivotTables!$C$18:$C$20</c:f>
              <c:strCache>
                <c:ptCount val="2"/>
                <c:pt idx="0">
                  <c:v>2019</c:v>
                </c:pt>
                <c:pt idx="1">
                  <c:v>2020</c:v>
                </c:pt>
              </c:strCache>
            </c:strRef>
          </c:cat>
          <c:val>
            <c:numRef>
              <c:f>PivotTables!$D$18:$D$20</c:f>
              <c:numCache>
                <c:formatCode>General</c:formatCode>
                <c:ptCount val="2"/>
                <c:pt idx="0">
                  <c:v>164494</c:v>
                </c:pt>
                <c:pt idx="1">
                  <c:v>511985</c:v>
                </c:pt>
              </c:numCache>
            </c:numRef>
          </c:val>
          <c:extLst>
            <c:ext xmlns:c16="http://schemas.microsoft.com/office/drawing/2014/chart" uri="{C3380CC4-5D6E-409C-BE32-E72D297353CC}">
              <c16:uniqueId val="{00000000-6EB1-4805-8B45-E745DD9D3D0F}"/>
            </c:ext>
          </c:extLst>
        </c:ser>
        <c:ser>
          <c:idx val="1"/>
          <c:order val="1"/>
          <c:tx>
            <c:strRef>
              <c:f>PivotTables!$E$16:$E$17</c:f>
              <c:strCache>
                <c:ptCount val="1"/>
                <c:pt idx="0">
                  <c:v>Fortune Cookie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PivotTables!$C$18:$C$20</c:f>
              <c:strCache>
                <c:ptCount val="2"/>
                <c:pt idx="0">
                  <c:v>2019</c:v>
                </c:pt>
                <c:pt idx="1">
                  <c:v>2020</c:v>
                </c:pt>
              </c:strCache>
            </c:strRef>
          </c:cat>
          <c:val>
            <c:numRef>
              <c:f>PivotTables!$E$18:$E$20</c:f>
              <c:numCache>
                <c:formatCode>General</c:formatCode>
                <c:ptCount val="2"/>
                <c:pt idx="0">
                  <c:v>18140</c:v>
                </c:pt>
                <c:pt idx="1">
                  <c:v>58959</c:v>
                </c:pt>
              </c:numCache>
            </c:numRef>
          </c:val>
          <c:extLst>
            <c:ext xmlns:c16="http://schemas.microsoft.com/office/drawing/2014/chart" uri="{C3380CC4-5D6E-409C-BE32-E72D297353CC}">
              <c16:uniqueId val="{00000001-6EB1-4805-8B45-E745DD9D3D0F}"/>
            </c:ext>
          </c:extLst>
        </c:ser>
        <c:ser>
          <c:idx val="2"/>
          <c:order val="2"/>
          <c:tx>
            <c:strRef>
              <c:f>PivotTables!$F$16:$F$17</c:f>
              <c:strCache>
                <c:ptCount val="1"/>
                <c:pt idx="0">
                  <c:v>Oatmeal Raisin</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PivotTables!$C$18:$C$20</c:f>
              <c:strCache>
                <c:ptCount val="2"/>
                <c:pt idx="0">
                  <c:v>2019</c:v>
                </c:pt>
                <c:pt idx="1">
                  <c:v>2020</c:v>
                </c:pt>
              </c:strCache>
            </c:strRef>
          </c:cat>
          <c:val>
            <c:numRef>
              <c:f>PivotTables!$F$18:$F$20</c:f>
              <c:numCache>
                <c:formatCode>General</c:formatCode>
                <c:ptCount val="2"/>
                <c:pt idx="0">
                  <c:v>74113.599999999991</c:v>
                </c:pt>
                <c:pt idx="1">
                  <c:v>267579.39999999997</c:v>
                </c:pt>
              </c:numCache>
            </c:numRef>
          </c:val>
          <c:extLst>
            <c:ext xmlns:c16="http://schemas.microsoft.com/office/drawing/2014/chart" uri="{C3380CC4-5D6E-409C-BE32-E72D297353CC}">
              <c16:uniqueId val="{00000002-6EB1-4805-8B45-E745DD9D3D0F}"/>
            </c:ext>
          </c:extLst>
        </c:ser>
        <c:ser>
          <c:idx val="3"/>
          <c:order val="3"/>
          <c:tx>
            <c:strRef>
              <c:f>PivotTables!$G$16:$G$17</c:f>
              <c:strCache>
                <c:ptCount val="1"/>
                <c:pt idx="0">
                  <c:v>Snickerdoodle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PivotTables!$C$18:$C$20</c:f>
              <c:strCache>
                <c:ptCount val="2"/>
                <c:pt idx="0">
                  <c:v>2019</c:v>
                </c:pt>
                <c:pt idx="1">
                  <c:v>2020</c:v>
                </c:pt>
              </c:strCache>
            </c:strRef>
          </c:cat>
          <c:val>
            <c:numRef>
              <c:f>PivotTables!$G$18:$G$20</c:f>
              <c:numCache>
                <c:formatCode>General</c:formatCode>
                <c:ptCount val="2"/>
                <c:pt idx="0">
                  <c:v>47106</c:v>
                </c:pt>
                <c:pt idx="1">
                  <c:v>173163</c:v>
                </c:pt>
              </c:numCache>
            </c:numRef>
          </c:val>
          <c:extLst>
            <c:ext xmlns:c16="http://schemas.microsoft.com/office/drawing/2014/chart" uri="{C3380CC4-5D6E-409C-BE32-E72D297353CC}">
              <c16:uniqueId val="{00000003-6EB1-4805-8B45-E745DD9D3D0F}"/>
            </c:ext>
          </c:extLst>
        </c:ser>
        <c:ser>
          <c:idx val="4"/>
          <c:order val="4"/>
          <c:tx>
            <c:strRef>
              <c:f>PivotTables!$H$16:$H$17</c:f>
              <c:strCache>
                <c:ptCount val="1"/>
                <c:pt idx="0">
                  <c:v>Sugar</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PivotTables!$C$18:$C$20</c:f>
              <c:strCache>
                <c:ptCount val="2"/>
                <c:pt idx="0">
                  <c:v>2019</c:v>
                </c:pt>
                <c:pt idx="1">
                  <c:v>2020</c:v>
                </c:pt>
              </c:strCache>
            </c:strRef>
          </c:cat>
          <c:val>
            <c:numRef>
              <c:f>PivotTables!$H$18:$H$20</c:f>
              <c:numCache>
                <c:formatCode>General</c:formatCode>
                <c:ptCount val="2"/>
                <c:pt idx="0">
                  <c:v>51980</c:v>
                </c:pt>
                <c:pt idx="1">
                  <c:v>158998.75</c:v>
                </c:pt>
              </c:numCache>
            </c:numRef>
          </c:val>
          <c:extLst>
            <c:ext xmlns:c16="http://schemas.microsoft.com/office/drawing/2014/chart" uri="{C3380CC4-5D6E-409C-BE32-E72D297353CC}">
              <c16:uniqueId val="{00000004-6EB1-4805-8B45-E745DD9D3D0F}"/>
            </c:ext>
          </c:extLst>
        </c:ser>
        <c:ser>
          <c:idx val="5"/>
          <c:order val="5"/>
          <c:tx>
            <c:strRef>
              <c:f>PivotTables!$I$16:$I$17</c:f>
              <c:strCache>
                <c:ptCount val="1"/>
                <c:pt idx="0">
                  <c:v>White Chocolate Macadamia Nut</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PivotTables!$C$18:$C$20</c:f>
              <c:strCache>
                <c:ptCount val="2"/>
                <c:pt idx="0">
                  <c:v>2019</c:v>
                </c:pt>
                <c:pt idx="1">
                  <c:v>2020</c:v>
                </c:pt>
              </c:strCache>
            </c:strRef>
          </c:cat>
          <c:val>
            <c:numRef>
              <c:f>PivotTables!$I$18:$I$20</c:f>
              <c:numCache>
                <c:formatCode>General</c:formatCode>
                <c:ptCount val="2"/>
                <c:pt idx="0">
                  <c:v>108545.25</c:v>
                </c:pt>
                <c:pt idx="1">
                  <c:v>338122.125</c:v>
                </c:pt>
              </c:numCache>
            </c:numRef>
          </c:val>
          <c:extLst>
            <c:ext xmlns:c16="http://schemas.microsoft.com/office/drawing/2014/chart" uri="{C3380CC4-5D6E-409C-BE32-E72D297353CC}">
              <c16:uniqueId val="{00000005-6EB1-4805-8B45-E745DD9D3D0F}"/>
            </c:ext>
          </c:extLst>
        </c:ser>
        <c:dLbls>
          <c:dLblPos val="outEnd"/>
          <c:showLegendKey val="0"/>
          <c:showVal val="1"/>
          <c:showCatName val="0"/>
          <c:showSerName val="0"/>
          <c:showPercent val="0"/>
          <c:showBubbleSize val="0"/>
        </c:dLbls>
        <c:gapWidth val="115"/>
        <c:overlap val="-20"/>
        <c:axId val="1000957864"/>
        <c:axId val="1000962544"/>
      </c:barChart>
      <c:catAx>
        <c:axId val="100095786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00962544"/>
        <c:crosses val="autoZero"/>
        <c:auto val="1"/>
        <c:lblAlgn val="ctr"/>
        <c:lblOffset val="100"/>
        <c:noMultiLvlLbl val="0"/>
      </c:catAx>
      <c:valAx>
        <c:axId val="10009625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00957864"/>
        <c:crosses val="autoZero"/>
        <c:crossBetween val="between"/>
      </c:valAx>
      <c:spPr>
        <a:noFill/>
        <a:ln>
          <a:noFill/>
        </a:ln>
        <a:effectLst/>
      </c:spPr>
    </c:plotArea>
    <c:legend>
      <c:legendPos val="r"/>
      <c:layout>
        <c:manualLayout>
          <c:xMode val="edge"/>
          <c:yMode val="edge"/>
          <c:x val="0.74636779963486533"/>
          <c:y val="0.38538024255614445"/>
          <c:w val="0.24145190736674807"/>
          <c:h val="0.405393095732453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76200" cap="flat" cmpd="sng" algn="ctr">
      <a:solidFill>
        <a:schemeClr val="accent6">
          <a:lumMod val="75000"/>
        </a:schemeClr>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[FullProject.xlsx]PivotTables!PivotTable12</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Sum</a:t>
            </a:r>
            <a:r>
              <a:rPr lang="en-US" baseline="0"/>
              <a:t> of Units Sold Over Years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PivotTables!$D$22:$D$23</c:f>
              <c:strCache>
                <c:ptCount val="1"/>
                <c:pt idx="0">
                  <c:v>Chocolate Chip</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PivotTables!$C$24:$C$26</c:f>
              <c:strCache>
                <c:ptCount val="2"/>
                <c:pt idx="0">
                  <c:v>2019</c:v>
                </c:pt>
                <c:pt idx="1">
                  <c:v>2020</c:v>
                </c:pt>
              </c:strCache>
            </c:strRef>
          </c:cat>
          <c:val>
            <c:numRef>
              <c:f>PivotTables!$D$24:$D$26</c:f>
              <c:numCache>
                <c:formatCode>General</c:formatCode>
                <c:ptCount val="2"/>
                <c:pt idx="0">
                  <c:v>82247</c:v>
                </c:pt>
                <c:pt idx="1">
                  <c:v>255992.5</c:v>
                </c:pt>
              </c:numCache>
            </c:numRef>
          </c:val>
          <c:extLst>
            <c:ext xmlns:c16="http://schemas.microsoft.com/office/drawing/2014/chart" uri="{C3380CC4-5D6E-409C-BE32-E72D297353CC}">
              <c16:uniqueId val="{00000000-E161-4558-BB42-716F9A8534B3}"/>
            </c:ext>
          </c:extLst>
        </c:ser>
        <c:ser>
          <c:idx val="1"/>
          <c:order val="1"/>
          <c:tx>
            <c:strRef>
              <c:f>PivotTables!$E$22:$E$23</c:f>
              <c:strCache>
                <c:ptCount val="1"/>
                <c:pt idx="0">
                  <c:v>Fortune Cookie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PivotTables!$C$24:$C$26</c:f>
              <c:strCache>
                <c:ptCount val="2"/>
                <c:pt idx="0">
                  <c:v>2019</c:v>
                </c:pt>
                <c:pt idx="1">
                  <c:v>2020</c:v>
                </c:pt>
              </c:strCache>
            </c:strRef>
          </c:cat>
          <c:val>
            <c:numRef>
              <c:f>PivotTables!$E$24:$E$26</c:f>
              <c:numCache>
                <c:formatCode>General</c:formatCode>
                <c:ptCount val="2"/>
                <c:pt idx="0">
                  <c:v>36280</c:v>
                </c:pt>
                <c:pt idx="1">
                  <c:v>117918</c:v>
                </c:pt>
              </c:numCache>
            </c:numRef>
          </c:val>
          <c:extLst>
            <c:ext xmlns:c16="http://schemas.microsoft.com/office/drawing/2014/chart" uri="{C3380CC4-5D6E-409C-BE32-E72D297353CC}">
              <c16:uniqueId val="{00000001-E161-4558-BB42-716F9A8534B3}"/>
            </c:ext>
          </c:extLst>
        </c:ser>
        <c:ser>
          <c:idx val="2"/>
          <c:order val="2"/>
          <c:tx>
            <c:strRef>
              <c:f>PivotTables!$F$22:$F$23</c:f>
              <c:strCache>
                <c:ptCount val="1"/>
                <c:pt idx="0">
                  <c:v>Oatmeal Raisin</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PivotTables!$C$24:$C$26</c:f>
              <c:strCache>
                <c:ptCount val="2"/>
                <c:pt idx="0">
                  <c:v>2019</c:v>
                </c:pt>
                <c:pt idx="1">
                  <c:v>2020</c:v>
                </c:pt>
              </c:strCache>
            </c:strRef>
          </c:cat>
          <c:val>
            <c:numRef>
              <c:f>PivotTables!$F$24:$F$26</c:f>
              <c:numCache>
                <c:formatCode>General</c:formatCode>
                <c:ptCount val="2"/>
                <c:pt idx="0">
                  <c:v>33688</c:v>
                </c:pt>
                <c:pt idx="1">
                  <c:v>121627</c:v>
                </c:pt>
              </c:numCache>
            </c:numRef>
          </c:val>
          <c:extLst>
            <c:ext xmlns:c16="http://schemas.microsoft.com/office/drawing/2014/chart" uri="{C3380CC4-5D6E-409C-BE32-E72D297353CC}">
              <c16:uniqueId val="{00000002-E161-4558-BB42-716F9A8534B3}"/>
            </c:ext>
          </c:extLst>
        </c:ser>
        <c:dLbls>
          <c:showLegendKey val="0"/>
          <c:showVal val="0"/>
          <c:showCatName val="0"/>
          <c:showSerName val="0"/>
          <c:showPercent val="0"/>
          <c:showBubbleSize val="0"/>
        </c:dLbls>
        <c:gapWidth val="219"/>
        <c:overlap val="-27"/>
        <c:axId val="999193576"/>
        <c:axId val="999190336"/>
      </c:barChart>
      <c:lineChart>
        <c:grouping val="standard"/>
        <c:varyColors val="0"/>
        <c:ser>
          <c:idx val="3"/>
          <c:order val="3"/>
          <c:tx>
            <c:strRef>
              <c:f>PivotTables!$G$22:$G$23</c:f>
              <c:strCache>
                <c:ptCount val="1"/>
                <c:pt idx="0">
                  <c:v>Snickerdoodle</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PivotTables!$C$24:$C$26</c:f>
              <c:strCache>
                <c:ptCount val="2"/>
                <c:pt idx="0">
                  <c:v>2019</c:v>
                </c:pt>
                <c:pt idx="1">
                  <c:v>2020</c:v>
                </c:pt>
              </c:strCache>
            </c:strRef>
          </c:cat>
          <c:val>
            <c:numRef>
              <c:f>PivotTables!$G$24:$G$26</c:f>
              <c:numCache>
                <c:formatCode>General</c:formatCode>
                <c:ptCount val="2"/>
                <c:pt idx="0">
                  <c:v>31404</c:v>
                </c:pt>
                <c:pt idx="1">
                  <c:v>115442</c:v>
                </c:pt>
              </c:numCache>
            </c:numRef>
          </c:val>
          <c:smooth val="0"/>
          <c:extLst>
            <c:ext xmlns:c16="http://schemas.microsoft.com/office/drawing/2014/chart" uri="{C3380CC4-5D6E-409C-BE32-E72D297353CC}">
              <c16:uniqueId val="{00000003-E161-4558-BB42-716F9A8534B3}"/>
            </c:ext>
          </c:extLst>
        </c:ser>
        <c:ser>
          <c:idx val="4"/>
          <c:order val="4"/>
          <c:tx>
            <c:strRef>
              <c:f>PivotTables!$H$22:$H$23</c:f>
              <c:strCache>
                <c:ptCount val="1"/>
                <c:pt idx="0">
                  <c:v>Sugar</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PivotTables!$C$24:$C$26</c:f>
              <c:strCache>
                <c:ptCount val="2"/>
                <c:pt idx="0">
                  <c:v>2019</c:v>
                </c:pt>
                <c:pt idx="1">
                  <c:v>2020</c:v>
                </c:pt>
              </c:strCache>
            </c:strRef>
          </c:cat>
          <c:val>
            <c:numRef>
              <c:f>PivotTables!$H$24:$H$26</c:f>
              <c:numCache>
                <c:formatCode>General</c:formatCode>
                <c:ptCount val="2"/>
                <c:pt idx="0">
                  <c:v>41584</c:v>
                </c:pt>
                <c:pt idx="1">
                  <c:v>127199</c:v>
                </c:pt>
              </c:numCache>
            </c:numRef>
          </c:val>
          <c:smooth val="0"/>
          <c:extLst>
            <c:ext xmlns:c16="http://schemas.microsoft.com/office/drawing/2014/chart" uri="{C3380CC4-5D6E-409C-BE32-E72D297353CC}">
              <c16:uniqueId val="{00000004-E161-4558-BB42-716F9A8534B3}"/>
            </c:ext>
          </c:extLst>
        </c:ser>
        <c:ser>
          <c:idx val="5"/>
          <c:order val="5"/>
          <c:tx>
            <c:strRef>
              <c:f>PivotTables!$I$22:$I$23</c:f>
              <c:strCache>
                <c:ptCount val="1"/>
                <c:pt idx="0">
                  <c:v>White Chocolate Macadamia Nut</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PivotTables!$C$24:$C$26</c:f>
              <c:strCache>
                <c:ptCount val="2"/>
                <c:pt idx="0">
                  <c:v>2019</c:v>
                </c:pt>
                <c:pt idx="1">
                  <c:v>2020</c:v>
                </c:pt>
              </c:strCache>
            </c:strRef>
          </c:cat>
          <c:val>
            <c:numRef>
              <c:f>PivotTables!$I$24:$I$26</c:f>
              <c:numCache>
                <c:formatCode>General</c:formatCode>
                <c:ptCount val="2"/>
                <c:pt idx="0">
                  <c:v>39471</c:v>
                </c:pt>
                <c:pt idx="1">
                  <c:v>122953.5</c:v>
                </c:pt>
              </c:numCache>
            </c:numRef>
          </c:val>
          <c:smooth val="0"/>
          <c:extLst>
            <c:ext xmlns:c16="http://schemas.microsoft.com/office/drawing/2014/chart" uri="{C3380CC4-5D6E-409C-BE32-E72D297353CC}">
              <c16:uniqueId val="{00000005-E161-4558-BB42-716F9A8534B3}"/>
            </c:ext>
          </c:extLst>
        </c:ser>
        <c:dLbls>
          <c:showLegendKey val="0"/>
          <c:showVal val="0"/>
          <c:showCatName val="0"/>
          <c:showSerName val="0"/>
          <c:showPercent val="0"/>
          <c:showBubbleSize val="0"/>
        </c:dLbls>
        <c:marker val="1"/>
        <c:smooth val="0"/>
        <c:axId val="999193576"/>
        <c:axId val="999190336"/>
      </c:lineChart>
      <c:catAx>
        <c:axId val="99919357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190336"/>
        <c:crosses val="autoZero"/>
        <c:auto val="1"/>
        <c:lblAlgn val="ctr"/>
        <c:lblOffset val="100"/>
        <c:noMultiLvlLbl val="0"/>
      </c:catAx>
      <c:valAx>
        <c:axId val="999190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193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76200"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[FullProject.xlsx]PivotTables!PivotTable8</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Units</a:t>
            </a:r>
            <a:r>
              <a:rPr lang="en-US" baseline="0"/>
              <a:t> Sold In Cities Over Years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PivotTables!$F$28:$F$29</c:f>
              <c:strCache>
                <c:ptCount val="1"/>
                <c:pt idx="0">
                  <c:v>2019</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PivotTables!$E$30:$E$35</c:f>
              <c:strCache>
                <c:ptCount val="5"/>
                <c:pt idx="0">
                  <c:v>Green Bay</c:v>
                </c:pt>
                <c:pt idx="1">
                  <c:v>Huntington</c:v>
                </c:pt>
                <c:pt idx="2">
                  <c:v>Mobile</c:v>
                </c:pt>
                <c:pt idx="3">
                  <c:v>Salt Lake City</c:v>
                </c:pt>
                <c:pt idx="4">
                  <c:v>Seattle</c:v>
                </c:pt>
              </c:strCache>
            </c:strRef>
          </c:cat>
          <c:val>
            <c:numRef>
              <c:f>PivotTables!$F$30:$F$35</c:f>
              <c:numCache>
                <c:formatCode>General</c:formatCode>
                <c:ptCount val="5"/>
                <c:pt idx="0">
                  <c:v>74393</c:v>
                </c:pt>
                <c:pt idx="1">
                  <c:v>62039</c:v>
                </c:pt>
                <c:pt idx="2">
                  <c:v>46182</c:v>
                </c:pt>
                <c:pt idx="3">
                  <c:v>45605</c:v>
                </c:pt>
                <c:pt idx="4">
                  <c:v>36455</c:v>
                </c:pt>
              </c:numCache>
            </c:numRef>
          </c:val>
          <c:smooth val="0"/>
          <c:extLst>
            <c:ext xmlns:c16="http://schemas.microsoft.com/office/drawing/2014/chart" uri="{C3380CC4-5D6E-409C-BE32-E72D297353CC}">
              <c16:uniqueId val="{00000000-EC69-4410-AABF-3162267D6B9D}"/>
            </c:ext>
          </c:extLst>
        </c:ser>
        <c:ser>
          <c:idx val="1"/>
          <c:order val="1"/>
          <c:tx>
            <c:strRef>
              <c:f>PivotTables!$G$28:$G$29</c:f>
              <c:strCache>
                <c:ptCount val="1"/>
                <c:pt idx="0">
                  <c:v>2020</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PivotTables!$E$30:$E$35</c:f>
              <c:strCache>
                <c:ptCount val="5"/>
                <c:pt idx="0">
                  <c:v>Green Bay</c:v>
                </c:pt>
                <c:pt idx="1">
                  <c:v>Huntington</c:v>
                </c:pt>
                <c:pt idx="2">
                  <c:v>Mobile</c:v>
                </c:pt>
                <c:pt idx="3">
                  <c:v>Salt Lake City</c:v>
                </c:pt>
                <c:pt idx="4">
                  <c:v>Seattle</c:v>
                </c:pt>
              </c:strCache>
            </c:strRef>
          </c:cat>
          <c:val>
            <c:numRef>
              <c:f>PivotTables!$G$30:$G$35</c:f>
              <c:numCache>
                <c:formatCode>General</c:formatCode>
                <c:ptCount val="5"/>
                <c:pt idx="0">
                  <c:v>255283.5</c:v>
                </c:pt>
                <c:pt idx="1">
                  <c:v>204851</c:v>
                </c:pt>
                <c:pt idx="2">
                  <c:v>133265.5</c:v>
                </c:pt>
                <c:pt idx="3">
                  <c:v>175418</c:v>
                </c:pt>
                <c:pt idx="4">
                  <c:v>92314</c:v>
                </c:pt>
              </c:numCache>
            </c:numRef>
          </c:val>
          <c:smooth val="0"/>
          <c:extLst>
            <c:ext xmlns:c16="http://schemas.microsoft.com/office/drawing/2014/chart" uri="{C3380CC4-5D6E-409C-BE32-E72D297353CC}">
              <c16:uniqueId val="{00000001-EC69-4410-AABF-3162267D6B9D}"/>
            </c:ext>
          </c:extLst>
        </c:ser>
        <c:dLbls>
          <c:dLblPos val="t"/>
          <c:showLegendKey val="0"/>
          <c:showVal val="1"/>
          <c:showCatName val="0"/>
          <c:showSerName val="0"/>
          <c:showPercent val="0"/>
          <c:showBubbleSize val="0"/>
        </c:dLbls>
        <c:marker val="1"/>
        <c:smooth val="0"/>
        <c:axId val="1000960024"/>
        <c:axId val="1000958584"/>
      </c:lineChart>
      <c:catAx>
        <c:axId val="100096002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958584"/>
        <c:crosses val="autoZero"/>
        <c:auto val="1"/>
        <c:lblAlgn val="ctr"/>
        <c:lblOffset val="100"/>
        <c:noMultiLvlLbl val="0"/>
      </c:catAx>
      <c:valAx>
        <c:axId val="1000958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960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76200"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[FullProject.xlsx]PivotTables!PivotTable14</c:name>
    <c:fmtId val="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Sum</a:t>
            </a:r>
            <a:r>
              <a:rPr lang="en-US" baseline="0"/>
              <a:t> of cost according to states</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PivotTables!$M$1</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3E6-40D6-A6FC-4BBD781502F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3E6-40D6-A6FC-4BBD781502F8}"/>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3E6-40D6-A6FC-4BBD781502F8}"/>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03E6-40D6-A6FC-4BBD781502F8}"/>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03E6-40D6-A6FC-4BBD781502F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PivotTables!$L$2:$L$7</c:f>
              <c:strCache>
                <c:ptCount val="5"/>
                <c:pt idx="0">
                  <c:v>AL</c:v>
                </c:pt>
                <c:pt idx="1">
                  <c:v>NY</c:v>
                </c:pt>
                <c:pt idx="2">
                  <c:v>UT</c:v>
                </c:pt>
                <c:pt idx="3">
                  <c:v>WA</c:v>
                </c:pt>
                <c:pt idx="4">
                  <c:v>WI</c:v>
                </c:pt>
              </c:strCache>
            </c:strRef>
          </c:cat>
          <c:val>
            <c:numRef>
              <c:f>PivotTables!$M$2:$M$7</c:f>
              <c:numCache>
                <c:formatCode>General</c:formatCode>
                <c:ptCount val="5"/>
                <c:pt idx="0">
                  <c:v>302258.875</c:v>
                </c:pt>
                <c:pt idx="1">
                  <c:v>468968.44999999995</c:v>
                </c:pt>
                <c:pt idx="2">
                  <c:v>380091.57500000001</c:v>
                </c:pt>
                <c:pt idx="3">
                  <c:v>219053.625</c:v>
                </c:pt>
                <c:pt idx="4">
                  <c:v>602813.59999999986</c:v>
                </c:pt>
              </c:numCache>
            </c:numRef>
          </c:val>
          <c:extLst>
            <c:ext xmlns:c16="http://schemas.microsoft.com/office/drawing/2014/chart" uri="{C3380CC4-5D6E-409C-BE32-E72D297353CC}">
              <c16:uniqueId val="{0000000A-03E6-40D6-A6FC-4BBD781502F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76200"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[FullProject.xlsx]PivotTables!PivotTable3</c:name>
    <c:fmtId val="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revenue by Customer</a:t>
            </a:r>
            <a:r>
              <a:rPr lang="en-US" baseline="0"/>
              <a:t> id </a:t>
            </a:r>
            <a:endParaRPr lang="en-US"/>
          </a:p>
        </c:rich>
      </c:tx>
      <c:layout>
        <c:manualLayout>
          <c:xMode val="edge"/>
          <c:yMode val="edge"/>
          <c:x val="0.25876493485279062"/>
          <c:y val="8.3203539865124077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PivotTables!$M$17</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A71-45E6-9BDB-DA8F793E31F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A71-45E6-9BDB-DA8F793E31F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A71-45E6-9BDB-DA8F793E31F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0A71-45E6-9BDB-DA8F793E31FA}"/>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0A71-45E6-9BDB-DA8F793E31F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PivotTables!$L$18:$L$23</c:f>
              <c:strCache>
                <c:ptCount val="5"/>
                <c:pt idx="0">
                  <c:v>1</c:v>
                </c:pt>
                <c:pt idx="1">
                  <c:v>2</c:v>
                </c:pt>
                <c:pt idx="2">
                  <c:v>3</c:v>
                </c:pt>
                <c:pt idx="3">
                  <c:v>4</c:v>
                </c:pt>
                <c:pt idx="4">
                  <c:v>5</c:v>
                </c:pt>
              </c:strCache>
            </c:strRef>
          </c:cat>
          <c:val>
            <c:numRef>
              <c:f>PivotTables!$M$18:$M$23</c:f>
              <c:numCache>
                <c:formatCode>General</c:formatCode>
                <c:ptCount val="5"/>
                <c:pt idx="0">
                  <c:v>521251</c:v>
                </c:pt>
                <c:pt idx="1">
                  <c:v>903407</c:v>
                </c:pt>
                <c:pt idx="2">
                  <c:v>1431191</c:v>
                </c:pt>
                <c:pt idx="3">
                  <c:v>1108643</c:v>
                </c:pt>
                <c:pt idx="4">
                  <c:v>725758.5</c:v>
                </c:pt>
              </c:numCache>
            </c:numRef>
          </c:val>
          <c:extLst>
            <c:ext xmlns:c16="http://schemas.microsoft.com/office/drawing/2014/chart" uri="{C3380CC4-5D6E-409C-BE32-E72D297353CC}">
              <c16:uniqueId val="{0000000A-0A71-45E6-9BDB-DA8F793E31F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[FullProject.xlsx]PivotTables!PivotTable10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Revenue By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2B765F"/>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PivotTables!$D$1</c:f>
              <c:strCache>
                <c:ptCount val="1"/>
                <c:pt idx="0">
                  <c:v>Total</c:v>
                </c:pt>
              </c:strCache>
            </c:strRef>
          </c:tx>
          <c:spPr>
            <a:ln w="28575" cap="rnd">
              <a:solidFill>
                <a:srgbClr val="2B765F"/>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PivotTables!$C$2:$C$8</c:f>
              <c:strCache>
                <c:ptCount val="6"/>
                <c:pt idx="0">
                  <c:v>Chocolate Chip</c:v>
                </c:pt>
                <c:pt idx="1">
                  <c:v>Fortune Cookie</c:v>
                </c:pt>
                <c:pt idx="2">
                  <c:v>Oatmeal Raisin</c:v>
                </c:pt>
                <c:pt idx="3">
                  <c:v>Snickerdoodle</c:v>
                </c:pt>
                <c:pt idx="4">
                  <c:v>Sugar</c:v>
                </c:pt>
                <c:pt idx="5">
                  <c:v>White Chocolate Macadamia Nut</c:v>
                </c:pt>
              </c:strCache>
            </c:strRef>
          </c:cat>
          <c:val>
            <c:numRef>
              <c:f>PivotTables!$D$2:$D$8</c:f>
              <c:numCache>
                <c:formatCode>General</c:formatCode>
                <c:ptCount val="6"/>
                <c:pt idx="0">
                  <c:v>1691197.5</c:v>
                </c:pt>
                <c:pt idx="1">
                  <c:v>154198</c:v>
                </c:pt>
                <c:pt idx="2">
                  <c:v>776575</c:v>
                </c:pt>
                <c:pt idx="3">
                  <c:v>587384</c:v>
                </c:pt>
                <c:pt idx="4">
                  <c:v>506349</c:v>
                </c:pt>
                <c:pt idx="5">
                  <c:v>974547</c:v>
                </c:pt>
              </c:numCache>
            </c:numRef>
          </c:val>
          <c:smooth val="0"/>
          <c:extLst>
            <c:ext xmlns:c16="http://schemas.microsoft.com/office/drawing/2014/chart" uri="{C3380CC4-5D6E-409C-BE32-E72D297353CC}">
              <c16:uniqueId val="{00000000-10B1-4AFA-BF5D-3C6208E46DEB}"/>
            </c:ext>
          </c:extLst>
        </c:ser>
        <c:dLbls>
          <c:dLblPos val="t"/>
          <c:showLegendKey val="0"/>
          <c:showVal val="1"/>
          <c:showCatName val="0"/>
          <c:showSerName val="0"/>
          <c:showPercent val="0"/>
          <c:showBubbleSize val="0"/>
        </c:dLbls>
        <c:marker val="1"/>
        <c:smooth val="0"/>
        <c:axId val="940353192"/>
        <c:axId val="940356432"/>
      </c:lineChart>
      <c:catAx>
        <c:axId val="940353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356432"/>
        <c:crosses val="autoZero"/>
        <c:auto val="1"/>
        <c:lblAlgn val="ctr"/>
        <c:lblOffset val="100"/>
        <c:noMultiLvlLbl val="0"/>
      </c:catAx>
      <c:valAx>
        <c:axId val="940356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353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[FullProject.xlsx]PivotTables!PivotTable5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Cost Of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B765F"/>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PivotTables!$G$1</c:f>
              <c:strCache>
                <c:ptCount val="1"/>
                <c:pt idx="0">
                  <c:v>Total</c:v>
                </c:pt>
              </c:strCache>
            </c:strRef>
          </c:tx>
          <c:spPr>
            <a:solidFill>
              <a:srgbClr val="2B765F"/>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PivotTables!$F$2:$F$8</c:f>
              <c:strCache>
                <c:ptCount val="6"/>
                <c:pt idx="0">
                  <c:v>Chocolate Chip</c:v>
                </c:pt>
                <c:pt idx="1">
                  <c:v>Fortune Cookie</c:v>
                </c:pt>
                <c:pt idx="2">
                  <c:v>Oatmeal Raisin</c:v>
                </c:pt>
                <c:pt idx="3">
                  <c:v>Snickerdoodle</c:v>
                </c:pt>
                <c:pt idx="4">
                  <c:v>Sugar</c:v>
                </c:pt>
                <c:pt idx="5">
                  <c:v>White Chocolate Macadamia Nut</c:v>
                </c:pt>
              </c:strCache>
            </c:strRef>
          </c:cat>
          <c:val>
            <c:numRef>
              <c:f>PivotTables!$G$2:$G$8</c:f>
              <c:numCache>
                <c:formatCode>General</c:formatCode>
                <c:ptCount val="6"/>
                <c:pt idx="0">
                  <c:v>676479</c:v>
                </c:pt>
                <c:pt idx="1">
                  <c:v>77099</c:v>
                </c:pt>
                <c:pt idx="2">
                  <c:v>341693</c:v>
                </c:pt>
                <c:pt idx="3">
                  <c:v>220269</c:v>
                </c:pt>
                <c:pt idx="4">
                  <c:v>210978.75</c:v>
                </c:pt>
                <c:pt idx="5">
                  <c:v>446667.375</c:v>
                </c:pt>
              </c:numCache>
            </c:numRef>
          </c:val>
          <c:extLst>
            <c:ext xmlns:c16="http://schemas.microsoft.com/office/drawing/2014/chart" uri="{C3380CC4-5D6E-409C-BE32-E72D297353CC}">
              <c16:uniqueId val="{00000000-FD93-4255-AD93-8E8691C7CCE1}"/>
            </c:ext>
          </c:extLst>
        </c:ser>
        <c:dLbls>
          <c:showLegendKey val="0"/>
          <c:showVal val="1"/>
          <c:showCatName val="0"/>
          <c:showSerName val="0"/>
          <c:showPercent val="0"/>
          <c:showBubbleSize val="0"/>
        </c:dLbls>
        <c:gapWidth val="130"/>
        <c:shape val="box"/>
        <c:axId val="940354272"/>
        <c:axId val="940354992"/>
        <c:axId val="0"/>
      </c:bar3DChart>
      <c:catAx>
        <c:axId val="9403542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354992"/>
        <c:crosses val="autoZero"/>
        <c:auto val="1"/>
        <c:lblAlgn val="ctr"/>
        <c:lblOffset val="100"/>
        <c:noMultiLvlLbl val="0"/>
      </c:catAx>
      <c:valAx>
        <c:axId val="940354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354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[FullProject.xlsx]PivotTables!PivotTable6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Units Sold Of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B765F"/>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PivotTables!$J$1</c:f>
              <c:strCache>
                <c:ptCount val="1"/>
                <c:pt idx="0">
                  <c:v>Total</c:v>
                </c:pt>
              </c:strCache>
            </c:strRef>
          </c:tx>
          <c:spPr>
            <a:solidFill>
              <a:srgbClr val="2B765F"/>
            </a:solidFill>
            <a:ln>
              <a:noFill/>
            </a:ln>
            <a:effectLst/>
            <a:sp3d/>
          </c:spPr>
          <c:invertIfNegative val="0"/>
          <c:cat>
            <c:strRef>
              <c:f>PivotTables!$I$2:$I$8</c:f>
              <c:strCache>
                <c:ptCount val="6"/>
                <c:pt idx="0">
                  <c:v>Chocolate Chip</c:v>
                </c:pt>
                <c:pt idx="1">
                  <c:v>Fortune Cookie</c:v>
                </c:pt>
                <c:pt idx="2">
                  <c:v>Oatmeal Raisin</c:v>
                </c:pt>
                <c:pt idx="3">
                  <c:v>Snickerdoodle</c:v>
                </c:pt>
                <c:pt idx="4">
                  <c:v>Sugar</c:v>
                </c:pt>
                <c:pt idx="5">
                  <c:v>White Chocolate Macadamia Nut</c:v>
                </c:pt>
              </c:strCache>
            </c:strRef>
          </c:cat>
          <c:val>
            <c:numRef>
              <c:f>PivotTables!$J$2:$J$8</c:f>
              <c:numCache>
                <c:formatCode>General</c:formatCode>
                <c:ptCount val="6"/>
                <c:pt idx="0">
                  <c:v>338239.5</c:v>
                </c:pt>
                <c:pt idx="1">
                  <c:v>154198</c:v>
                </c:pt>
                <c:pt idx="2">
                  <c:v>155315</c:v>
                </c:pt>
                <c:pt idx="3">
                  <c:v>146846</c:v>
                </c:pt>
                <c:pt idx="4">
                  <c:v>168783</c:v>
                </c:pt>
                <c:pt idx="5">
                  <c:v>162424.5</c:v>
                </c:pt>
              </c:numCache>
            </c:numRef>
          </c:val>
          <c:extLst>
            <c:ext xmlns:c16="http://schemas.microsoft.com/office/drawing/2014/chart" uri="{C3380CC4-5D6E-409C-BE32-E72D297353CC}">
              <c16:uniqueId val="{00000000-E91D-479D-92A9-C2DCA67D5D27}"/>
            </c:ext>
          </c:extLst>
        </c:ser>
        <c:dLbls>
          <c:showLegendKey val="0"/>
          <c:showVal val="0"/>
          <c:showCatName val="0"/>
          <c:showSerName val="0"/>
          <c:showPercent val="0"/>
          <c:showBubbleSize val="0"/>
        </c:dLbls>
        <c:gapWidth val="150"/>
        <c:shape val="box"/>
        <c:axId val="94254504"/>
        <c:axId val="94257744"/>
        <c:axId val="0"/>
      </c:bar3DChart>
      <c:catAx>
        <c:axId val="942545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57744"/>
        <c:crosses val="autoZero"/>
        <c:auto val="1"/>
        <c:lblAlgn val="ctr"/>
        <c:lblOffset val="100"/>
        <c:noMultiLvlLbl val="0"/>
      </c:catAx>
      <c:valAx>
        <c:axId val="94257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54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Sum Of Units Sold In States</cx:v>
        </cx:txData>
      </cx:tx>
      <cx:spPr>
        <a:solidFill>
          <a:schemeClr val="bg1"/>
        </a:solidFill>
      </cx:spPr>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Sum Of Units Sold In States</a:t>
          </a:r>
        </a:p>
      </cx:txPr>
    </cx:title>
    <cx:plotArea>
      <cx:plotAreaRegion>
        <cx:series layoutId="regionMap" uniqueId="{21684392-5749-405D-B28E-9487F9A33BE1}">
          <cx:tx>
            <cx:txData>
              <cx:f>_xlchart.v5.2</cx:f>
              <cx:v>Sum of Units Sold</cx:v>
            </cx:txData>
          </cx:tx>
          <cx:dataLabels pos="ctr">
            <cx:visibility seriesName="0" categoryName="0" value="1"/>
          </cx:dataLabels>
          <cx:dataId val="0"/>
          <cx:layoutPr>
            <cx:geography cultureLanguage="en-US" cultureRegion="EG" attribution="Powered by Bing">
              <cx:geoCache provider="{E9337A44-BEBE-4D9F-B70C-5C5E7DAFC167}">
                <cx:binary>1HtZc9w4su5fcfj50k0QAEFMTJ+IYe2qRZtly3pBqCU1AW7gTpC//iRRtkqq9nGfuRH3RoweYOSX
CRRJALnC/3wy/3hKXx6rDyZL8/ofT+b3j7Jpin/89lv9JF+yx/pTpp4qXes/m09POvtN//mnenr5
7bl67FUe/ea5iPz2JB+r5sV8/K9/wmzRi97pp8dG6fy6famGm5e6TZv6F7yfsj48Pmcqn6u6qdRT
g37/uKoe8+cPn3XzmH788JI3qhk+D8XL7x/fCX788Nt//fO3//ExfvpTxyf8KesvT/Gv3d/9+Pvf
/st7f0jh0zTtMzw49j4x3yee73LX/uGPH1KdR9/ZTuB/CoiLsed6/Pj347cPjxmM/1f6+Mdj9vgD
/NnXsC/1+PxcvdQ1vIv9983Ad58OcHi5J93mzbRqESzg7x/vctW8PH+4bR6bl/rjB1Xr2VFgpqdX
uLv92Qf/ywrAV/h/uCZ3n3/1CaYN8W+sCf+EPcwC16XHT87erwlC6JPPAs/zfP/Hrx5X4655lD+Q
//1SHEedrcP0Qv+B63D49qv3//fWgXifOOYeRsHZAjD6yfdclwQUvS7QURscl+Hw0n/4pqvkV4/y
81NxGnm2HNN7/Qcux9fNr77Bv7kc5JOPOacYdNUPVfROVfFPDHucUo5fVdnbVfmq6ied1yr/1SP9
fFneDD1bl+kF/xPX5V+/+gj/5rqwTwQhzDAix+/unakrz/1EqY8D5IFxebcij7UEA97o/5sleTP2
fE3g5f4D1uTXj3j8Tkcl/k7SGrt/y5hQF1PfZ3B2pr8zXcb5JxcFGMz7d112blLeG9//+bF+fnLO
bPe7N/n/ZNn/Z6v/6hjNH5vHhXXnfuYu/pT7w6CfMd95he/e9sfW3zz//tEj5M0yTlO8OxdnH+34
zV/HvTzWze8fHd//xJmLOeOEe2Ci6McP/cvEQcz7RDhh3GfU4x73+ccPua4a+ftHhj5hShj2sQen
EUbUup1wFICl8yZrhjyGOPPYqx99pdMhArX5432/0x/yNrvSKm9q8CERvE1xlJuekvgBzO5yH2GP
+RwHXgD8p8cbOOsgjv5PiuIqR31CX0qs9zR38Z0pU29eyJGvUOd7dz0pvXk2VnxluW7goCPXq3J8
5KZp8p37s7F2Kiv8s7GIP6pIy3nUFeXWNkGalkV4orkZyi2bmjMsjsbih6BT7/y8MeuIjNXu1KQF
f0sqkjlbnax5yfHXqEizHfZ5NHMmshxyd9H3kq08vyRfPdY8J3nTX0ZmDJGUC82qeJmM/fBAi3KW
N4h/7SKzpDxuGhG6bCTzVIxiOwyl2NqeX3CxzUXkV+GJTgTCF10Xh8ngRgvCxBA2FY6jedCPaGtS
xMolIgHaWlr67aWjhftHkah4PcQk38Wj1Lt0aqQwbJa6BZmdMSxpG19VepcUiVOHtlusedQnO8tL
jXEWkTTxIoqGbmnwGBziuuqWUSGCg5x6ozEmrDjV8wKtdI3rL9wtnasm1ckqcaQOTdHpQzc1wkmg
YeUQ0iLvw6bpo7YISeZn86KM+Ao3zQFFzXiICofcIq3qhdeJaFmZit7KqOj3UVHflVkm5q50aXeT
JHF9YeSM+bS+ad20uYH36Na5UuqIWcZ0VkKu4mhjSX/0optfDbITpbRb40rrTW+wLkOq2mHbB8nb
xmKFx8wbhsU6Utx9X/MAH4a4WxPUp5cVVvJWCIeuauKjWUV8eWvqAYVdX5t57PXNqkwavEXIay8K
1nfrAJXqQE3sL/Jg1DeeCfCMOon8mqQsD3vDu22Rl+5ceyadxX0df7G99LVX9446YqceeF3eOk6l
v0BppWaI5XTFpWjlzNJ93tFVlPFo3aGhnXejLEOn7uUtM0m+HquuXEfGDW6KuqvCzsniZ2n6RVPK
7KERA5pL4qg9bTyxi3BC5qIZxFK3hIZZISIUgrNHQ9j0elmknj7IQeqDyyp9GKamZD0NDa+KpWVU
wSARnBvgOLKhYVAWT6w1+1KkD16c9XJW8NK5mMg87zo502x0LnCrH+B4wgu9klVOqut63CA8ZtuR
NrgMSULQNs7TJJo3iW4WuB+rI3jkxzX6wy8yuWYZVQstHX/Wdk4crKjz5DSZ2SdM4ENm+CyIWTp+
6dI+Dd1SRUEeBlGThogWQxjRZLjiIzXHJidzGKHeIpEJQl1W40oQEDWpmRniDauURepaC+2F3lBl
T6qP1iZuzVdaVweWl6tk0iO2Aa0ntnTSI5bMrDI50bCAl2LMVcgqFO+aDmV7WRE2B3Mz3kfC3fm1
5z9LNd6SkaqvWcD7hUtFvNNjle0VeCBH0S4fdzHJ9Nc3pvAn1gVcyzPrwl3uEU59wn0fDJY7WZ83
1oWhTLXSl8FL4qt0o3gSp6HHVXHhFL6+aBIPaNs9p89F39B/6Z6PrYcxmTmNIQuCR/euLaObkg7m
MlMqvtP9TGR1NhN6EIt0WmbbIH8koMOyZJenzRHPPC1xaLnBNMI4lVhYudOw1xEnnHpjhEM74u9/
o8yrfZn3+e0QVElYd7q/Vl5V7YQv4zn1m+IxSrqLyODoS8YdtSGByJZRFRSP3bZRUfJYZ7peQnIt
WPtpUn9xnGyTxUnYj82ticb8yvEbepPJdh8NrL0fKJXrEZJMC8Sa9j7vyizMqlpeZrSO1lXE0AxV
KAt5NciHTtTDLHNds+vyYLjNkvKKTXgdGLlws1FsSkXzr2Przize8pgthyb2ViJL5ANqLvvBsHsx
5M66ayuysHDUkU0TF+ou4kGzbciYzEUfqQfsxfO/2X0BRDPvfBvOGMQ6HsEBBg8HtuL73TfGOKh9
11fPMUpwomZgumI3GR+IO/qzfvDAZygEvmnHAEy5Hh7clPszJ2rq3VgP+EZGztcBDuwS9TqeD6lI
dhV2k11WVN97FnOC7CrJx2h9hltZ0/qmDq3ciR375VWFK/jiP5nOYm4drwrZXjNK9MK0bb9zm4zu
kiqIF5keo/vGjy/ZdLipoFelT9yvVtST5LtoN3pvRDVL2bN28FVcZOirLwa9QAWS80o2EZGhQ5yx
yK+Ctt/AkVz2MYmjcOq5KUmiMGrl99577rmcY9TSJBpGvJfTQY0uvKolsyDn7s4ZxrcNL9Amxn61
OcNPsoko3J0lfap3jcnEWiXD0IYnkdNYi1GdX3p9atZ2qGVa/HxYxt0bJ/H6udHJUozp8BmMZzxD
Aaru/aFRoWqC/o+oaPZjEskojJMmVMppVZipImwor26QyqqZQ/M7FJv40pOud/dKjTzCd0qVd16X
xZdooiaepTywVCfJ/9W4cfqF11lOvxfBL1jqlXf6vYl3ol6fjOYp2ySFasMYKbkPiojMDPX0PGMk
2lvM9k5NYhlRSmY+Mt/lfiYsjRDrX59kCoHt24MMsROewiTPoxD8BpidHeSiHTSD3Rs8O1GKqBNS
VHoLG1JotEpbz/lsiSRZ97RwPhfK17dqeOwythV1HO19vwJ/4pUshAv+RNyLI5crVl3zaJi7oKno
WHo7TNJoXReut6NTD0+Y7VnsxNWFcFYnOdvrVX+D8lHtesbBeyWeWTZlVV8mY/S9sQzdcgPhxA/M
ioygnmeWUdDU0LCaxqEJtNNYaSvIk4GHv/7GDJIL598YkwBiQB8RSDCcf2MjlePJCjvPKnZvm7EK
rgMWx/s6Ed3Mak1wu57aHAfX4F6qffmKB4DXr3g3qn6mS2+Y3LQnwxR/I29xHLGnVDyqit/wJh3b
EBQo2olXzXDsTZg71uUiVj4JuaxdEJwUh2Xbxp5o27OC4IGQ0McEZrTgcfIAiXxWjtKdOxoCjzJN
ijDveL4tp8Aj09hdSReruSXdPEivGxQfKT1JYBEVoTKZ3ir6MDbpLBAD3aZlU1/2Xl/MGpVkTyUs
USx885BBKLI4Sfj0WdCLugv8DcM4CRvkw8Y70QX+G4/L/+sqMggOSeBxQqHswKaT9MbhiminHNdI
/EzzJprVSqFd+9r4tYKvaOmmIeAdFtECN6q+OEFlDscrVR1ejIqSg6MSckjqNIyxrPdkaMnBmxqL
q5ikCz4gMjtjWK7hKUS2nlo0LXeajR4VSw+u7uK58rL70ii0oZrWl7Vp60s89SZcE39YH2WTmCSX
pE22Hem8u9HT/Ioxta36At/hZAiuJl7pBm949UQR0n/WOh0W2nPKTd0X8db24n743ktfeyfuqRf1
LN4mXl2tfn3Cgr9oMer5UIiggU99UGX4TIs1vnLjIcnFUzLkc4SYr8N2LCFmcSFw8VGQbS1ZUoFC
WsXjXI/gJYeWfSYYB5Kx2VHcCplpDit5ErdTWtJOGRT0MvVwtlRxMxwUwYUXNiJtD8XWImOPh0Ni
YVbEYhn1rglTOIJeeOJDHqsNGUuT1YjUcDiyv8+CIK4OqyqjCx0tiipoG4gh22qHYl1mc9u1Te2k
YptFC0u4Pal2b4RPYsPEkW7At066UEUB01no2BWtAsXKsFiKOtX7Os+HZQFeTMggG7G3mG0oxFom
tN2gZ7vCHaqNLxv5HTsJSt58n8FivKD84tcbAOG/7AAcsMAnPg2ghos5cd+fTsmkSOPBrZ6TJh9r
smAFX1ZycPZpUF4Vjuk2ljpCDIkxrPJ2mEc44LP0SE/Slh8narjoWbUZ8sDZ40zSbjVw/WYay7Cy
yvfIvNF9E4qiimexHp1v1MtvdFGhKIQM2dAw+DfCV8bLy4deFNEsbXL31pWjWeTaEfuycOONp/Jy
E/gS7xPwmhaoj6tbnOXxbKhl9DDNKBPmTjMSESU3AZbVijgFDpu+zJ6gJrEqTT/cqy4Ti9Fh/QVK
fXFlJdLK7w9pHMdhY/XVpJ8Mad0ds0qrL4cipDhKl+0r5ySovTad46jLZ3mP62tudJiWRt6Skstb
r2+9ueJBvbTYq0RjymSOjLgppwQCHWW+9IRQ83oiLaZSli1LDs4/symH6JXOIVS/toIWc3gcz0cU
19eWcZors5mL3CMhqp3mgpRyUTZBfmgjAwmRqce8TB8KmtMtKqPFGW4lLHMaaUVPg+g0sppGvk5r
JSxuxTxljtNa6Gz4+2lrrv/GaUPkLPhnUBN3CYRfEP/DBsXB2W6P+BhTXjTOH0mdLBrIXeDQqYJy
jnRr5tZGnGxJ0HFzCB4soPICRK1NGTJczpNx/C5vMTtyVKM5dE+wkaZZJyt1nOv9/McfVTH7k4HK
S0xWX2dT07Eb6ZLy6uj5Te4fhOAnJAqy5KqId6T1Zga00HXSpPSWO100r4kmq0hwepuPfrz1S68M
LdcgQ2+nAUTANrAQZFxhQD+GaV3nK+uhOjxp52Ah9NqSUVa2cy9Feu1OyXQpfnBt5v3EtZl3y3Un
4bOxKHHzO5312WYszJ9i8LIr6cr82DhR9zwWCdpYyDLbIO02sVf9maE6v0pdb5wbqK3Dm2Q6b5cx
jubd5NXEXZ3MBm+gl+XgtltW02JBaxE91MyZVULi+3EU8ygq9UqYVs5Bt8jbrsTyFiVmwaPGubSQ
UUaDk1XIeU9jUHFt7y140+ZL6ahuRpHmlyXhwSWbegWNohCyKenmxDAJJ/vSGWdW7ITbSdom794w
IFc4hth1wNlQgozbriohu5GATx4X+sp1/KdmYOZ+6HS+ZIgOK78ohnvR6ku/DfqbRMq/OQcMajjv
HGvIirmEuIQiBmUb7J/lwNpeBJVbjuYPU0Gm3w1z4+ShTwzdg592rWkmihlryJ+4k3w7xm53C2nb
ep2wrJ9Z0jZd8dnPx/LGEp6CfUMYE0tLSpTTfRTTa0u1Iu9uOyX+TNKy3XqdUxwgt0qOea5hcBa6
752tzWEdc1VpwOVSdmkyO8lhm8XirViUnM6d9MI6YRmHeCcpUndu/S79nuQDz+YNK5ZQ9qJ7nOpb
m9y3TZFkV1FXFQdLCViCRYqZvzhWA+LKP8lrNOBZBw7qBYkNntte5pvgczlUu37K01icDAm54I0I
PjdBcY7j3gVrGKtq1iM3En/jySE6VcXAZYTqmq2aMYR8Rnzs+jwgmEB+870hD0qvboba13/UQx/M
cyGqTZO1h9gMyRCaXJp9pCuztz2d5PXGr+oDxBo1vbDCE5n1Ih5Cjm9SN2V7rlW2LjiXF43TZ3sW
j/6C5Zm5BT+Kh5VS2SPLzDZpixrsaxqErEu8ZzYMcZi79OBBTnAPSfwcMlzBAHUlMEjl6AZB6KdD
fpWzJORsXLWZ8ELZeYl68aCaPM8Hmc3GydE6Nb5U9S6YmhPW5UXoIhOFDIrTCw7WvbnRnb/JRbXO
PIO/4ljq+VAQuqGpg782frATHi9u2nTob+JGbEEFJl8KdsnYmOzgUZKd7dkmGKuhDuOu2eo6RWuL
VbyDCpEXuatjSAeFp89pUYvVKQi0ceOJtEGfjQlfZS1kJXynWAjaNZu6iIbtqRm7YthmabbOssZb
YxwVZXjiHmkmoWDli3FD455cjn4/b/Os3OOJslADVmfrNmZvKdAx3/FOu2o5xG4/O2FWBGo4D6gd
6lUPOd7qjxi7+aJvjL/BuQ/hVzFE3zKc4xnkLoetHrL8K6riI66F0JtBxvECMnPyG9Y15KJ8xC9J
lvvXiDR3/oRTCN6XCTdilTsshyLSIMc+FKVBw7YzvX+bY63uGr20iSdSI0vY/BGRgZw4lkgnsah7
IxapZRlzufi1b4xdKGmfHSnQjcybbsuB5+D705F7E7ka3OcFz0f8RybhvDDiBjvbOMEYL8shbcIT
RmQzdKEHifCjTJ6m7g5OHn0dZWXPSCtP3SEP0wxeiZXNrXTG4SLuOCRGp2ag7owQ8EROkK9qNxxK
L1+XniZHMYn9ZOm7dTCzGO4TNKclL5cuD8ysMHW2Qabkn0vfcRc+LqCiO5HFSKp10gQSvE4g4yGH
eqAumtCSLVxhu+xcsrdUIkf9OaLHgRbJ/G4t4phdRVw9xW6WbzMfks4tMSK0JbBh8j/PMHfCkvdy
J8yhULk+1trOxrU4GLa095JwdKJvbZIlX+qucxbIk2BShkjs/dHt5ilN3G/uGG1c1PrP70UTBtaH
TKK07Lq5MqZfBZVkUHnp5CGYmtKFdK7ryplUqTz4tMzc0HIt3QfmAL4+2TiVl7qhxXhH5aFykmaG
5ZAv3owrHY+t0gDuAZRSppd4bB5Gxt0vsQ9uGskgcWPJqujJiiUyX1iy9lK1wEEvVkfhVMiZl3bV
1pKRU94zKttLP6rQF5nUswDTl1a0UEykmN4OtFT7wkf31opZCGpzWwhv1CXTnO2ihNyQQUOd0/rj
KBvdsECQETw56iev3HK9EtKCZ+66I1y9MUgFF3wUoH2adogvSkU20rhZGHsBlNyHeounJsqKGgqG
0Bt1okHb8fkJsj0rZiUsaRu3YfVWCFSvoOquwjhqg5UnGF5ordS9r/UQqnEY90kfiS98uJSsU/eu
oGI7ijyfWdLjGZkz3802ltRNvu1yJG7iKv4mav8xQQObR74wF1zq7K6R6bZKu+HB4mrCPeL+FGeQ
U79QDh5DWw41Pk8WlrQ1UVsNtYxT2fSEtWOzLkZ349Qu3gtX6iUYPxeK3kCeGv5KCpdmIS2JWllu
BKHvcJSuSi/ej2ojihLvYx6Xi8iQfIFHHOwNRGFh1PflN4gbx5mSvth2kF++K1oBh12V30jikFXs
pc2yHt3iW+mRvQLLfhsQyY/Dx0nsbHjWOnOLg6tEFlTFO1UGzpvrD1gXcRhnDF/Y6w/gCaDLekSw
DnBpYshZM6MjeIlBGyWXrL1TRrAghBwUBAdQbJwb5VSLLoYClsWoj6CCwe54q9+J5fQ+6SHyCWXh
8Gsy3IyQ3NMzxHNnnnhYLSlu5a3LSzExy+nug+j8y19bCESn/Nhbp8uDhBVckfJdBJfkKESV7y0E
y5y87PKueCgE6WYZ+F9bt1N5FWKFoD32fUHptmOFO/OkT2bUso4ClnVsKlqs4l6lIRQ/y1WX5emx
nFBMZAB7c2FDLqH9YqWdOl3YgMzv9Hdu3GX6msNRtfcX7H0G22vr9q5irdqc8NNViP4H08rbOxEn
Me72d/FY32gvD8c8UXdJbBasy8Z7D6VwplTmQIajGu55P5qQQ473kPD+KOaMrNtnxvFm1uEB78Jd
CorUsT5msZMndJZtPwmfuVNn5GlmsFPqmGE/TeqZbtfgOLjkpjnYumSm+mvkJP1XUtFyQeK02XEn
4TsnGuTCceLsvsbVQdVQpmltghgun0Y3AmxpiIqmvCQUfN/ecy/Aag/3uKbZuh4qqPpMpBXz4CrT
rkBdHmoxlJDWNtnVaS9HQ3bXFca9OG5m7BdmjTOIca2IbZpp40tf37W9di9O+EnWznk8NA7Vx/li
PahZPcpqBkFqcgOZaDQ3NeWLgtP4xjZeph7GjAxbS4keBVciubeEHSOZ8Da44TVcloExP5vH5In7
Ny4WnW4Nnh0guHQNWRm4ZISnJPRZ1JKYpM6E1MVDI73sArLQcp8SHu1NPWSzBIKPOa1pXs8t+DO2
ZTQF/VbXpNjaQLPhl60fdTeWSKqqnnsikCtLOqZFe1eYm2OQmyTuS6lZtOuqgK4HRNVMGEP7eczb
aI7LQs/7avDXZdx+VRD6LLSScIFnHPklJT1ikC3HX4OcxBcW86d0QTw4UCcS5cpS40Da6a4d3G3q
uwI0oNY1CXPByXUgx4V9qMyDzIOb+HJho2WhW3kNheyZr6P+1kpUJIUyXJ7qjSVL5gcX/ZTosSTC
KQnLRPWrlIz5riBm3oC3dPCLYTiMZQNZdSTdfhG1TjOTQZv7c8uqHfeBFwFZDzwaZ1EUybUe8m4e
GYNuJKu7+QjJnZsoGbq5mXrxhGkReHvHuu0sQRxspIJSeiqvqPSgbDI19VQltDgEfVeWGpW7gDo2
3wZ+wq5Gp/tmVUeto3HZFU62QlUfbdsm9jcyF9dNauq9vbLWeHmykbwSUEgDlW4bJxPXScLqvaVO
EvbKmx31OoeVUJEZQgwnPjzpRavsPFTLfSOez2BLss6Te0hVWeKkMq1+tDzRPp+Upe2VZN/VQeUf
JmNVBHGyw1BxvYC4ES7DxLTfu0jDZZkgNZDvkwo+Ko2/tJJ0YdaU+rHMmiueEvGn3/zR5YMPtyBQ
sdBwg/C5btBD7vP8W5T40SyHfPdF4UFA7TmY7QcvZvuYNWyvaK03OUqugyTH41xOmGXkwa0vwQfs
XGcKwE0Uz/LOi1an1JzJ06Xm3R52wXUQSfL02kmj+IjEPzoTq0Hs0pFdsvXdNNg7sm7HsK8gtdhS
p4JQBECO4AbnvGxEscx7pq5VTOlF4RoVyrZx01lNaDR33IQvrXMA2qe6jofL1AlWJVxi2530H4Ov
sQR/L5sdVV9X3zQycBYMwTXLXiXpZ5C/R4K0f7TKz8IOQa6fEl5fMLfAi7KCEgLL6tBK6BapeVNV
yT5rW3bwBSlmScm8jRNoMLoBp9sCItdtNTWWPDVV6a56nMrNCWr9pF/hoVLjF1TV7QrKOwtIvsmD
B9XIKwNV1qvAiX0IqUa26hhxRKiDuFvK0ndnlk0mQWVkDJFHBIXMMl4FKuUh7jBfxWk1XqAsz3dp
0qBliyrYPISQWU0F+1oy+mRGmr8UCQ4Zh2t84RgNa6eszB+JA3cpvLYW8wGS4mHQ6epWOzLk8F/D
rtM6KG913KqF2ybJ0jKxatilcPjSMi0UodwJG0hIbizpuGm/pRGFAL9PmgLyNOldGuN0P5ZFPi8o
3MddlrWbLVQGxT+ZQinRJT5UDG3XgrZJJvax53pUh0UOpcaTjCVB3fqrgBjnIhHSY6EhlbqQKr43
2vBLUWb8spt6paecmZsUw8Iy+kSbtagiJ4Tohc0SoUCtBGa49zwonBj2teg8sY1MUc9ySPGUGYnH
L2PuurBxvfjGNpFz14pSXDmQdL5paG62aKgeTnxckWDRF8abW8xz68dAmxgcBQYXzFbpoKAuGBWP
Dc38Ofc9vVO9yw4IDf0Mdkr29BOJInLRsi/IPYbw7CaC/CeGIOPOUjGN3lATDzwNKDlPkho5ixM1
8QbfT14ySOJuU93GVy3cmTuetzKFpL+BTOjRXbcXj/O62woCF/ZEkR2GBjlfaFDPqmrsPgun7m5c
lG/SVDtfSE7NrsQpCvtJKi56topLWSwsN41lPZd1AbeLC7gIYqf2dJpeoaZ9Exx0fadXlYi/P0Ec
4WzVREkc1kmAd2b0btqMjSmsjEoXnQ+VPtQH9Y1toFx2MIWmi0bUl9ReqqhqqAdL1UDyfrqrcQTT
gepV50ElTUQxmDDfgdjMS/KrAnc5XIV1+stYbixygk+iEtHsyjLSDJlJ1GUOX3UF/N+ItdKut4Ac
eR3C7dL0pYbLZUiLF5YFCioE/03ZlzXJySNd/yIi2CVuofalu7p69w3htrtBgECAhIBf/x7UHrfH
z3wz8d0QpBaqXYWkzJPnpKV8DKoIlH1HzadROM6RWPGoEjiJ1uqTaFKxQxTOw6Odke4wZPSPdn/0
inMzN288494Vh09iV170YJCWhqZJxLS4GqtIyYszpOknLuMCBE0G1TYH0zlkMloh7Vxtjcm8UG4L
RtyVeVo4ddOBuBaJA5r2m8FpCkCaEVKFaRecbB+ZlY44YaxTmb9h7d0NTpk9+h4OMOFyb2Ozpj1P
S4YL0fS27yz2k1Qej7EFq/t0zqytyqdpB4bMcK1mqmIzpCiBtoAF8q3SFn6RIQd5zeXD/8DA/f/g
TBKbEAiSfBwYnvNXNOaB15k5kai+MVbG4dCqi+NZ/bWUbnkQfdnGYNTIq2kTpHew6Vdqa0zTMXvk
71mj5eymJpLWfRAOcT0ndIx4Gfvq6wapdX7n2Zm7BhqFjDDxZH80l5QH7aYJ7O+zZfXHOiOjiF3i
9kd7uZghxvRriXnm9mvyH3PMc8ape/0f0avJ7Td/pAxcgnMI6h/woH2wrP7+vvrO7nPNPf3qDjXf
8MwpYm/xJ5zlYu5EXuFYZ7a8dowUe9PGFqdCtwE6kAfot8Tyitg0qpLRM4c4+VQOBCFQkyEYDZ3b
v+4Gt3I/28bfd///47TbbWSQzVuTpwxACI5zH8CaCYuNmflFeTSJSWOW/lj8YZrer8Ffc2Uz0Piv
wV9m1nf4oMpKE3t0yIk2TXNLp3LHl+S+uQCv9xIeed4WAGx+X81RfQt9XeK7dvvWlZMVg6Ms76DT
cHeiRBCZU79EXOB5cTEO4c8yjXv82j/DUlkxr8biIBxsyaHoRUzHqn7JJmz5Vj46W2PWI3mwGlLf
1S6ScWCO3XiRx19Y1fS73FKQGhizmOc41Ol01sUwPXn1e8Hn+kVXdX30fLq82Xg0lAZs1VC7P5je
ybeSKK87EEbtEeEE/gLzMJuzbGP+gk/Tjx4aOqCaQlS3134IbniWB+sgKNhegR656kYSIKUh0gsr
Fo5s2bI3LI5XRhvv3rMLbx8yJ9/0QdF9o+TNkiR/+2tiqpzn//7+o0rBX8EnIKrQJWA+BShQ4FPD
jfkD35897JpWFPKncIQv8uQ71N/0eRFOm6xaqUGlRyv00mM+tHd5lvlbY5l2ZNZIF3/ZUNMAeQcN
bKe1z/dTWCDGy/2GJ8RVTkzSud97QzBe2zYUlyZUSdZV09U01c04bAarlitjmg7fje7DToH2uUwi
EOec+nx+NJa5jKkjIO4CqjKA8rsuXOiWyNyTbaPSeT0WoPHBycyTzpbVKQAZ4XlkYCVQPj2CSZft
24IUST4MgVzYMHPi+oSuzCL+XPJmKTPZbH2/O2bKduMAx9K2iOb+1kfS6/MiSt+N/Sqo/ujIlyFm
BllmmMG1CN8cLw2hnxHQxw2ZQnIqKtuj/H3XmR5jI9FLaUIp+TGKCITvZaA12jfSDi9/4QDG/Gpj
UzyDxHQyLQ2Oo/MXZCDdrEWWLfXjnNb5AQoQ6ykr0m8+9v5bYyl5W/kNfeRuyu9skt8i7WQ9uSof
j5Dzs6QLlPUEkRLbhoBaew3m5BUCnPqKvbq46/GD5KUd3FsFLm2umzgSRXs0bVxE20byaZsWYjha
qaWOVjMNx6hyqYi/bHP3NYYuo42JsO8mB8jsDs64+wzicoAXhzwVj4ZGYYgT5s7PVRuPTQSm+SQQ
7GWAkr/GBQ0UYL1VzHAPHP/WYUGQhB08KG8xzcWWWXBb++JuYZsepi5gJJZDmZ67IY3/Gla0coo/
1XH2nPrHsu/yW3Opx668odPFGEADATsDWX5qlDvv61lzPzY9hC3JJ98BbLtMjfAyHakszthxiuvY
k7hqdHUxlghLjvwFW3aj4mouvEKKa4a+Cu7Fv9p8kcOXFzTh5ZCf62762aeD91iGghpLsMJ7LKz5
Dws5t0+r5677WJbpH30DRFErQK98lYlwPgR5YR/MndTj/Hln2qDD9GJbVyDoq6o9kICKg9c4KdJt
RNVV/Hnv+NAp8qKqY4Kc956207QfuapOLk2hx7Om9EZpPq8tpDqvDRds5de5fKyDlsSpRt5iHNh7
gXjyR1A7eJ1HCQUAK2J/YAg6+q6LSZnxDPIOdeKtRd/CvP9IQ0lf6qiJYl84/LGBSmyVUoiR/vuG
+g/lLvXAqFrqirgEmym6/6JXlWGa17rtyWMuUzs2R68Wqk0qXVQHA1+PFpSqwrargzl6TS9n/a9e
26l+9X7NNb1uMO6V24i7/zTfPM5MyF0wjIOuc6dj3Y7gtci8jv9SBIQKdHAEw4Mbf4JYtIj0yXdZ
nyBe1o+iS7ski0L96CNoV+A6WpZ76/tMPM+UzYeRNEtGFiaQQntNM2/CJgkzzAho3q1sz7N0mucg
aJJ2aqutCmS0zmQe7qD9abfB4IaPag6uJhCc5JzHFITn+0IHwa7P7HabyYI8WoN3ZZBK7bIg93fe
2B7svqlfAwu0cSilnbPv1e4xj9xgHTXh8MT78Mmg3L+H8r7+NZQMqfM5lEbjc6OFtYJikpx9Clny
yqmgnSoadZRRDp9OTRk9u0jBnj2p6ZvL52uIRflme+07ycfw1RNcxRFP52eo1iCJDMPhcSQQYfDI
VfdVUU+rVgGksC05rGmb+7d1bQ0b8ELzm7QT9nZUvjyF2ic71xqjQ0QJP3hWM+6J1vaRtm2zm0KI
ASPWsK0aBbkRRWCtQzrNFxesUKQAtbrWRVOtCkblQ9+5iOXdWj9h4/JixUfnhRGrAmtCW9/IPL/g
X9L9gANwJnNL3gPNN75q8kOGpM2u1fjnDH5d3U7N1N7Von0bC895dTLfXvWZ0x7KHkJIp9Kxaeej
JNsO3LbNmBH7Nc+CXV7R/EGr2xGLez9HU7ETkEpDKdWzBEmt8offqjhvS/U+tTSLVajEI0urbOMG
lneUbZ2daRbwdWW32XOpwycdzerdKouNUoG/CZvC3U2IaZLGK9WVN6m38ZQ9HAm429gQM7FRXS7u
e15gu8w9/ha088YRnTyWDasSUgp6ROKffF6MGSIbBx8kyFemwyGO7mJza/MCt2bQ5220TPfkXB9L
9sdjzGDKpE6I3VR714r61ajt7ia1mXtQYe1uMrAWH0B4rHHg+PW7l7/qOZ9/1DiYk7Gr7Tu3neud
Vfh051uZe7FyiqXXkvatz7rEzKkp/VCu3TwK7pcbhVfvGHhQZltOTUBYz0fA0Z2NY7HgB+yG98x4
H8vFW7wU096p+R7Mz19NX+3ISt4bS6cupC0V6z+f8f9sMw8xnzAO1Qv3QBMIGQ1WEAtlD2po+xvJ
6cW1ivzBNIWBPPRIJt/aSxONOg4BJbO3prMIKAedDMkAY0buBDwu3PrELvqkH4c15HU3XjXL21Ba
8l7m7JhVJWAsZ6h2rRN462FBtSCdLuLBjfrb1vPUvauyP4apCUxLHj17JZl2AjAdjzQ4625Lu9MY
gLtmLsbk5YTfLwjqFeAj75I6TXYp2AHSXOCVpsnSwTfPjuSvtjnEQgcNoF2bXngZ4vjfzxPgDP/u
oFMIRihYnkitYnE6jv0XAaf1aj43Re0+Iv+JZMwGe6046JluQ+Bud+1ykM9RtIVs85e19H1ZS58Z
KZdjffy3kf+cZ0b2yzN/f8Lveay0uq3u6jlOhxTplFRppFeik90P4EzScLoxLeYygSy1tYoKpQj+
vaMPK0QBBiimlNurqKsPeRmAyL6k3LDAm5ugS3fGMhe/Z8EWG0WXOEGuSzAQqUqGiE7bvHaSGbwl
aABVdEsmlh6YV9yxuohuTZO5sxjSNSqbLZwY/+oAutVtap5NN0XUr30+u5ds8Von3opVWFotaCd1
cJ87hX2E/1DGE3ffOuC8D8yh77N088fOGfRmqlPn4KRlcOP7Xg7GcNbvRaOjNdAoKItkcCWCi/tS
1NuSh81zWOviFChgg8YcwVfErhXITTfW4nmaXZZYziFshLqxqpqvgEm5UJs0IZa5DpqbrFvPTg/K
aG9Ze7gScj1wiGC30zx/D9xGx1M5yDWQafqohHv1kGz9wQekUMYGigBQg8Jd5SGT/h9GAN1sVjJ1
3C2EPM5mFhJJDZfzM2JgsebC5k84y35CJ5C+u+6rkqq/VFAW+7uUdBlCJxEAvamCi64a51AAKVmD
cx+82MLa5GPAfzhW9WsE/nr7sEgH1yRE+qoXfp/kvIQLvlB+AamrpOoQK7sCJBdwTplF9fGTIpfm
KjuxaTyNdtZmgAhYLK0eetC+CFC5Q7sfmePfAGYu3zroguMBVNhnKto6gVNaPkwDc1Yp/jGXikVy
U4M6fg5yPu1GCSrLxIb8mI5Bs2toQ8+AG6tN0aEkAH4xFGXwkFCeMh72G/jg89lrJyiB3MbbZ7Y1
vZQjzgAxRsDM0+48Qm0Tm3Y/7eeVl48YtmxcYzv+Mcwu2yCWyw5mTTWeJoNfw8oSEu8y+sDRXj77
+ApRRKF7zVDuYF2FND/Jou1uKqdMkwwyyzcHlUcyO/zBbLtJZllGYEZF7mEpyog/1m2fy4bf8LAM
f/Cqeq8t3T2QthX/y/UN/lIWYKuKHM93HcBpduBD7vbvTBA5lg6pVDM9gq0TXTv/iXoKGy/KZRyC
IYJioCrbV84KEYeWVLeDbr270XVQWgPt5Vyuh0mvcqiOEk+M5d4EIsZkffCnaXrDRh5bJu6imVan
1GF6k3ejuFZd2SUj0I5Xj893zPByI7oXAWk/+lB896aKPluQHyZcO3yP5M+HlL19tOweyRslpm85
qa89Kgbdd0t7DjL+KvO96dtwaou0udU2oHcT0TflbG/03GSJifcNLoAE13hmrgj2YUV8uQ0au47b
wCu2pBrgWUI4jlwlrbtfYDrRzgps6eFEijqDg2SP+mTsNGv0KRsDhazEWPzdYYaEIsQUM1BG3bjm
dHyUfngxTELDPYTKvTotTRZEA3e5IBVKTFC9goTWPlMi2zWxl2DItgVKgLDxp2RQVbpZ8EFoey1S
ar2goECQlEXnXGaI1bH/O8Difk9nKThjZjq+uc/pYZD5Hx0brrM3ZbfKT/WOsLG+7SEriJssrF+6
jskNJSHfWl1fv+QkfFWpry+sndl9BEmnaZ6imu5QPAElfpZJ9YToz3e79OTntnxmzc73Uv4SNSI8
IkvcJcYcrekearPbYikIVHfpDSmC9iHTsjpqxxtWpj2rs1uQ6toHT06rOpqd2K7ExpcSLjg8+RPI
439evtpsIvXabzovNkO+OowJpqheQ6FHVrXup9Xo8uouautoDXfDxkHJhi0reHvK2qnZl3ALDxzM
haOHBbrzCqVQI4Q7GzsbKOjLM19PvBivVRWliaB1/1jKJo1Hx1Evdt6XMS8m77ubLjlg0bx3ot9M
ZZrm8RxsaQAuauxNaazKjGWx3SAJkxL5Q2Xs3hvmuvgYQKbYm4zZ2CMvkKryzl6yaQ1lhxT7253p
Q0bns89bRPG/+0xO7p/zorLLV4Ou3U/1QOSzEKTSKN8ZBia0sd6hETmkiIt+V2bE2vi6EqC64o1U
95Gd7eHGZx8Qqu3ztGGvwEIcbBRjeVNFlXewUdpmwwuX3NMOWWyG0izvRZhg9ZOfndPa8ezW1pU6
c7OVcAYOY4ZySVkLf7N1q+m1abMjiyp57u3S2xIgeTGAz+wDlFNe+96HJeRrg+TyM1GlWLVUzbce
EdNu9lyx91Llb0qryo+olMI2Vd47R69z2NmWbbUG6at89nT1hDoA6h0sl40q/fz7VKJuhwin/AJh
BHaats53WTd4dyQvc4TFbvBG9De4zJAbVLWnz8zIFMJR6OOSn9SLXsF0gBH06853phH1DZo5tqcg
vAxavnYiGl8GOk0bUvvAGhcilnT8la2s6GGqdHuCrokltvTZi2oK0NXweuyMGc3dWfWZvnaplHe6
Ke/dZVTUeNWOywlFaRYT4B2QTyv/UQda3SCfgK9CQIz0RZKa2USQaWbA8n+TrSY1rCyUnLo1TaQm
bNdV+Ra5Au9YlSMEFxmJtr7osTPYlbXqHaUeynAMY7sb9DeZibsCb0cWC2tdlmWTx3UhjpM3ZG9y
diA6z5j/aM83n46BVf7ARv2USt97FtKZd4rX+dqYUTSoxLKw0j578c/SdRbe/Hc/PfzH2ReixC9q
IYDB70T2PxTejp4hkQ5b60FHtQNuk+clUzsPt7bm5aHXXbqBOLh5SBu4Jb7LyU8BXmAmsYi/xk5Q
8e6n8gZuAYYzUT+INq9i0Xjh13BuoyKVeXQFfePhc+zy6GBRk/SpdJNPoXY9K1Dqq+oogfi+d9I5
jKopv8l+8BMmi/ril527axB37LLGKS4ZNNJJaDXZNw5Fdgan3EwaNCmBgoKnMYM34S47gQg4eyBZ
EbtLdj5HwauHUiP5u+wgpu+3NZXz333LPLBcyP8oKwPK3N+BEhQnHipR2CFqLaO0yl80OsA3qQ86
IXnwkNpdlWoqxXMVpDEoZuUWRLH+SG0NJbK57RTSkXK5fPbU/hQlplFXPTKR80STjAdgkobz2fBc
DB3G3P3FifnL1DqYUNlAhv4OYinUBlLDAAd8oPfEceF00kEdHaslJ1mGw7pH2YdHlCrJ4iUKeufi
hJIawU8ziVsMk0ihNraHmN9M6ssMyzKn3iOpBFz96tZ1Rf5Tab2mbo9V0mZNEk4gw0Dd953IcH6J
HNkn0LIEV3sqIQIvWXiWhW/toD+096Vd5ucAdIGNP2vrEOX+U54CUKtAsjkBoouO4IcWG4vP+qGG
Jg5npZ7eU9CbpY8XBHw88D2G4lGXUbBmUfdrEoBw9jkJYWv7e9JkmAIdSnV1lcs+JxXLJy1h0+cn
pa6lH+w0RIoEBKDt4Ed8XYPYyZ5mmX2HJsw5aa8sDrMoIji7QBn7FL5sP47Zzl8wyNazmzhop+gT
g0R5qXiJNx9FFay0Df6mZTnhixg++oXnLpUcNx3wlB0NCrI0t17RXDK/fOGEpyiPBmV637vPKGOY
3pgmczFmxKsNgPfi9Fe737tuorju1vV0LZU3HfOlACIyIJDOL3dfF9NWZoPYlfUJOxQdELfZ93W5
EI6rNDg5iwSVhODTurQOT+4Quo+md1J2cOqi+6wb+73LS++5nKMNknThvT2S/K7L9X21iMAav492
Di/DlTW73tpSqAfUiK7eaeDvK7NqHTrVu2ii6tM0vTwU+9SZtoGQH8ESmo0g6m8A44RogmkVzrkF
//OaNj+9iVinPprI2Ti4ubNhxG7Pnz6vS0M5A513hxXAabgzJaq7abtA9bQ+B7sarhqizGwFtXp+
EkXO74O5+LN9RtQ31gG/X8YHikevvnuqJjD8uYTGtlT52jd/EeNiD9efrrQ32LtwDvAD8HyOuZT0
LMu8ebRktjZx5lQrsefAhxNduup+GnOxFdQrNiZRmJbci3npR6cSX9lzXVyE7UxPYJ89fJJgwPXy
VrNn2Rv4xuTAU2Wd6SARXhayfQlkeckWrHMoxCHkdfCqy7EAUTxit23K0n1k9f2WZZF/rerKjSm4
Kj+lu/HL/qOG1uG1bq4AgxuICP91Y1l/t/zZVYO9UMR/jqlbSV5tiPtMygHclyVHRAC3Lq9T3SNl
5DIn25jeATLJtpneKInrCbF6ip8zgZRA3lSMlCcVNAy113ryqni37ivp/OCNsuPIKee7Ck4SiIAh
3VRMR49cDg9mRMcZAlZWPUpRtVtFa7Z3KtVe1QK+mREEdQdEMExngT1tJZd6I91y0TbENHbOnRV1
8glxfVigkYReUilSPPKR3Xhu1V7M4dPAwgRxMa/x0vdlSS/7w/o9L03xIv730z+yyT/P/4Vug8yP
g0TdP+v0eIHVW5k9Tg9zdOgsR6s94+AkRZE/rIamCI9GGGHuMpUiAPKhcVoVfWqBSzakG1WjJA3E
KdDhA5s4tv5IkT23H0pSRusQW9V28mWxCdMaqPBCLTYk42KpVCQb1M5pIVhjKLhzDLGzPhE/eqpp
6d4ay87G2KuLh5IBtXHCOj1g3+5WWU2CVyiufxIQ5e5E1Fs35TyMMYfC7GaKrBYYxHiXy6GH+E/9
DFCp9rUDsgbuwjA9F55iCeuqSzll+qYpoEJnlDY3XUTSXeHoft8hOuWIIdeTaof70bXnU8XUN2d2
h/uprd2kkEO2CSNkFQTOup9R2Mcevrtd6RTWrk3l29ShDhz3ucD3kXkr7UTddwervXYFefYnP91C
Dlxvw1aouzwU5wpU3teKeyuTV7IlqktNuskvpGjvtJUX+3Fk4TGtoUUxFxyfYCg2LcqtLTqhRVc1
fGgX5y0yNKyNXvImRaFNz+6OlEzyFikxHKWKTWsvGNtNV6b+bYfdKdFpSzdUg1EQQ7WNikKqJFea
2rceaHDfHRBm4kY0dZwSIRDwTJvGps95UA9vlLImbnXXr4tZFduws50EO4B+jsKQxZ2fDz8yyOG7
rNV5rLyHofajj2Cw7hAU7ySy86uJQLEwlW4ipSNjzXO6LX0ZHZuxH3chtQ7p3NRrZ4KKveqH2Aa7
+nmu1bgZwIvbNKlCBF7LW1eAv9eDdPimSn2hSLa+I+UEzIZESZbmdINyQfJQgRZj1H4Y8C9ZYD3N
A2QL1WnM8uLOXNrWdo5WCQrf0lRaVpcwToO1CBrnrMkE/YEWLyMVlzasxQNYuQ9OF1W3KKJkPzaW
89RkDrlxC9Gfp6C7QAgASj8vCoRw74Wt6pPNsmsEXfc+I5z5EGI3/skCAB2t5zzkrzoEaiyU3W2M
aU3hLRUID0N30DcqlGOcWXX96lsFW3W2yo9upM6gaVLwn1Hhyiho8gh3LWo2lSLPtnzSv9pNZwkQ
E3DNMsTYqIT1zSJNvRrS6RGZkfq2rYpHeCf9zTQWWEmzdg5a98OTTbFTgxrOtwBJfuLc1XecDt55
HMkuqPycJSiLBkDPBwV96bSnVN8NIyEHMZdvyDFihEaFhH3EUDPr02aoiBtPUE3G6VgPawFk+Qlu
jFqDeo9jbTFDL4wSO3LUvkZ95g2LxJRo2VsodhR69fHzlvgKYRI8LpropbXMcEBR10pyfSN0Hh3q
frq0UxHcUi63iD7XfuT9bLQDD6+Qb9oPhsssuUjchnabjr3OHYi+BSKdSRX9h/bvNSX6sS/z6NSm
M7TDbQVZRakgIimwpaOEX7qzNeOxwHK+cEuJS73cEd+5cGz6R9NkOoem51utvSwxJshN/MZyurcS
KeGmJ8FDV9rDXvdhlxiTsGwG8lZ+L6w6fEBtYX3lqkmqxRINFJssG9R6tEfrNC8XsMl+3VWlN2yH
PPz+1fQ17GtsBEUxUhv49N8zSdgfweL9aFNBD2PbF3uq0giS0JHvmO9kZ81Yv807r7xBKnHaeMJr
b2fakXXEUdpD6+wS4WTeNbzhR9Qjloccy3+nWENPHiqlbtzJnm/HVjbrFOSPq5pLlJ72tf0gqruu
C8A6oDO/Q13rYjf4XbcvskjeTkwx4F5V9+qm9dlusdLLCtwCp+6/FZ3yEjD1+MVD2nUHIpW9G4Qq
k7ZxIbcDirp3QjxNB9ZyZOg2ocRzvocILFy7C9+p4PcOfIikByp40Z61RnER8eFDVJZjL3zNBvyF
Oi+bS1AztesmeUOxlLalS/V2DMCVsQkFthDm7rMd9G9uyIuPOjyDpYkCC1jMlxC551eSeyJpB6e/
otyL2rSVbE507I5RgZxgmln9BQojldQ9MgFtMyZ501Xvdo4wK6rhk4TUrzeQFzbHefaCswseySqP
tPPi6+kMDIQiURk52LI3vR2231kezGtN7fYAmJJc616/Q1uBjRJZe0TEfXjHe1UcPZahyhwfphse
LeFLELwVjsggy5DTzsml2oYZXCQU6LpTYOn+iECTi52aT9eJ+xoM887edPWgngFPIEGCEWxxnGnb
8DtX9w14AP3OJlm1J3MU7p25aE74LcvtZMvwNvLbaMX0Uq1oLKLd5LLpVAvQ8UcWpQ+B7/cX0o2H
EspU7enYa5HuzUZZnRnKKG6RQZZrQ+7K8F2uQs3avaF+KRQ2B1OEStQ0AvWrVzRWqGn6YNtDfbXT
BpCpDI5BN1SJ5w96r5STrWfq1K8QYrwj6zJe2gjSjsbLf7Jlzw3KKBaDJRLmAoedIjvcD2yYtuNQ
1tfM1RHwStX/CKMOxTyV824hZdHajDy2tj+vHad8pVMnVk3tRRe+XCCw17Fb4EVNQ8u1YgBBzmru
iFjnaRddzMAoCv0tLfwo/mpDYS/oWwJsLMtTzLAqGMML/Xz258Oq0NlmYDUMen6erCxf00bUZysD
AAh9IPznwatOURF9I6UXnZmH+Drv72fPY4k7uyhYG0Hl3qUHElHnLCBQSWbU1wb1BEXxo6p39/VQ
TbdiubBdPfF6g+CY7QQihZUfKvcZ5U6/e904fiA/N4OpDEcF0XZnVTzuZdSsNbBvbJdVNh+sChu1
bwV3I/aRnT1ZxapqQ+cxLDKyS0urRqnNGuvVqV7AmalWM+3hcNliOs0p2CPcC8imCL0R9YDKZkPt
iZyaVqkBlZTUfdAQvjNtXxenp/8a0lMXuBoB/QveCCoS9v0z7XUf18RnTwOKuq8GHniXMsoRooIL
AT73tvBmSAQgSAC/B+U8tdvqeGbyrDsPISAQqnuOPFMMUfa4N20O98J4mCVExRa9FB4j78hF4X9B
SGSa0WvmwUtmrv3dtqzpAObpfPAtKE3iFLWT2bRAE62l4QiWL1bPqldt5yCsgw60EJcpAPD8AFb6
gHJ/XpiUI+3WITj0Qc6QkMw4O9lirPdsrrEehG2tWjK7SO1F6XUi+pqF2Rna6CxHcSALAEuptqnT
NXfA0yBJttoaOjYJ2XgIrwmS2u4xbKbiPALXABQiu8dSNPQmKv0HvD/hwzxBzQM5+L8U4mSpFvMl
BWsRxa3aAQlgIxA3HUXbpzdS/DBGmOf2uiG6XP0fbefVHDeyZOFfhAh489qWbLJpJVGjF4RGmoH3
Hr9+P2TzEhyO2bmxsS8VqMysAthsA2TmOcdx6vkhgRprY2jtCDLBmB8uNtg+jnrq0nuxhIiDpwU4
UhQ4YLCUQ5xsVSvnBnihCxw9p7rtuvT1KDXKZA9tpAXN19C01GGJuRzyTcT7KlX7A5T50OJZUE4q
KtDuTPP8swy8DbzrDqSVAbfI2aptfgCy+LGtlISPP1+L3ME6j9o8Qo7CK3Nt1ZbzKLbWLU560sxX
RezqEEyB7OpSmyr8CPehmsOpUk13VJ2MB3WarK3hh8FjyFUfJ2dKrxQeLSs9mEGjTUsK4Z4O1l1v
qSY/03RueqUOFic2f+kB9Z3D/udkFBRau6k8eC6J2zJKnFPjN9yLLUdaAn3OxShzGVrnjirvdOi7
qN2TNqVEUYKEHJT0Fz8Jk2+ICSyMKEr7he97bdvGfvBML0q0N+Pav7dV3hRR8p2HKwrwXU3zfmfx
07JMZRg8na5ayyM7AK4Nlz469ikfdsqQ6g9G8xSZDcBG1YZ6xecFhhIB5mTVq9Nr39YH8BuaEm3L
mXyAmVjpLpoV41GGKgQSyN1Wd9AC9dVWt11HwUavrse0Ni9xg6bdUdCzb5PC8g5lvPSJO5p5aiMy
LR4c1p+00G6ehmbYqBC0fjKdfu8lqvK43Kj7XaO9GHSs3pIg8C9Tq8yybTwN8SHTy7iGBxYFjBL6
/yMUTCm12OKH68cFygHDcOKzFvHEbI6PFkwa28lL56Pl+e5NUitfwrhIngYQkmZXN5+Caao/FXQj
lUar3ZWBUn/yjMHa9nBU8w3LFBUW/6j1pGb81r+zCpqqgG75d3ls/9TmOX4Jsri+jtSQipAXJC82
aJm9OTTRlXhBREDdGJol3St4kZmAqzhRnlXXVJ/4/aCNBfPo9OAWw8Le2Dxo3jjKTMNgbxlXltGk
O1hEbBBTSQNhE91j4MDtzxmpBPQrXHVHXh/vpGrHsuDnXUkcixRLCH0jbaJ7Wat7fXAstbLbX9Z2
NJ3xa0+ebwnmDq85FDOd8eJNenJ/5jRXlyltWvxgTaN6kOB8SKlvjibknct51SDJ93VHYuyydhz9
nUNB+yjBRt/quzp0/Ys3tZsOfousurqsjQYKbz0lIfkTkjlUtlRYkyNiPFeW4/X3PdT3hyyay1s3
uaH7JPqkNNteU4dPiub0n7J6/AKKyjsXZj5eVT3gTcUYh/uuhYIu6j2wQ0pkX2yt9r2a4VO7mHrI
Cu5Mis2+WsJzG/PETKN5eHIHd7iXPfI6SuE8yaOjm4/bzMkHbvEiZ0f7dHoTBAC/Qb39yElOfS/L
UN/Q5WHdZ74VX0Wje2rbOXvorORzpybBC3hk/YSuBWzM3hi81EnbHsi1Twfx0jzQbKkReifxFmb9
nDVF/xBErvGl+95UWXClh4W6KwerhjHErncNuNVjE1PkRNMCGiSvRB1kH1vOfw7T5dDUskrfvgt4
d2hmWnlIJtIHgfXkA8L8YvPnPXsmbbyjF3wxeLc9+mlxkpliDeZ9HExPMovnHAbMfPghs5o/Gvh2
VFFurcIvcw13kDtSo5Nd43Y2Dj6dKbvYVoz7yVdfB1O5dpQhuF/N3PCXp9QPPkvQak/NTtuHE5Xi
D44iiNVN5YMWWIMlhHwEzzrwmA1vp/N7HhitWtM+g4c/REM7/eLOtr+bW5qaJy1Xz6pOuove6Z0L
1wv49zrcRosKigzoKr0epYbl8vHO+Q130D8Rr/Z2lBaZtx97ACUfHBIs3qFTgndewD7Ir9hDQ1aC
3Otl16ZxN2kz07jXASomwTLN+Qm6sNch5lbhlC6DHK2ONW51fIj7FyHr9jMN8clG9l/XyXSNWc/0
L0I+bLWu/dur/NuzrVewhnzYvgmWxrwP7g9nWrdZL+bDNmvIf/d6/O02/3wmWSZXqfVTdejC6Gn9
E8S+Tv/2FH8bsjo+vBD//Vbrn/Fhq/UF+6/O9uEK/qu1//y6/O1W/3yl0DvU3B0axRaCEG7touVj
KMM/zN+5KEWxKk/d11WXeWcmxWWXy/yy4N2yvzyDGGWr96v+/orWs64xKnXneb963u/0fz0/DzM8
eg9mzN35esbLrpfzrOd9b/2/nvdyxvd/iZy9BQNhVUN/WM+6XtUH2zr9eKF/u0Qc7y593UI86fIv
/2ATx7+w/YuQ/34reuq73YTCz8aMp+auG0NnX9MRv5Vp2C+UAWbe0LmDlx4ta6tWrr9T3KbQj2mD
qF9Te9xRLm4JHKeAnjiaV24BqdcnvUCzaSfuoN+bZuqd6fkFQSemfvbSm8rjLrDUS/2oT4azMykq
bcH9bSkz0Hq5yLVdxNxE100k3cDsQekph9Y4J8p2FXrTndeFq2mVgvN9I4bluEm/+1GjXJtQPm/z
LEuO1KTIR6lZ8URX5pVZ5e0dZEv5k0L25dby2gfxSVTFJ/fg2fW4AxaeP0mYniAlFpJsOUmI7qvc
IuXcmrKrBKRlQQ+XGdMsuJxEHP/y7LrbPziW7pNE/YszexPMS7r/a5AbZOBydzjPdGJNGxvuj7PM
EZsMt2PqvbpXh/kWYpsKIcVISDG8LpO1Mkic97aLVSXhoTAB72oliBajjqkCyKEMZAkhKV3n74IS
1z3TfTkd362h8/Q/4e+skCum7nY01AGaPijckX6z73otcu7kKEW7ou/z7vzBzg1RtOP+lPfQhwVj
G972SQBbw3/2kAgZSh5vYYGy++Nqk6MwdforYJC/fbDLJmXj3tTlbJ/EKSYnHQ6ZOg3XFf329ExS
J0TIyeIlcra5XXsXuzjFLkfrQHudfSPTWQjw5NClmOLX8etaWdaYkb+LjLpF8ywbD7QA9NsonnVv
A79e87CpNJIkiBopvGtpoSZtZ4+H2CvahyFQ24daK52T07ufxLTaod/6ZGWty7MGoTJktCMfbDPo
t9OyUmyXc8hOq1HO4zrBdDmPONRy/poVdXMUmK4cwQP1+IrX/QDdhYTPKzcX3+VYMLuC3oUWlm6H
dufByxlSwz2prWGk8JpXWXNSKsXm2FfU+g/HrWbU6lbC/bbux5tW0+1N0PTZromNV+x0onSeS3YD
dPQ6GGUDWSfZfDG9C/mIvBZ/ELvAsd+FGoo/yHIBYkNfsIlQtUA4jZy1aQCUblLXvgmXpggUItVv
WQE70CKksEaEtqZBGjxkW/36Q9NPktF8fhCjs6iFgn+1SIDsirfeIDiNbnI7oHK0ZAD5pDxFVFEh
roQWTwYI2TN05dr+QppXCp/0EtdSDbvE0Wox7GE9aaCOK5vHhaHgELV1vAuheg+3dArmtINk8W7w
vfqxHKb6UWzaYusAdSOHQ472IHNxf9hnVOP7pvOD695uhttetfpbb6BCvJF5DAv9javfFV0x5ruL
g+QT/QCj0/0aIm5D4V7v4V8Oyt26Q5fHr3t9sIXLfr5+98Fsq5FyVPTxsXtTCX33u/KqIlr785Yc
gvbuF+bys0MJ8OYSI/N3Ky8/MoMfqduApqctCD/4cRUqplkavQzgwo75IjYnQ/p2NImo3DoXdz8k
lxUf7DLlCbo/0vn/tRk6d96Q+AQ15QFizsxIOa9D7jevUzNoNx1tIrfiFPtlbQ8aZxvM9bxfl5FV
93d9WWnbC9utCeAQGNQAGaBpRBFNwFq1V5zmF2PqsuDU5s5wm8c5D6ZRU13Hc1pdJ0bqqk+DRe5A
Hd18KzH1EpgIVGHy6IzuqLqRh7wTkxvqxZab0QF6kEZTs62n2/AVj858xc+cdg+YVb+XowwdUH2O
uvNq15Fuu810C+4iQj2VptqNNpbW0eGygfhhXAfSevwldH3vIgUS64s7Mj2oKt/OJtHNcsqxUCjJ
cLb1AsI6b277xryc7Z09Tyu6Y9DFG2b9ek6j6kieWn32ugyiSsW3f+qI14RdNvzqtvmwrQH1P/hv
sZHhzB9iB+drzWnSCj7lQKME0DWQo6VeQzopD64M+JqGi7uyIzKSdDq82gqAVcVYIbCyrLgsln2G
cEnqVaG7aRZPDY+ZtpMd7TG8kpCPS5a9gdZGsL6zQryFVe1S3XFG+56e9XzvNhAN86+zf9ohOBEt
qb6Hdgyvh9Wk91WdoP2LmOHBAufySWKFruWPsWo/W5RpaH1Q9FrZOBo/SYIZaFA9AAyTMF3aiFUD
XjXxCtpAvI5Lo4N4ZW3RUYdUPcP06q3PPluTOvmmXvSkyNeTga/on1qn4q0WJSrxZgUaSrVJQ1Oj
wfLrdRvTT5t7iEpA8CxHq2O1hYuXDg7taMegFSROhgE25osD7MbPmQrfPAwUUdcFcooPO8kpJthO
YIRmYwlez50uF0X3VXOuaGsyHLPc2xPteJE9xr+Ag0L8SP0l4AWgWBhBNTx02i+VpdFkVU7PUzGA
z1OSlEp4oP3i5KpD8VP1z0E6qwgg8oZdlsuueZvX1yP53n+3qz/qcGMoCmpW3DxeW4NrHTW/B5lN
f9YG/rD+NtKj4CUs5+ugItvfuvH8qaiK7bgQo4GfK+70DtWgYIkCtMi9s43GjHi9RK/4U9hSvLIl
qLzhVryRqb7bMp9yCsXs4bbFT0oKKRUGr6CD3umeVAjHrzs3tA9oHdlflDm6k9/hNSKl8fO6jBzr
EDYWpMsm7FTDpp6t6ij3yXMcGTemk28/3CsDquQOfFZV48aKX72vNvFETf3OM438/Gwut+oUfK6M
onlOFvlGI01h0TGbU6sOynD3NqUoGpxlmHPnGnB0ebYVVAnZqLhqNDd6ksGjwaNM6MWTGdwW+rky
2xujNxGAyaZsPGbd0PMly4KZz/+Tk6XtdpFfOhZQ0SES06qnsu2cs4RMuj/c2e58XBfo9pxc8Q0K
ql4WAGW2ti306ZeYy3nn5L4sivCyiQG94304UfiUq3Bow0e23bc2EisDXdPpjt6m4WAu28+KW25H
VBGelXSnxuioFF0zPE9BrW+jAeFbsY103N7SFfXTW/hexVQVJlRBmXp2FtNAd/ohqW3uIpdpyUPf
k2F9FZ+EmzE4Ui8DstOqvnmaMv8XuEOGGy8IhpvJH+lCl0MZ+HpXFHQt3gI+RlVvHomRqV+0QbWR
OVRn0V635v6y5xqTFfHkb9fVsq9VT6/XcdlC5mXmfFKHOjh+CLEblV/UwPscWjVKKp1nntxeiegd
nFUOZVjn4pdIcTtQZb1GytxeIy8uCaUgMW21AJ4RCZI95Gg9JdoEirH9y7NJJM+oIayDdCaqejPe
OxAM7uJRS/Yy7b0QW2+M9707O5sBDorDB4c/pD9D6i3XH+3FeArLTLup8zq1kVNhk9F91qdyuAv0
oKU5KXMOHk+Wj5Da1xu/nodrmcqQdO6TavbxrcyqONYeO2vc5QgI3RfLzDOD4BFg5rqkgoXj3HXW
lT81c7T1uhaWAS/7rgH/jrZwvMx8RHTI/mT5cuLRDIdDE2X0KVX1lvae4bF21PAZIAB9lf6zDEZs
t3QQWf4pXWxuQ6PqPCuIuyxTqvXdfR7op8r0XhfoPS0MFjpyYgKKlu2duYc2domn9za/7Qvn9zUe
aCDtXTbiZktA1VfTNujD6Uqmc1t2NKPZ0VamipsaT3n5JUvS17PBilSRvrSdayNtE7puCoOkjbuo
9MElGvOXxcEOivXiLLaosGgiXufmtQFQDq5+AvxlkUTJVAYjsmP6aIpg98GxTtFuMQ+hZdMj+MXQ
XHRyJiNAKsWl2DTCY2/R+Lhrh2Y+UIWHut6Nwkc1cjfxVGZ/8spaE0keiU0NN3iW9YD7P66XiBBy
2kvEeoa384tz3YOmYLh8aUL3oPo/WCEcXkmNYOTGBrxzdpV2DzIjgEjAGn7UbRyc4qXHeiPRnR05
2yk0xgcZWlhTz6XfQGvfTg+5Dcgji/3sKNcExTSSDFZ9e5m5lNEaxRo3ibwcb165uuwvvCkpsXdr
u2XtsLx0uZpYV9SqAxBOKdCbpKxPtAvCLUUD7NMYbtNoKfgvlkKNvZM95r+L6xJU+90+rdxov64J
hiLdTH3wuo84IDP+f9xnPff4v19P18/q1rBgKKtSy7gtGv3Yx7p13foG91tp3xu3U8U23Hqlxm1q
G/FpBAKMKqBxK6ZBvJcYCa8A5ey11gNLsiyRSNlbpsqIesSuCiB8apNq2otR3JczSvgICGkP+Kre
RG6UvH5LlxN9PpvSNKYrNDH2qN9F5pakhnmKqsyidZvv/DbgJw+JCeaefL+Ln1zO5O7Lqm2vXu9r
/DG6Jsun3PEBCe7dLnUPY9EacB3/x6YuDvTvQObU+sWew7yDkO8SgoL51163ymtZLyZZoPH22fFO
gRZlWS+Ooc/cW1uflEOcjeA5hvKWXonqdtas8vavpuKQkAlWa7uegdb+77GyUxoF3x0bRrTafi4V
Q9nKkUnTyuUoX2xlqiD+9+b95zjkQBW6gklmuun+AzeWTHXaeJU8omF2uY8Tkwx12AfvZLhTWgtS
34C2LQvOmhMAPqO+bJoZPc6jadDAHD8bi9nPuuQ08Sy9lalVAb2HI0mhgXkuXnSNJDxZIAhHl2Du
6C97zNzTPMRO+BwAVnphSPjYmtzHoHBhZ+i9HYvSeWp8G+3UdQo45LoPIDQ5Ko138QaQlT3Gtmnd
QhE+PszQpFiT0d1AgjY9+CZDEymwYFeRvnP6ki+vMbaT29l9XSCrZHCN9LJUZrJ+tJJ479BKsyvd
KiXX2U3HQouMxxKg1b4ryZOZloWk3mLzFbPdloXdXELEMbHBBma2/FTq029dYGknUsPGI6SmJzUO
1bPWtW60LV4msGKP7eKaulY5a/Z41RqOFyHynE2nRNF/v0SagLXoTjeLrZxzvZg0gOs7pi2mpIf9
Ruxp67XbComP42Wr9WLELRcYO+nlQtbtihfNS5zrPNYDCBN4sDOW50k3UvorWv3BbSk80m9WozbN
9N3K86KE0/NNJKT1l5h1i9Wx2tZtUPuJNzOfU7Tuxy+k0F4AVCqf2mKyjkVnlldtVqefYPL7Vafx
8ccfA8YIwYs6IC0jVECTCk7GgMhLyADV0DZ2dpW9n5rLVILFK8HrVLwf1hY27ektPdbbobOMc5bQ
DzT67lf6WzX/FGjQpQPigeWrLpWJNE1snsntGmeJbsZ2l9TGcFO0v6eFZZ5CKJ5uQJLyr6oUdCpB
hhY1JGJYUaMfb0gJiXdaQuRIhroBJHXxfJzbUWuc7P4HkmY2uOglTraTOUmkDih0dYqnALr2IOkz
YNAMxqyFytVYkbCf+R3Z9laVu7+nqZnd0A1ckvqMsuymoSNqmzi+tpVFjZt6+6jrIu6tckcxz0j1
glofJhCAi879MoU1arr3Qr9DSt579VpqXz/OSAOcAeC98NRZfO2yeN5oReS/dB3tSFpfTC9+FVkb
r23yF99BdrAoAg8VhUbZKBaY3c4A0UTZwDtpaDFfcNpmHPuXqSZUD7DVvJuuXsHV/du1aRpEW2fg
kbxd0J9GR3uMUUca9wqec7YXthPKZ3SxT9QMb4ag2ottpOVy3l3cy5KsL7R9vexgAujae5pe791a
Ka+gT3H3CbDdX/Qk/tIAMXhU+0q/H7Iq3Yg9z3pzl6m0kXtLUy/wZ27NtK/+XLUnXoAGpZIs+QV0
W7NpAs+/oxdwfiqV9lHsgZ5Vh9Q3LRJjnCRq2kNn0k7UwrP5En0zwnj8OcwBcgV8rT32ZTtfoX5S
XalmFjzxOEgPvZ3bP6Nvegv/iURCbzY92jG0MK931vBNgnxC03EHhUUKBiola1QvGD4xAjVI99Pk
pGe68Zz7vFKUrRJY/Jq9HQU5qVKxRW9Hq/dyFI/Fucshx4oC+zHk7vWa96JxJwMgdvPOin1UG1EO
3HxwyHSK/ceyzNxriV0j4HknE2bRc9qnwRPkfvmzVqfx3ldp+y8agGOxUpZbq3fSH+0Yb2dzGr8F
qIvt5zp5H9EsJZJ/jBCeqDSOtlkUoiYaKAA+cqg2j7DbZHyKFDW890VVPPScnaXCCXaRDA/l4cRZ
FcYD8A1KZN14cIZ2O29xiNdLXT40aX2elLIGFLI807xbtuxNDXi8aepzu0jt6j0JX6PyyqeJxsTr
wVX0wziXyhcyWJcIA9DPJpsgHrJjIFE59WFt4VtHBPo7pWftBmbd9gkexekO7vMrI+eyt2oxFQdr
0oedxMpgqOl3KOy0G5lVXTSDqeyv4HNvHni43PZzTVnSR8xNhHLbhjxcYZAdmZt2+uzo+U4g0NCj
8jiMnMpOUM6u7mgb17bVMwDFbRpqvfIc+dO0h3W/sEHKQIsrQ2ir6kmxloFe84xvEQ7prTV1IAXd
rxnfjVQKFo+EL5j2vzvMA0Qga+Cw4F6raXyMlu9ryL4sajipxWM9wIX8t9lv88Mq6TnTd4u6X4VW
4ORcif2j6qeE5LEx3qRTaG5mWDh2EiiOdSs5CpLmGL9t9SEsce8VT8ua6Ajlih7v2szata2dP1hl
yoOmmcTHWm/TXaNHPGmqKcD5TkVn1Kx/HcrMO+i9OiNFgD61aFeLrfX6eTsqY/Mojr+1qctaEH5A
U9cYWZLWzbDtplHbSeFxJYi+lC3f1TFD1IsO/jB8lqrlxX3hjv7z8aW8aRpI0l04p7uisw990X12
ox3klxtLH9PzMPV9uE8UoJ5O/qdpsqCM84EMXdq3R5m9hbbL95h8mb3ZZUeZiV0i3uLFbi4CSW/x
ckoJ9b7ZFQRM5cJaLUNR+va+6et5s9rkaOHPPOuFB42txFguvITg9V/Xte4AKEgih6RCSmtInH1R
Je9j1h1biNeOVKN+opdgn6rKuru8HjKF9QpYNC/A+hdRZbuEicnNHb7P35ZepuL5YCPj+90P6mqj
6YO6b1q+2YRdoGyMnzTU9/cBrcX0sGob4SBogiq7NU14QiVKFjlBD/vCQmX+50Vtk5xfSyVapKH0
bebA3cpkQkMKeeZNUtrjWeYB8jiHfqKUKDZliXkfCOp6z7eVc1ktbnLCGpVF8m/0XhsQD8W/mVTe
rpV8Mh5kmNve2TlDE+xXWw28jhKiGmyyXDV5LEaqfViEw2QgWw3fak3OOx99GBwX4bDQTgzEqL9J
wDtz12sH6GyzrdjWPcjJ0ffUOM5lD3HYuead9YBbzeVU3dv56AJKD/NsDh8d3HP8oPTaX6+bVx4f
g9LsePN5+hUMSlDCLKKtkBrWj4ZegLN2zPsmR4Ueccj6cQkQkwTIEDvvTRK6LKRZ2bos/ONe6/Z/
3Gsq2q9eFGsnVw83jm01TzLEWoHiveZ3r7o2bQEpkj575nWnpu1T32feQ5+FS44KLZkhQF/VV4m+
zElcUYvPtddoBzjOQ8GjzMfo9XyyQl32F9tkjt7DyP4y60rtJcrClzGJnMdx4HavSozwWqYC3fFm
5wYUWnMWDE8We8FjrN3IRIJCmOnBMpqfogX3I3ai/WPS0zVVW4DBth3SeTut4ZMjKyQGBPLrqdat
llM5JHGR3eZitLYIH/0anN+yhwry6nbgNJm3VLZUPz8EakiTBX36D2HW39VzOt2ISYYSVqcjotg6
ZI6EkXmESz4mTrVoHkgUpzpVoxk7KAkju30ljxKJ/MTJoQxwOPq7VtO0jTymiE0eS+Rota0rPthk
A5Oq30Z1i24fAgClZQi+sHekYYBFnetaTW8udGLAXV8Jw4qp3luWDkVmj7jgQQE/eaiXAumclNkB
mEFyqJZq6uqdAv3HqNFBQ0kv2oJTcvYf2uRlKt6SkuPFu7bJSzs9VdrwsvaD47LV4k1m3sloG5Ld
AkWEptGXuYSpy9dg9Hd7zfrid/o3BJnye3F2rb6BJE//VGW19zTp4VHMYYYQnzGAwx31yP4yFmpz
natlshOvFTTKPvBi6mjLCXy0jy8nuGw5Oh9OQDHx3Qkit3EPUJnS9QrMpb21wmTLlLSLTDOLhr5J
07dp0p8g8HRvO3+Kdo0VRb9WADlmHf5ThODMw6AXNqQWRfJ5VOpHCaCB0oHsIjDu15XIA4a/VhoP
wZ5vfk3nzDog7sLbyoK1Ph0z+GGWnpV+aXZZB7HlCK9Ab5sfV7sX1cOholGSPBfiYB+WylSRZspl
LThd9KLeNp6e4og3k9UFdbnpFn0KGeyiI1Elh3VMC1a7DKtbbNMchLt5IBEkjo9bXPYpawrFZKF3
hl7bt+swdH1z6ktal97sAd1It8YI0d7uP4dADvu5eRdTtNF4TFrv1z4Yizu4kvVzrRxkAjU0Ms82
t+MXe5UdxS4WOWqXNUPS6GfubVZzgKAknHYUWf+w6bv9VvsfNg0QxOrzJnKdrQ5yanmmkAcQy3ft
4zgm38S0Dh+ePwAKf0X0i37aZSX9Zfohikeyxct0jXWW3aow+nZ5AhLv5Xmmr4YdDU3uTWxkFSmd
vH5uUgB8qjIDRskqBx7hyvk02SDTIaz5HQk797PG9yc5PM2/neO6vtENGiHRLzKeec2HTai06k+l
vRedr2WNVemva3xN8W+bIEKaOymmvTZM2ykreComo/2t5ft500Picl83PXQeasDTV5jN3xoH7gf4
Iqdt2sDl6AxTsaOiEt/Tejxe2+6kHHWnKR5dzat48gGHZXjQLS/kYVM0PIx9o3/9sEhrawW2VbN4
bGt4D9xJd67NwZsyVCe4gQQfVDuHxMqNL0k93qWTm/5IjAQkJXdvT/Br1mBMiQgV1fhSD/2d5M/+
KuJtj7+NAMTmbnNQwDu3Sz7DS5E9SKNDt1epbn2xpqYGABZ+koaKIlTt0wjH1qXNISsNWj1RwzgY
I+xVHXy7x9LI+21RmKhtL50QcR5dNpX17U42neiWlE2lhwJgp3PZtNOmbh8jWkJrMbcpqjM8BGqV
36JtwBMI4mSXqYjUC2+shoncCQwry+2O2BdTHav5rWzxto+YEPTcOrGi8TJD32/T9AjwCpKP4Ha2
9eS+WYT0ujDMf3QhHVOt532bZtXfpTxoXSKsVu03IU06Hp12B7uJAVC95VOhA2juizLVcCAjN0n+
dDVa8GAjc6nw6CKrKdpUGx3Oh+UHObB3xTiTXpuy7D4r4RIVXfOuikcaqv7sqG2FZ4nFEZBRu6xI
eo938eII4tK81Q14iM8jqaqsaNTm+TW/MxhOdhgpUIve3c7vJ/V7m7ygFJr9INOnbiNvmu80+ptu
AbBDEfYakPfRvk4V+vmU2D1ObXew1Na5sSffcnakS5JDDpEiXUZozIs7UnTnJuLvgX4IvcoU6N11
qgNil7+MNuu9Qff/SzfC9LHa4cbZm2kSvvxFvL3Y9cgr6Gxs4CIroPdIk5pP6ZKTlLnqBvWGsrGF
oB25C6/Uxo1pZy2SsZXx0lB5qVuSkCQH7sK6KzfCsgnPCpRWCnyHMjVt858XVZpJc14+nUlSFdDf
LoMCTyXthehntPN/bIsjRqYMRZiBtifV3k+wG5eaW93GzTQ9hsuQj9a+KQvY3ZeZDDT8m1HDTedi
8bJOve+oFcsMSkf4OOjsQxI5uFlN8VhnN0Ov/iImGezOK65dVW8vK5uoDq/z2voNiZ7uBu5PZIy6
MekRBy26LUToFjWmoSTfvhjFI5FydAmXuRlkv+WpqtIvk4y3PDJp+2ruh430WmoD6Bvuy/HIXGLk
SAZY0uAtSG5XM/S9cbcpu+51Qd0gsV3N6n2iO0gZKa3n8J2s6LxyXe3vpypwd3FiTJ+aPiSPanmP
ukovVziWsIfamnIjznlQVQCVCK2L14X+6QrRan8rXpefmrM9Od9BFk+fLLign5EDKOq67rZFrdxX
A9xiEllYoLOrKVevZR+95qPTWMO0F6/edMNJA+8KGyZXRB9H/BDr5Um2lQg6ISHsU6onmUU5RJQ8
cla3shs5qw4S+2qCRstGb9RED8/Seh7D5lD/7ANmpeARQROFEunVwBv52oBG9wwqm6/mOig/VZBj
bNQBZbaCF80n4RMgF9Ts1CAer7ogp+FiyanyOK1toyisYMVjmulFaGzoZkjO/CjB11KagG0U09nF
baxtUz/7Q2DoIALgV9lBzStUgJcSnLKU4PylNJeSA/L6sb0TkzjtBgIb1TOHg0SIw+4gcpL1Yls3
0ayOHt2suxO72igDkjRoZoHX127rrsqvytB/9GfFhPpLKK2CTIfISoMjdfbjHxm/5ZCrLJ6w8ThE
CyY52GgHb8QIdzPhcngJhboy33cdZSnkqXee9xIW7XS/pgAmxQQW4EfKlSQOxBE15ogQdlPv+II1
HsSR6g0170J7gSAjPTlFkfPF5+lHM+u8u7JF1yCzIgQV/HneqrUTv7SDW2ycOfO/V251Nwwk5Dfj
/K3kgY9XtWhBkPTVb4mZfbGGJP/WKfxrwS9Pn3keyHZhnjaPXV+QEDAt7eyG43w1BU53qlRvQJVX
/9OZi9F8f2ZrObMSlnflVJBnKdJvFO3fn7nvki9xmanbODf7+znKD5CYwcY9m8rRLCbluzHwPve6
RIcMu3b3UPx7t2D++xN1dO1oDLH6kEBotnWaqvxqNd3L0rTN+t+hNqLSOSffFU1RX4LeSXY6H/qH
IPWVI/jt+BQlcXMe23jeW95cfHJCH8Lo0NR+RUjj9TI0LkPxg+DXziAJ+OEyptn702VEplv84TJq
bmzOBvfJ227k81wNyFdQhMg+QQVbPBotXyvLzPRUBnr5cmfK78TE3Vaz8xqjO8pUloczvUoybY3x
shxct9Nsl6UAA8CYQ4rszGa0643QevYLLXvkUYvGhNZ6Rk/Aeu6DJQmDCNKN2OogWLp+F64rSI6f
6TDKHm3/dTmSYNQTI4tsgtmpt11rvg7NcpTQ/m4rPd2ly8yO+pncSmqQOF08kPOg2qOp1yoslTvR
dTA1sguUQOZb2GDR1FN/iBl1UaRilijRqZGofJ6m27JSH7lv8bdRWcKHOQ1mfdsvDCoy6G3fc38M
GXQE/eP16kAagWj1LXoa633R+lfIdXZbg/zZtRTv0gTuKxgmXMhQ6bMWL5zX3rUU/jJ9Ro7XhV7W
9v39pXFg/h/WrmtJbl1JfhEjSID2tb0fbzQvDElHIug9AfLrN1EcTY90dPfGRuwLgygUwDHdBFCV
lSmFWISh9LdlbDV8RXrvljZCU8HfkrA7icXTHfUysLgtOt1bd8DO9LKD6jpIwm4mwR8ZsdTq1uia
j0RhS326de3TnuaH5+/jIDA8e1a84SgkAywslM64TjtwKNEWcN4NklHFFXRC9GaRUuV0mb3tjqPK
F6n56yUYjXE9Vtj9SuHuEtvgACnE4xuAXasqC9KXMW4qlPrBTty0aRyAyaLOZrs/aoYxPxzftP3q
bzH7B7ZvEu8wxF6UZmynS5cyVIvIPka4DbZrb6T9cq+bAHag02KR5eISWVi4uk6i0mL01GsQhNFK
8ZwdKLvjlbfTNLYvf3hJL9G5xUOGE/ydgX9az10kLvzYs1d+IZDg1MKskrfqrh7xL6W0xsBwZqP0
muKGd5fZJn8Ay87awHoDzRSnPxkZzmukVMMyC9s5JlBEpHVsIPtSAJou2iP1dplzGEFbcR9FwqY5
yDxAWvQkcsxBU3LEwYBHSvNFLsoUCla9eKjGugb9DoBKNY/FQwnifpC1+MtJgX12WfMBmoZh6G1q
233vTXGspqFk+tt47UGdHgrs1g40aVA70HhdpX+VdiYw90q7PuFXaWfOctMRzYl6J50Zp15kx+Es
wG9+7aVvEzWFxz6P/ZszfdfwVktP8ljEnloWbmA8GtH4r7tRsXeb/Lj7w89IoOWu2kZt2yLlR6F8
kO7oDy1wEPdjpcYHZ+j4serHDKqG+HA2oPvmOL18stOHOfzlLxNwgU5DKV1zXbkeAkQgMTlOrWDH
kXXuCpLwfEG2a8ffmoglsHpB467dvJjcVSegkP1Hh6Xnz7DirjqfQ+LLsMQNXfIye0T9qgfE4y8T
3YHXLViCUz5bl6SXScYqaUGb4vqgQPvdOxYAu2fut6uZj1F8fULule9P8BxgtzRrXLBkkcjWNOLq
7Br5QyTzvWGAZRPVS8mizlWy6aDyCS05n+27yawvps70GiIPjmYPiIHO9GKlbe9bxJwgs1BDt1V7
UEfe2nsLNWTzIJQX96sW4majNYUXyJF2CyMLqi9dhXSkw3JxzMOheoEe2WxvRqgUQZDIXtdpU3+p
sFe1rLK850UItqJ8BNJY2wc9HBVQ0XV4DcnVh8jtnyFyUa6gvZc+SBPhFrojm9S2Udvo7v/HzygR
XihMcE0rJaxlwCfQ7es3mrOdhrF7tZkYj6MJzDJZ0yy3lkrijVIJDv2KdT+BBDuACI8BgrxN0ybW
loQuJo9fHKs079Ncpbdxy/4hM3n5sW9uC9seX7WXGXhbngMPUxr2A/aaxdFy8BJAPt55IFspxEqh
yPGOO9x5SCDUvPKAut6SBw2wR4Q7tQDsA9n0gMEFe+scB/BZFAPEl67B2i1eAJdu9uHQsLXQoS8P
dqdzPttLHIvetP/f7HLKoD5bhwuhRH9JC+lvUjaU67IQ+RNoDPkOupTBUoRd/iRFg6JlL/IWRoBm
MoUISlSgxyRni4PPZ8jlhTrTKpnuU5CQRdg6SehsrfKoZI+sl/Gd9Dq5G1LXNxGGc7tDhcUyW0gr
Cvc231pO2w7/UIdRgu7qmDPVHWZ3yPZBbwYiVEBP1WBhmSp1seOyf+lWrrLli2m0HQSnVLagZlT1
mmHSgAys7oUqaQVxBZSyUDNXUDCLHPmAzHRw5/fumcz464KhKALIvUobTOlDBS2HEMyOej1rfAvt
sdukGc531+UW0ZFsXMSIkEAL4NMyTKvtdfEN1VoX9X5yoD5BCizonCDzMq/VNJAhBh2DDOlkg90d
Z0hLbgadZct71d3HU7jpehHdkKk3fegdi+Yf6iPTddDV9vugTk310erlP+T/fx0U90CLge0BP1rf
+oiTeuomSCJAPapW8vrb2ERHI8Fu86EIu/KxSMOflt511V4TL3xsJs+gE+Rz0/29Sb1XZ0Ss2vO1
KVNUnFlZVK8CYx/aurJYcX+6RSuiOuPhry3uFcVCZm59D0gIWzq5YHc+s8YNZKWbE4jghoNsIZYT
eH57g/gyXxkATDxNNYQ0xrJuvvm12LcW8LaLEnBu8BNAKDTn36C8I15d5rFlinTbPOVgaNpHr3if
Uk4ALPXSeZ8SJeWnCJ/duGvlq1GyAdSMuBtRg7eAzoF8LVo8k+6ktv3Vr+QTaGIDEJYuVZeLDWmD
hQirnF0PFBc1iJPX1Gz6BkLhUOQkpTDSDKty5p0/7CQt5iKAgcU4TbAXPPsFZIMXuLFDrD8LSHXM
N5+7/hcfE4CfwzDFfBP1vF+JyQv3cRCMrx7krHtZVs+tVSbnDAzRCwVdj1dyi+PU2IMjGDqbtreo
2BDskpSFW4FixRUKk+11LCv8r6ts6le8zKD7Qe2xs3vQitj2WkFUCLqg7rTmprcFlumf0BmjPfHW
A3TV3dDdh/1qIvvkWLM/UdyTydGAEQU7VtVoT3YyUed/tf8xPz7jn36e3+ennzMgRMfH3JI5mwBV
bRvLcG18IH9dBhDZjqy/6YsUvO+19JG6KJJvDffCdA1sO+I/TQ+SET1g9uFTAqGXxIMqTIK39L+n
ulo+ppuHJ6D0dVUOhXCthmCXjv4UtdUysPxsQzbSTujBfHqRmbngAwMvNpZSbkfWHqlRc8aNST+z
F07r92cPLPNPcc3fF+CkenebYWTaLejK/gzWEPcp/eU2depfs/3uRsPLMMK/2MWnn084GEOB6aar
HGjS89q7i9vYvgPaU6J+GB/00jxlHZgtyLO1ebdzXe6DK5HhUKL9mykG1aFowHVLPqPhuIumBZqO
Iccy++gngH3Z+fQEczW7ZzKcTqCNuCVvmlYFeG/xOTlktuqgPKBW7NDIdxl0MJ/NCimJ0AujMzVB
9bdt8i5+MKBI95CPfDXqGtc04wxVT225oOY0WXwHMmZz7s2UABBGFcWOemlKAcGNMzX1lGMGTj6a
sgC9TtZH3dmJQtCiGAGCFWLJKG6iL22TAyYOObgTxVL6qJqgiRdHG2paqZBHZkKzaKhF8Rghb/Rg
Z3MohRyaGpTP1+FtW5vLwOvXVsehUhglwZ2qUarGtFpoJQfQTngdgMb9APaHf3tIvzs2Ckv9Hx5A
TiEsrlMef5nDw/l9pWIOfXjsWXK2BhIHIRWX27hOmnZ/SIwNEenPtrkfpPog2a8bsMA6hWFtndpG
VoKB1RR5sPrkURMpk7lJCBvC1AjpzKYrpuZjEKF1yOvDRC1y/RjIUI5wEhFKqRNW3vRZeoT8oPcA
aLD34DH2jDKu5gySWA+S5bW/Rnxbramz84zgPCJk1elOMhVFdim9jIGVFqPT2EnWKKlvNjTcN1sL
J9Hm2zxaD4KUxhbw/viWTKY/YFMF4uct/QRq8PujgB7wgnppDoYcXGGy4Y5MsjJQQSS9dEc/AtS1
64PDXBMAkF8/EUh/oPpl3JOlM3OoPk3fwiQe9hSAa0GQu53qvpoDeDLm3QUL7R110ocM2ViIvifi
jj5gIu1Q9vH78DavqpVwGeibi9Tfx1gHgN31911Q548OS4rHHPskrlJ1E9Ucn3GH2UuHiXZHnUBI
TzsOooQlDfgYjvdVDhLX0Vv7bplcOH8g0ATDIrQCpHcC+w747tMaSeVGqvgbaHC/uj30fUA0Euxz
ATVGL8usNwykfho4Voa/chKAZoqVYSZs72gIvmXU4w5pcUtDL9o75IWdRVg12cYHa4GEDNJrn8Yc
bKcZMhiZVpLSUi7aDmQt+2T/3R85wzMLGtHvUbqsAGFNgVTQkb8/YoCVF1dLHiOhce34FCxsKBLo
SbBqFjHe4cNQgktDhndQ8QrvXAtZFmyPg+0AGds7cAQg5u+i9Ev6wYk8WJhYt6r/Oo2OkyyzQLia
PvxH6Ek3WTqaHbjRU5IvzUFTOnUDzT79hHpgCN72UO8OBxS96ZMd3ksuZPyibk/NhpkrAVbYpxgn
D2xb/u1GS8XgQEE7yLu/utV6NgIyf7jpc8w8G9npoUZvt9eH0mz9AEblIZUATkCYbNtNaXqELlh2
zC3D3o5AIdwIWQLGXlr+Qx8idF0zp/zCYvElFrL6USfQu0s9JRZcAQLdiPJHH9RfRkMUX/K6SCCN
k3oPI8OXuTJEdgOBiven1Jb6/BTXjpM18mAN6I/fam6+s8ZAaVoegdkijphPZmhDzrQyf7PRIE3B
4UcWJDYCf50h9vYAkZjy4CBlA2Eex34gW9S+dtIe7qWF5SBwIDvcTODCuvpD+gqQxtbELrWxmrv5
8jJ0E0RLS/vWGZV74Hqz6gK7sbHSMUEae2pvkGxXQLv+bpzF48nItWeytg+q9f1/ytQ8mWA5ud54
rjVbgl83v/mUSTA+x139Rntk2i3TRnkcIDbfhuae7DLwbwT3gX3Ipi99BNmBa3iXwsDabjOIndtu
tKHKg1E+VxGUKiAVYa1i5BkhOZdMFx625pIcnOA57Wp7KQoUqzdtlC3byYw2U+zYFwOI2/liBUyc
gtZeD3mI8BZ1kIuE3NKywJdsQ7YB9X8r04kjCNP17c0gQRfSOanalEWLv19dGghAtuMBm8bxFey5
HiQqHePQ6yZjmzpQ3ksF8pqj40O9T2jtaCufvGXfgsJ/8owCTFjVj2rkxpu+8dPq/cYCP27aQhDE
sZBdLKzMeq79rluJvrVvpAVtgbSJ8wMSBmB0CKdgXTGoIiRWWCyzCuQ7kZanK/Rd7wPtDSAP2qaF
pF+iTGv9n33IkS5JArYTob2vk9GdyL8WRRfguMVPdOQcSjHdMmM6kQxZmrDxVvfRCZP6GoZPiz6c
fvT9b+PAhwKWe2W/NZBlWID4SDwIHvqb0QfGRoLG8MySIF73dWs9l0b/NS8V1Mxj8OBhV/cddM98
ofQgg/0aBPCtOqOgJwGzpmE+T0rNgyCrOg9qSgS0ADcxwiE9xrVjLLNJJkvEnNJjFCqQtFNPFybj
+y11TamJAIqTTweukEArdFllaaAQPLYgvA4tsPgUhGDQMPK2uTfspFqWVSvexlzeeA5qvRaD/Dq0
fvcDJVM/he/4z17GwcPsK/sm9cwUuk+tOOAvW53TkbN1a/veA0valziMtpPOH9FFlmMAbI1A3Ti1
M450ceqog0UZqE8+H93CF+OBWp0JxfluDKYtQYJKBZ3yoUFEb0YIafgQKFn+bmtdMFCQKDU5k5/6
GEuoI5qP/P7jfE6DPbqfdifwb6A8xfSM1TXCMtjmI1jSgbnRQZrCBiiwdFxQlWl0tL7QoBDaTuur
bUqCi2W81Th2H2I/qHBKNg2Fv2G0mptK5u7NKPMElbtxgHABiJNifaEOMNmFC+4UYvvJG7vlVTNm
w/nq7Hia2DutHj65Qcg9Xisnb8AF/gKCmODclpXDFx3iAfuAhy8VY+FlbHFuWQF+v3E5GMhmF9Rc
TYskDg28XcZ8BTwRRA2u7yfFsgpk1mt6MXVkt8fevhRZl6+kdqaeMEMGbmG2AAgm7ez8x8uPZs8Z
t0C2iLJ0zXboanrEiBWoy6Rbk4gPr11klFZiA9UHbIYeQhp4n/zEYJViRY5ObKE8iFce3zNbzrZ5
Bj5WuwYybbZY5FUOuQnLsm/jdKp3Ttxl+4I7480EIUhoxCX1FwW5R8+IjB++rHduyby3zsvVkgbl
blLvZGaBeSToxxuOKedBueme6Y1gF90OMSJ3HhQC13YbJOOaQaFvketKBVdXKtClUvUSQavgzG1p
AVejj/bg2hCgv0LpAQgZ3/1wagJzSVvVwJsj5LP4GGyWsdxCHw3yxkjn3AAzrG7yVNZn5kKhvmW5
C/EdUKCYcTMeysC8o5arTXQH3pJs17u6PEEPpUmoozCidGNWgN95YVO8zxJkWbdiPSKpseWH8bqw
cdBUKQMh4fVRyC3hpwGCZkezqTHZhUnSXlqQKqx9X8Zr+kaV+mtlxsUDlNzYiVpNGHTnou7B+4c+
ugS1KdcuEBfrpAzebahcvQtLw5+/i6iqLc7VxG/In76KII9v15GQ9fo6kQzbWw7Z4jPNg+Aw6DdG
L0GQCZQqlea/stL4ZysT79YZIN7dhmCtJ3vrOt7Saix2bKJCPbFEbLvRt75k0oKSddGMW3JLkULP
LBzsm2lgh/807cSMauFK0HDRtHkoiwMnWGBj9HyHqsFwnTtTtyEWMmomiK1/agrdJMoys6nD9bU3
lAhKmMXPCMvC0wBNoUOb4rekpi0QLS9dH4UIujdxNEekqIBL1E0zAfaw1TT91ETKID6nVZfOzWiU
5jmqjB/zTMh4XJKo+EqtqHWcy9CZz940TU9d0XY3BnTEqE9YXNw2WXChPgXk4m0zcnAG4Ilg1Kjv
sMHahSBYeYqNyQCmaNxQXz4w694FYSCN652+eRi7eEl91RTFj27+s8InbysTYN37sBgeZF6koOXK
hqOryZ0AG+a7hNkVtHTAFzW7oJqm5o5zR62kyBgwgLG1oeZgAcNdpMGFWjSowAZ9gQDBcKQmTen5
/Z2XJo+jpj3Jhia9N3TUtqiEvcUGY4Dcjaj2CrX7F3JBUkZcoEGxvw7o8tbcohAACAo9CV36PG7n
SaK8HvYc0OUFGCYCpLIrd5HUAdDMlW0bC2Y4AiJbbbCy+ym8rbIyvEW1ZLaLIW+0MMmnZiizK6r+
Qr10IefxUASRezs7pQ1eLg0+A/O8aQCmJNNJo9110PVZhX6MlYDCNkgLZ4WCK2BIgshkRwd/nI+9
QC5joLWp/Wn1V/GYrXsPQfCqM7dJnw07F9VCD5Fw/hHJlH8vzACZA698ykGX9jeHtPGegrGsZgcs
vMOuGnHo0jNkOCzde+CRWcQuNO0LK6rOXmbwF9ZupjCPX6pa1RcVR8Bpa3NfSLFNARzfIBnFX66D
3pvYrSeIZE1TeZxXRsUCfEdiUaK8D/JIny59CMCbGEao/KKj0Wsr3UHm3bvgwBNzFazIEjCGfU5a
ltswK6CG59gBZF2zdu20LHlqc2wF4y7q/ikRqzKYbf9skcaqvDH54nQIamTAZ+Ok3eN4iO33waoa
FNvp4SHEbubhk282T0h5DOskw26/0VgIV+Mj2sbGcun1F2p5JtgUpi5tl9ZoAd+he3tfvvdGEcrl
a6cEYkoP/Rgf+KrYmAEYTGNQWCMWgEL4QdeoZBy0KviCPCBv74MrCmeBwWPmWy8fqT8Et9uK8WA6
0sBMD+youGVSj3UWjwdPl1XUnV9cHH1HzcgN8T0Nh5M1QWsbLBzgZ6xLeSI38piMqNx2Pchi9wAf
9UvfyWtkPEdjrg0Is6RcxJYpb63Bry7AvhhAsyJ16sqqxOez0uKkv0bwKA3uQAgIDvPM/u61fnuk
xalv4uACGbRtJ7DSLxsWDRsw6TWr61ZPD3Bl1h3JJEHTtzF9DpA0wqNt4qq3MKv2IN4xfliOdYJw
6fSlBbPA0kO9/w14s4yd05vDDuWlQG3qQZ6DusXErPeTEuXNFNrFIh0Lcc50VWoaAx4tIQk0tz7s
TusU7SqX+aHg4FK8kswAFgpdH6P3wK5qFgfqyPDxWpeZjRw/C6Hk2pvjuQZD2kv/s5JW/xIxFYEj
F6xoQR3wlxb8X5vEkmpDTmBtfR/D3Np+sb7bUbaTdRHf9TUXDyznAMZnJuirmiR+yNqyOeGN84U6
JyGqMyiqz4VysxMf02wFZVwILOpm0GMFXNAtXUIjwStM94wqRY8H4U4t1OOuyTg43wCJy+7s0asv
GfCji24IzFfRKGNV1qzYUzNFxgLqmPIptfQRDDjbhQAzzGuY1ArYCtPfe8JPjqg6dZfYDi36tG2f
pzwSZ9MYAxDoAgYAIdluZZR+dCh1U7u12s2ManFGvBKaaFGDZBhQWCtQ2YgDNT/cLD0bwGLgRiNQ
wdR8Q2UHGLaq8mvgIqauI+aJ2UggrXr/ooKiPKEizl19eCAlgRKARMqlqz3CDpTy5AFNovJrVL/P
QR4GFOfARQSOZLyQzPsOybT1VKMGRJW1dY9Seus+a4NNgyjlDXnkccKBOAjUAtEp8Ox6iTst8LYZ
9+RscxRmt2MDzBWG0ohGz4lwZLO2Sznly8o1NmpwvjBoau1T0DEtOs0M40xhdaQmRGr4k9O3781I
jfEmRqnyStWtu6sKCIbRWd3Fb71rSxmv6CBPvdSk0/rV2e5keERQJ1lQVquzO1AFJ8WwiRvfAEg5
7w+tzf2jCdTWnB1LQ1ByKWRYaQDZKXXWjCrejsAAzTNdB/w5JyJFUCVcpQLbHpYB6CbyIb0NUqxo
avLu6rCACRiCo2L+29U0JC4kEexcLqMu65OlJ/J2lRhdupnbVTRpzvKY7+e2FWLxrcviQlOUuZve
jqrH+VAPBt5unj9DiS1I6tQhi495JNMTdjvvl8lPAPb5sy3KajjmzZHsNKILAw4aVZOoZvjF02Dz
aQghGOyhlpKHBluQzdEd+PeXywKgqPWVBoTuEEZHGhVIOxHnD5MzOo+qBUxmjG/61nAeycKNaQ/6
iP621aaBm/UiqXrvSB4FMhKrpoUSWmM0LnZUKJVsa3BI0VABKdkDirGCBTVREmtd/suTPF73tzEg
Lg2y8EGfOaiUnur82OlLrDja/ShyYIam/Eh31F3avQI5MVfgbfwYE5E79ZNnNVXg8/nzlvqNZqjX
kNKKt3YWpSvSDd/nujqswudkxRpTnnsA8M9OlqWrzGT8qNzyRxum/cmS/fslSuz+RDbXB7+eY2dH
6py0Rw+2BsTRPlyoR6GCDpTO4FXLjbtrmmoaPHE0x/pL+1FZbiPNQCZKU9HF6EBRqb2oRa40cBLd
PHDOaP2a6zr973OR/eOJ17nYryfSzKwo+BG12Hh94mVUp6i8JQSv/9HEcYc9JR1eK9debCc+N6kX
CXGRseZsO4Y8K9aGeyxth44lQOyQbb71AVDZJ5Z1IBtdCrdCPbO+oMwAJKUvosMJArxdrTc+GYDf
+4nxUnV1+a3g/ouPD8I3UEHPN8CTzje/dZmh8p4hlXHQ3YUe+V+m+H/3gQQYqrzA3712esc51cq1
F0T0kItMbBro1M7sENyDsktVmc6lw6/8zPzHeGL85W+DQp81MzvEvweppOIvEbfjkyxQfNnnhrql
Sxd7GbQyl1fLhEDcrRvrDXkqtOirqdksi8raWjHOqK60xk9Ds35phHUZzlMOFrg6TKWDEvoJOqZ3
W4fC2qYhiGDJZiNDuWg6rwA1aFGtB9TU70OvzZ5HY9oWNQOoVdtNngZXu4zKd7sHxrZ9DXzds1Pi
DPlhv/r/bi9r1K9R9mpOfOnsFSgvock8zsmyGrS1pz5oHq/5s2xg9XZwfLW85s8kUpiIwsb+5poU
6+3oSxbZ6kim2S6WZYiKMsq5TUaYngSvHq+P7vHC2da1GJfXaZpw+Dw1dYxWNk9NE5mgcr7tXbac
LFQItu6EwGAGSMolq1x3aTRtjjoAFV7mHryhxj3qWp5ybSO/hoVQUASCZEszzGNpgo9ZJNh9UNCk
J/24YHs6z3Q1Xees43SL9cY7UidwYPeJk/WnAWX8K5V72HHrjcy888DCV402UrPa5INneldmI6i6
dJO2K04RIdcmw/RINtcHwQFA4TfUObvpeV2kwjdXW8F+Xqc1Rv/ztDQoMBDMSmSb4hyFbRBNO4DR
mjrp0n1MG7Y4KowVdlWqM5x91WFnR/sZPwIOgpq0n6Gm6w8ShUhITVyb1ItaNnxf0pMf4dQzoIJ4
G6rpa9DhSBR55nACoTj2eNT2tJHu6BKHBSRi02ZLQ0OwrGPZ0EOofZ0hLEHwz4fm/g/7PPOnh4xZ
EC88v5AbhDiGvfKiB2YP5psHIdYgdOLveZ8My0Yl/gWCv90JNB4oJxzL4KtVn8nBgSrxsvTAKV+r
qjoX0BFZUYe75dCY+gZl53rl1jI+ByLKL2IC9gCprfi7yx6Hypq+chSlr6BjW+htc7hFihixhxbC
nVhzx7fctNtFnPLotihc+0IdOAKgtkJ3GCixmzsqA/zLIUMdhaoPniVArehoCJRq5T3ZZOcAZTcO
432NyOCGR4a8CTPBbqzGvGv1pjZBKolasjPExgBjPhSBIfIYeR47IKqyp6KWa6ELNaHu7BxAfj53
kj/Z6TIitXRwYnf3p11PC3Zo41Ba3e6Tv7bTA9LJEEcU5MydfwxH9S7yx6acf7xrvQ25ARJZHKcq
216nZcDUnxNfLmujVWfXRUJHAZN/M4RYrlFoFt+3aQDYbwnFBtUExdKyrerFaxuU8ckme/N9oACk
LL4HKciTCrf/2dvFKk1zD/qh90gGJTilZO2yCnj4E6kzwLiz9JuK/0GNXv1k9/24Fng1nmqzKI8W
squbybexqQT5wCLK/e47Z9HSmLL8Jzi4n3tntF8CQyG4j8j7xTVMc1/aKN33cCa7Swp/WMrOtN5G
e9hL18p+mt506MegfgNoEwJdYD/0+nYh5DA9mKxItqFdp4faa9Mb2xfRygoG+QYk/Xas0uyHOYrX
PkvG50GqEadPqzgFVm+f8M0u197glS9ej3CgduXdtI89XxzrJnaWVZT0oMB22mPsW9ND11oP4Olw
3qDRDDWn0O5O0A+r7kHT9o3s+GUQlRlqeS5AW3fXtAJA6thfGQGK60CAGV2MvIjPtSVw2Od8+NY4
azeJi+8A10AmSzuw1h23qKEU64SlxS2KX4rbMkSBFwIOFeL1Tn5rQXvNX1Q5fuIpuyETargMZKZl
wMVCGeUuMrpkIzXoA/9q4475WbxA2FgeuF735o4Q1QJTWN5SS7hhec6ZOF8HZSVW/VHEIPH8mKhA
wniFL1OyMQgigg31+8Tk4wmrXeR+853I3ibNx1ml/Xjs8kXhaMq3mfhtvpIPXT61KxVNxxZY197y
D5CwWTguWDzKjF9mzMIEaQwEB5INYRyigrVnFGg8UyeZXGGdGR/e/Vsg3JEmi5yj0fjOkugo7LJ5
LWPbumcImp3+Yh/q4rM9Yd2rk7Xv/jUAQEtir8Dn5jUIE3avIlRTzZGsIhzad35XJEFOngtuUMIk
UKlaDv6FrunAPRHat/jDlE8DJJl2HUq4N93IrdcJL96o98Q3LGGgT2lT4zT2znQDlWofRBkoSNYj
kdMtn5Qe2ZYIDEVuNY8kBydEERiN5EBU3PQJRMe9XyPpmaYHiCKNdIRvvrYAH5EDdnqovYjWedTY
90CIJxv8M4KTTGPwDUO8esdbXiEvIDjUwnsTetQc9Kqcpd8hXbQZK2+KUJMo1uDosr4nNioLgZhN
np3JlKuASXZTysjYDtPQHdy6G0/Is0N83Cvr+xqveZTnDcUXbCMewxTg3oW4n/oGjGGVV2lVEftL
a5jF8m8/29Tzf/1sUWV++tliw4DIrq79otItodp82XLRHebiLN0Ear47UNlXy4x71JG0+0qmqVwg
sgoKOQrX+Y1Xr3kMxoDZ6CJtu/aVMBZIYxc4tXbeRkHMbClUiL86GdsyxhodOadJq3gpfSl609u0
EcTOvUptufKKgwFIyFm6vTrTHV36pARDWei6q2tHXYff4tYMF3njqQ1PIr73vUrc+6MuaRtB9Qvk
yQklntULeYw2Z8hv8idU/8gl9Nijg8KrhF/T+p9i/PMtOU1wohSAl8TORiqBYz/Y6EYEdx3PRw1K
mK1rDStuedstrA7IwAGwoEfXAUTaTqdXcgtN0Jw6VYUI3ICzRhx33aXTbkOEWj49/G9uCt/8bQEo
ImSsvP6pyfMtSrmR18M3b8McMW1z3ZRZtUygG/KSFrV5SJkL2XFjMr+YjvoxJoF/i0SzugGbNirW
tT+3AnfZ9h4yV3ravC+25D8m3vu0JeLGuylHZTuotcGwu/GBGVsiuxjv6WhLzcpMkv188NW9qNiI
PzURy4z3SW0iE12jutQn4GoUO8PCsgZnHRSBeXII7YpFYnA3KM+4fX8i1GmOUYc4TTax7oQiE9BL
5CCqPkGgM2SbqEJReekpuaF+uhhe/DVxK7ZVBetRw4JLXETDuWzrEqX8mQMGGd9VCzLGZfvuw92+
X1Zti+yv9qaO3osU+C+htJBWSN5Ca70/9zIEmBD6UsuuhESjTIHmR+oet9h5dRswvnULH6FJtSBj
o3vozgdSZl/W3s3VXlkM1B9zb89XVgWgocLOwMEyfmzpi4avkDh3qY3vHN0K/6HiWQKFM8TN6YIc
VSYR0v3V7sAvVIDXnyyfRlJ7SmMLmuVLmus6BkJCCMXrC8s9vrZV5mYX0IN1GxNc4JfKCvnZ7J8s
DfeiC5npbhKSL91kLNYxdioeziChf5qifEkuKdnGoGig3yPs9XWGJjafcDoRoOnz+2JhQJXsEOgL
3UWp0xVgUnBhxHkuWJO1mxob8F3t5Xg2lM7bcUc+ZLKd8tdomvLaJh9qlmXu2Mtrj2t55cpyISjZ
SCSMZBG/XxJEIxvUy6OdKb8G4VD0Y7Zl1EPuTuOVmyE3flIE8lOQMo1jqPwIkKd3QLOfcHb8HM38
I7hJg30nejJi4xkoaH5mBvgBJRcjlOLH5FyPWQHupd64QxEaW9adYIjxZNECjJHFPypK1wApFsB+
xBCucULxo0/qb2Xkdq/NiLy94QrzHhseH9yTrYn/Y5nu/4eyK1uOG1eyv3LjPg9jwB2cmJmH2vdS
qbRYemHIls0NJLiB29fPYVLdJbt9+8ZEOBgEkABpigUCmXnOwUerAQtOCTS/mywdfFzxe7AzPIu4
7Q/TqWYqbaeXWFNlSQEk0dhCB6dFZlYPWrwOu8E6MgDaAx3GCxIvLxDrLK98yL0DwILlnOo1BfJF
WYbFOfHN4c6zO6xfxg4huAIQMZL23gK++IFLyOm2LHsM5FDOOjDyHejQt1p6YOPhVkdF1apqbgtj
JQckhLdZdaycQD56yIK9r7g/Z0YZIq9lUTqZeLS7Wj7C84r0xlzdk2EgxQlZUvxMpTIu37us6KdB
oFcHWlUR4nc4jinHDS0monZLRTHYwwK5QNaaijXPER6Eg3tFxT7yK+zGSr4wx4uCKzTaIrphzqkV
kXhtV0jQW1Ard5roWNdYoVIr64zyDJfBhRqxdI1mud2zTapp5gC25aQEIKPc1VgcwJWUJv4R75Z/
pDOtzb+AL7vdGLq0h5lR+A0c8D2Y4PUUG8MUyszjGR0CqALs/AiHW/F3drdu1INMqNut+P8f6nbJ
X4b65Q5u1/jFjhrcqlXbRr/6IUSWNaiEyBmd3g4g/rAX0sy7GYQSxP7W4EagpC9k+kcXKt+a+Tji
rUhnv15A1IhI6i5YDv9+mLD488boKnQnU+XtqlTplIUlZ46lXwYVYe823sStCxUnEzqlLnkeP0N5
s9hqZiTvakhD2ggFHbKRsZMOeW8jC0Tz83lvmB91LZ3FyUqDqNGxH38ByI1W1apUCbASf/alHjJG
tlznGsdb/cCA3R4EZiK66q2hB71O67TJKeMhVuYqbJxlkkfefLrinwPDSwXgNji8W7q2UBl2yYUe
L6ahqHOoXoTbhudpKKH0fBlGWjGZeJp3MkFCtAbDhNo5iqnddOaK5uPsN3Vk0nHLFfhhox8dsj/P
bnXOOMxtVGq41RVgCZ3HFn7xoHfz7vPGBTdVCCZ1Kvp24t0rAxLabWKcw9GigLzaJqztZk6NhcW9
ewl/S1q07Dh1ahWUAgHigecLKaKZqrIzN80TaFKK93ywT5rD8ndLuafQxUmGGu7H1cGNBLiZPOZv
3bJ7pIR0SkMPxlx0eAKm+lsVWVB9WgxnoMxnrMeGQNjxHQj0rEscxe4JE9KSSnTQBrA5C7N+b/og
QaSvRkZe7hXVnDs+WAzcNNiXwhr384XzUv95lsT6Rx2dNcJyXsKwFzMmU/dlag3WTPeuiVLJxbbt
5ALea+dQ1cOeqiAOkVxqJOKffcxlUM3rgjmZNc0lBBnTHVnRoS6rTWLK9kilLoqTS5nJZ+lmYNIY
R6aqrgJnhaMZwfZW10iznPOYJWsyoQahUoAuJEA8VEdjhgXkRIPaSha3qwauMtdJBwbq23iBKYyt
q3fI19I5bjiWA99bTn2hbvRfQl5EAaXS/NPoegEa3ni6hdt/IcGOsgX71+lWlfnlXee54eF2Z8r1
o5kOmkRgUvHAyLZySn+maY776X9VGD7SSA3QVZEJHbwBHCCVXunT/4oGdRsPontpqua3y7I64xut
QN767X/alI22Y7z9cntwcJCC91+J7e3uusz2zjJ4obGmv6HX5aPXtT9PxSG3dmDYaEcwTbt1DYgk
aDLt3uKqfjBEmjzEkGzcuYwhQ3esh56dqcn6NGAdjuRPXq1qUBlteZpbjwpEd2TEHEOf1w4rj5Fp
awvNlulMQYDv2nT6U1v32bEdS07uDSvkioA5ufD0a+l05R0H6VXNE/1KVY0Oaq8gDaI91XVNkG/S
SLL51ME2gmunr3yldDBxIkUP6+om3tLg4MRNdvCK6DMqUgcPL4vm6N2FqpoBrkTRNeWaBgfaJD3E
ZvadGul2tUjfI4QbnKer12aLbLPIWdJg3E3aE7PyE9nTwYvjN5m4+oFKHZaHa981GtCJ4D80aF1w
QabKghqpSkIic2aVfrejYjLk5saN4KwjE7qFFsg4NlypQnOh8eIVA9vQDYDWg+0C1WEriT1VGz2z
yGwug+Wqu3xo3/3W875A2r1fQhGw3wQdiqHSFiDdQo5m7HmHvEyhwAcE9RfwFFqgxE3rfd5ESF0z
LlN1AwU+VRTgC4GPZv6x4waF2mbK07vl5icIfeybLJ99StQz4wpi4rp5r+G288B/pvh1wLKvqlLy
IUeQbaMqSPzAS+s9jAYU2sYa8KtVvWpwcn6NbSRAJq31IzHFuRa98aLiuoceqJFdHDNq1rwwup1f
OAn8FAkDa6DVPSQ9lHEzCHR+G7tDo9T6EaG7m8IZjFfUX/mmwKshGCAJI4484hqYLfQE4DMRdk/Q
qACXM+pvZu2IPheeizAiHGqTmQPsPZkBHfExWj+a3UaL4m8+ER1A8rgHzTfgHdos7d9TN0R2qWc8
Q3a4QFKinm6qrk6eisY6uLkefgWeR8xzpEeflGuwo9R7hNbMPvr6Z89WQIyCekonQNq2abKFFscI
EAWZeKKzLHCS6az9Td3v7AKmM8ybufgUZ9Mcs9+DGWzzKao3xdjs/qrZg7Ol8NrU6iJKtrS1AjCT
P2N0ZEyjiKLaUH0Xi1k2ILB7yps8XzugH3g20nzis3IE15eJycstspAgzivkxGeFtTTq4xoE2oan
PY32HH4yoNSQpmD3EjzKRt4ayzF3fh46HniwizD5F+V2HquZHyl/7yWQHUGqTCJP6WAj4KK3C2pA
nFCeImgImot46BbIofL3NzO/t8NVHwh33llAc7ZI1NirtGkewtbIlmAp61ZTcQARm+WUuCXDbR5U
qw8gcBUHaqRD64IwDKCuC5VotC7RP0az9PZjtMDUglWjshoeL24kM+LMgvzQoeV6eaJSxUS1ib20
nFORDnDygpgzqE5W4SFhc7SoQCA2t0YpEar7zRiTxdjh5zF+dxWzgPZr3oB7Muyt/Kol+p64GXyo
k24SYK2W3fijgEZfNPqi23MB0e6r1Q57BvHXJSZHdx9WQTiv+WAdqkSaTwx06RNtncrkDiyU+SJA
1twXMvNFYR10Fqy5IRuA6p2v9IupKghXFPBZXGrG6n0dNHzBgiT6qtKjLEzvtUlAuzrUQ7Rjqciu
Y0dqLxMJDR0D6UJmlDjbRGAcpzKc9wAOnzCs26+IlrbzxvLCu4TrOsRcB7CMmnKAiHLyYWtDkUVB
jjFb6AieNmDoBfeHxRYdnZnYqraZ4nAX4GxqHc/M8M2uO6i4c8CExgNIMVWwrpDQu7ZrC0FZhZmo
xjIC/P7usPYwz1wKF6H1kS9t+mOEdb+oHDhd6W8pwia+QFlu1OC6sz1mvwpw7UJMsX01ho7NVRK3
0NIL2k3tNNqGIdJ5bgEJnyMuN7wUXXcgDm0vA3tnJNtXVgjIQQJ/obVx+pABeg/oNs6CModsKKbk
By1WH3W3VjrLGKuWbVaCGcjCRAmIRrqjW/YdIQ5OUb5Ndzz+V5wcZF9kkYZqA8WC+NFL84OUmvcQ
g/Bphxll/BW2/etYLxi+FkYYWjvHBVXKz/UDAhkzqVfFBtNfd8SCvzsOttNCH9qS68TIo1nBurif
UYsbRsOsLuxwLdseumYadBC4Nzq1xuKtzk1Ev0FuW3lpxkMFYn1EL1BHRWq41cnKrVaFbzRzynKj
fDfsgS+u5fhbym+71WtuPKwZcodngmhab8pWnlleEFurlpnC7BFounHOEltbRuNZ4PQfZ1T3u1Yk
loI+B7mS6xhvz44jdLCqBjd/LMvs3YSX8T0qqhUcce2rnvrJAvlT/UlxDs+eLqtVJlxnbmSDNvN5
qh84MSKQo5jKNjxyWOcEO6qigzt6kekMYQpoueYDhGiRvLqKXQW08gi4oyQuqgMBAPRvTOcIR448
eeP0mynjxRhqtoktG1NyrnXJ1mIavhJFAg30pgosiOno8buPXwU3HPst98J4odt2evISxvfhIKtl
pzIFrDfw4lDzfLeq9Ecvm/qBh1G99n2ZboPUhlLaOBhZDCYU16PKfoNrP1747pAtXMb7DSgEKUed
Dl6WFUvftY0lFVuA9+6dDwPLtNdOmiJdvK+vQ+YD2p9E6RYxDQAMofBwgTLIR13hHjU/3mahs/yd
ZoVv4lM7Ng5jKN7NQrZAymKrXeFdw1NooyBfEPY/Qehqg1ivgU8YVJ5ApFheQjhjpjoqUgOy2+uN
OddcECA0VmM8Agbe7CwjH7mpOdyHJaQhbkUHBIp4ruYxNgNkSHPHmycjwzikWp+cqgyurl2LQ9Mn
/pwYvZ0/6pU0xUGaozwTPPBLcPkKiBLmM/xs9a/g21DI+TfEnaucHlwv+EMIO2qujJcgHBqn2j78
sG1CMBqbhgrvQx3k1cpHIAt7w+HVYlDm6VT/DLmYj3pKxABH5lRP9kMW+8tAG4AxqOtkY7VRuEKQ
A3E9PmBeRKwc7DYAhSRCbPQkrb+QRVhH1jqGON8Mi610PlHP1xrr1r8tE/E84mVAydjc2xgOqOFC
p4L6GT1SVX4uUis8/u2Wnn8RtX9p/aXvzbgZhyq4ptZDMOzaHkFXSKEX+w4egFVW6uY1Q0oYZI6z
4V3657xr/e/mUPwwbc4fldCxsww6/4As8HLqo9JcW2Y9kEr0e2O9Va5jLZTwPY1rIDUueNrxILzB
nDP2dsNM33DVOcgktmkBcR8LyOvWSSsIFPfqA4l9s4MmA9bmTfposYrhPW1LcNOk5krYSC6OkiI/
AgSfLZH2VDyVrv6NoI2a8w3TVvJ+68OiIVxovv2iHPwxCbWGDONidSt6VVesII8croQbBAe7B/TK
7p4p+13KBtJ0od+fuMXbg6GwkYkKX3+rksnA7K6s02eIFhTIEMFPQmKFCbewlR9IhiYdi/ZYpFaz
AbaTWrFXNB6p9Xd9EydE5CLNQKCqZScsE7CuhACtUXR8XyiGpeZY35YOCAP6+qVQXJo/VOLye+jR
LsBwG6SXMBgBDCo6gKnbtr5lwBAvQKthnbUcqn+95iaPgZDlEkpSwxGQL7Fz8sRZD7k078w4t+eN
7YQvjZHdp0JaPwDsR36jp97D4o/ubqiQvtEkBoj88a0AP4IHV4yXHuy68ZE90D3Rz5/qDStz1m5e
TupDXm+kd8B277MMwkg3QaI0D+u1rUKQ4Q4QJLo16LkFwQ/tDgw2YKLKkbUP58qssKN2T8W6lx9F
gh7i6/C5tf+5SK0xAzzsX/aVA3J0iixdgNr2YFdutvXGBRayEaHIxos0PFKZDqOJL4dsGydudNCx
+CQ+g1i1331bhndO21n3bEhORIZgZq25RtpovCKrPh2+A6UX3GFtO1lRtdGbsOoErMaV659jgb9i
ssqq3FkpXplLeCiRINyV7DkywQ2H37V/ycIKfNyY/I/AyCAG5TchnC6teRyQKg5xxMq8r2VVz6We
dV9iz3xrPDf5bhQ1uo9xKFsU2Cqx5N3xILTaBTaDIFuA33RQgRul7REmafTo6Ovam9B8a1pQNome
HmQcvtEyjTYIHCjXGTebZEeLNc/COwgwfL4kNi/i9VKdL45aiU/FyPxF9XWnAO0Y662Wz2+mVA+Z
ToEPg1fMQNg7rAGaSZ9dyItnOg+/pj5g0C642E6xCNsTB4AaqQZ1+DWGNIDNwL1huJG//rlnokfD
XZaazxlWNkdQMGVHrHqzI3Yg8cbutCduRtHejKNVYKTFVYi4uXMSFwktLZRBO/hc5qXP2IZatcau
D0HAX6dW1jvvFcAfeyyOsGtxLA2Sl/CQkS0dQFy3sttMO1MpKjxn8c9//Of//ve37r+C7/IOaaSB
zP6RqfRORlld/c8/HfbPf+RT9fb9f/5pedzktm2Bw8L2wD7iOBzt397uEQSHtf4fYQ2+MagRGVer
ktW1NhYQIEjf48wPgE0LCrhuPWtjeiOrApD093XSA4arlPuO0DnC59m3RltM+9igDZM9ECvrhFZY
rW03G6Sa2eLkDGG65sQrB7lUaxb2RbSeVAaTqP6pDBzxKUQizG2ZESd2vEA0JoVACJiJ6BAk/uc6
Mi5SsWB4x3eQJ0b27Hiws7Q7muOhi+tyJTHpgZHpj1ZRqi8g0083dsOwYrdTp0Q+Em8mE+pLxjQA
1BTY7O8fvWX89dE7juXgzbJtxKAd6+dHD3o8qbWV61zrNuo3CAIHyJrSh2VqacVLmSBoMi4n2gE4
6IJb5R1ZOMA8AarNkCb2e6sy87VdGvJP47RspNkwOwWxYm1n21X4IqLSWMRm0h5dSGLuixw8GT1i
U08DSJ/xeJ330RT808jxHk2ZD6WRQPQH+pnpZX9WYWzuLMvAnAtIg/tv3kvP/PXhWAxeXzwdC6kh
ju3YPz+clicFR+p8dp0W6U5uA5cvrSdEKOQFirLNBVD9R5oOoyrTVjTlUXG0QrpWdulzaBUbofcG
H7BaOnaagTUNE1OYVRBrsO36i6HKozuuEfFRvM9iJp9tLYdkUN7CtJfWvnLvQk2Wd0i0XyFgb1/l
yKZfgNsWdAeJv6c6UIYl6zoH/yO1Uocy6lb2yMsPrxlUa8vIAm7PTOdwTsXbwc3A2u9ngDx2Pjgz
zDYp55UPFGFYX6Fdb19/sbX0u8oxthzKHb8s7UlhzlC2txsbSX5uaAKgk1o4PbD8ZQfdir6XrZc+
1OMBnsK8tGMQgKGQRk4zawA93KVenj0YSi9Xmj7IJbVS77YVU28J8t7z5G+0coMtDatOPpHLN7U7
zsp6vaKGwmDhv3kjLO+nN8JmjOv4Z0Mx2wUM2TXHn9OnmQozi9GDSia42vhEQT6OdadWB70y4Qyj
4kn3KuONFmGW1nSHwPa7kxZ6WKJpJaQg4+RIqrKTSiyJx07ysHRaenmez+pR7S1CEiC0d4oY4jJJ
sadO1EDFf1k3DRawxF9XFUeWTW9ysXHbQd8zi+t7OrO6xCxmWdQj2wqBIraxeLy9Nf/FZqqwSrX+
N3PPz9P++DBBAOVYzOGeASI6z/n5YSZhyXSRMv/e7aoeodjUm+nAL9wZkeYh6TvVl43wshfJ7CWt
dcmiLEOg9FqrBcMtiGcRRsw5sMdNvqkQZxjn2XKcXT8dADI6NgribTCgamh8wOmkh3CnBUM2LxMd
9K4GSy+6l0QzcrZQA0u1jwZEZyJ4CUDrrlkqm8d5Di4b3xMXB3kuf/9UPPcvr5hpucx2dQOUu8wy
f3kqWFFZQVYL555BLvdojoIZoDZJkMI2qtwSJ2rgxPGiyy+RM4jFJ+plCUEDokumOvDnARjLQSVP
1Mq+2yMPrnPqRVXGGri402pOqYDSBj0HpJCDvT1mDMbB2lW5+3yzqhxkp7kM0o3t6BrK/RikGJEW
bKioxrqWA6EU9uZf6sguH11Nk/FoR3V9xbHUtrSXcqT3nrnBYF0xDUNXxAhiMHU5xZZaogIaW34J
GS5q/WTtWVUFgVzLO4TKGF+B/hWvU76KjWrYZDYSVcZ6JjsHcwScimBNwY4fhP0cyfg2nzWV112N
EUCSA4iM0C12SmNpbGt7KCiJGm45SISFQQZ651b3txD3zk+qjkAzP9T+nqfuF5Gp+p6qJD5dC4EY
xoqK1KALQKiY/vb374hh/+Wn40Fvw9MhLuDZFnbhY/uneaj3GD53vVnch6E+ep2z57gqo69Zi6RD
v3PYHSI/EdLzkAAMfr3waw5GDMT3/ZccYaUVdFPBkuE60cPPPb2yYdjA9Acv1SJgXMHF4rRxCZ8U
6GqpyKNhGeZquDahC1aRIFtFoyJeLjV5BE0sUk3HInYY9Ya7I8vNWExLkI8W3O42VATQ6GNIKkIK
eRkh1WzJTbzlhAiKfKNaRoNTf4JeAy2OlVFZTsAhOKqGrbAAdZug13YKIgkogekT9Bpqc/Lsm/Yn
6HUedNVStamaLkHX6QHMQd63kbgvhuGqi2N4wTlpgH/tAOJ5MZUBpXDG0gMyFNwHPSi2fpjrL2AV
qVeYU/01mcUx+M9zxLramiPfqcEOguodq367DWsGAzzAY3caNlcygCs+P1TKGpA3CunGvmjCB3Cu
W8jPgbeudKttXyEiAFiBOwf7RfSO5VM2S4fCf0yawVj4WifOGXJDN0o2xpZGsmtEAG8jtSwN7r28
AzgZOlmN380NiMbBOQ1sMh8PVG+Xdb+sbFPNdWf4qKMGsuvQy2TMnMbg0RoiVtWZB/CgZJZKX0EA
vyNlyDqu93Y3eC9IYnTmsduHwE9APtWtS33TRXDY64Zp4g54+sqjalf52SPADMmZYTq89NgYQfMC
Ate2bB4Q5wogZxfIB5kOFWQC8mZNRacQals1SBynIkSYzbuqYqtYmfICD7u+kEy490YhxZkV7lrv
O/eeqrrIrxe+4Q8rc6wzrKKCcsdk7rciOxl5tiVnLUSDwG4onC05jEKKkI11deciN7phAIRjscRB
3faiZfolKm049WS1Nf2y+NEYyZsZDxyY18qfY5tu3RW6Wa0tUWnIBxpA1wAU5yqPlLz/3Tgi2XZp
XqzhsGiWRQNJvCzK7/MRjYI0SKgkj0CUTJMQbaxEhp8U6uhgQziAbJ0BsxSPCsTku/4Ll3Ix9LJ/
jBMANHjh6Ii1YMeO1a0FgIbEh3QkN7RFvgCwqNu1ZV0iAtc2bXKsYlnMK515F/CThmuT5xEUZ2R/
SAx455GS6F4dA4ECR4b8KzBVS5EG1o9AefumRkSGuiMdwLtYQRitkdA0rP5+JtRNOJt//mDazOAu
FhKmgZ2Vxfmvu0cGNU3pRmG1FiqxdgoyvXNE6JE50trBlyj1QD2FhE/ulkAoWV0EpATqEXl3V+BA
Q+AnysIvHphJITJiOycdvr7HFPEIMsukne2DENsdKkobdLBV3DKQqUX4SnV1voOn+iuSHOIfaX7C
ZI03IQtMeIJ9/jJSfM6xI1f3li/qVcqK4lCLxt0heNOu69Ia7oCJDBZ4hMbzOE5T+9GPYfgYx9DA
sObAiZ/nJz0I8YcDc1tzQoLrkQeJ3BkWdnTjtkyB+SVQx0F7LIF3P5EVVVOxV8WwAerwjeqpihrp
0DeFv9DxuZ1PV6DKahyy0rtmprIsWFPdp4txt16rPq72n+rSJksPNSsWdltA54260KVsgC7WhijT
z3Vko9mlHLWHGmwU/nrXkIDFWowzb40ZrtgGDOxjAogNqKfpwEVxkS2AsjHsQwx+/H2R6D7oqZTW
7KksuQzmdaBH+Kr0S+FXDtSMhqSfg7g02rhOnV5dFbrHwfLPjhWiNFYp4euzqmY2OPrtFH7TwNpr
VvrjZtHa7AfIZ13wolkJ5mn0hAPc3dYu5E1pDG8cCITFAAsr+0gWliiSDXxScPyMjVRnJtYSW8bw
brpS6vWrtO+HxTRGhC9NPMRnt1xHVQKGprGfUfFsqXu6u5xGkH5xMaErdxvU1YdoAYBVvqZRrSH3
T5EIdtxmtpwDhgMm+NzvN4JN16kD3zpAMuGZzGmcDuG0WQ0Cux0V/ZBbY7Y88qnGW6BDEQDHLhzj
QL0CHmibMsffhO6K6kwDacCIMZ3IPrIigOJ9PVzQs+k7/9WUVXTg4GQ6l0WzMkLLugfBmnVvDqCg
AY+7t6wdO8zmHZS/oZSQXsgEsT0T0BGoAEaGIZdGbNVrrwGLJzS2RSvEqhusaGtpRv4kBn+jg/P7
DZlH1cKppbGH2l93rzXNV73wkzfkIwSQV631Ew+85IyvgjOjhszpfjSFq10iXyaHoarFgi4Aj9Se
j2lEsulPoMgCfXSHPwVdRPgPEuhMsB52Yi3y1ltXlpZ/geTtvGelvzJEBUiXB/epVu/buIDPT2ET
PsfsEm910IUC24hHhh0/m+VdxIq5j0nM14PsQq26EzULByvuNRVDzUMeAQQPp6FKvMMF9kYn7il2
BRF9tPINbKCpWGQlOwNKtJls6w64SFB0y5Vfmd9oNDd3tTXELe05Vr/61dDgC07NPbVNNRkykFNk
mky3yrU622GtAImD8c5NgXUNwPtI16+gIAQ/yMc9j76IGE7yNd2Hksw6mFb2cc+tw89I48umex5f
hxUwxXJJVxU2MkcH10UEa7zAeKD7hp+nne7r7+6ZOnWV9pd7DpISRNnwd5/rrFu1WmKvVeltc/jE
gf1QOQKqWiMBExlPe6FKpIvBF5lHrr3xqIVrEiihTEBOabKskUwd2zyAWtIYjx07tshkXPkRf07M
EAKuVMdA6xce6HSqzRuDzZDi4mdasggjfADM5BpXBfKoS7ArAeUprsA7iWuRQgmu9S5kgGCduWSA
MCypmLPEuEdnMqQuUN7hizZssxXVVRxBGhXNIUHYb2Uj5h/dMG4V1oiHK+imR0YjrtAFr8+97qxv
FmnRK/w3ldzQWGqovSOeCISwizzfkx11LYMOMkisq7ZUl3WsPfRW/DIUg9pysxALeFTitVV39o4l
WXoMurKaw3HrZ/mWJxKyMixLZyLM++/hsBKZW/3oxfANK1fjiUs49eLSz5CLCcKpobKwoDPq4NL5
4G/IGiN9NXSOGA06IVENK4zaeIttEwTY9ZDe05W7Xtq7OO6cLSi51jl3QOthDO6+jsPvZmsUCE9o
IJVzuH2M8NVYWXmgA8UCqdo+Kbw58xFr1KplYQEQLxDdfOMBO4G6dgw7YLfEOzzkGAG6MDLku6aC
bwUUFb84HUvmVtv71wq8cAvQnzOkWw8f1wZ6Nt/9ct1IBfyCPGTAVcKwfUJ2HoCFOiJ5P10P0rjA
0cgqX3l9DuZgsA6vSmDvF76AdEXW6C4yxRr9DYCYmd8Y1YtXAeIagq1pw7CHePIsZ1ek46ilp8/5
AIERs2v0cxYl8KFST/gA/LDor76n5zsXIq5L6pBm68GI+StSugWEKdpqi/RY/jB4zh21D04MX4pe
tKcwh1sMqCLoDI9XSr0ABDuW+4CfXb3tWJisCqP0X/1yNXU0ebM01CB3OsPOEuJaX6YbQbbaTMvw
4BIoEh0N+E3nchwQCQM7GansaeBhvzEAwVyltVIvSd7PyEAzgYuBZla6B+lJce9xiL7QpSoboMkK
q4a7ALHHgwPmuQU1aHa18jBrPisOvXcOisB1mHTas7Twlx+vCWqpYjGEXCB0gkg7tEmL6XFJCBrP
EGcO7h0NyhD+KN5JPcoYkXZs4F7qwQnW3ZCXG7D/90+DhL7B+KCTFHhmEM+lR2fQPKS+xMZswCfp
EU7ix6IHc36EON5GBgnkeqaAE6JONjDL2Ec6CBmMBAzUoAfuVesgijd+TUsttu/z8cAF1naFGWtL
+nxGXoMG/i10umr6oOZpNKwl+Dbm1ImsGmTN9VhOHqnkdMoD232Lz7CUxhrLXH0H5MLMRTT6UVia
dkmCfK/7TfDcuRIPByCryQdQljrSC1jaLanVSQOx0OAy39KmHxlcP0TO2YlK44gGopeP2TgiaKFA
aAy/gV3gun+ANEUInTckYx+Q88UPym6wOm2Kzti0rjobYwMwJgBvfGrWunyDSd/ZDnkM7SjkQ/CD
bxt/nPahA3WLoXsP9NfWCkCyq5oUm0/PTOahG9Zzjm/kujCZlcwhg7Y2Gm6eKuR53w8lC49mys4f
xpkGR3un0sVUNrBPBzKqqKEwMQ5WZdD/Y/FFRJ64R0gKjrbQ+64cgTZD8XRp1BVeM7pQZclvKq/1
JTJA2RJ5hiYYcJz4WQSas0w1T0JQAsWiBRWyHyb5gYqdaWyQ+4FVlPTtazbkS9lnyXMQlvAgjmI6
WEgnz2Ap5+uS+R+tseiSBZhS+i21Nsx9s2RYnqmrFiwHkyFTWBT5HcglH+k6aWYVO7qpdBwfUM3f
3xS1ptj1001pYNbDYiEp1n4/sANlV015VmMxQ+Bp5mMnM4F0yWSC737KyAo0H46t0cglEO9toMmI
xoxGIztNh0VRB8t+6OZIB4iviL8OjyayTJMaqDwqsVZiiQYWZCpx3dyaA0umksj7gxnI9o7a/No7
gyeHn6lkBOxagNJtKiGb6Vl1rn6itixIv+qhHU1svZCyD+CTtNrjdAlWihl+G/6BOHlBbFjOMq9H
IHa8OV9JYIV1wffUmuE7P9NTC/5RaoXuMn5TAhluKmCPjuuJecqOtVMmW7ik5cPguPE60Zi+oGIg
WH3kpf/FZU6Etxj6gEEPlh9qZDUuJc3K22WVJh+6pJGrLIZrjFpb30wPVY8Zbepbg5+AiwcyTTNQ
BMNBhoX7eNFQtc0STOsCUS8M5AH5vEPWrSjb6iRMUHqLJNUXiGtVJ7uAviaC4TiNQ8Q2ezClr6bK
IvTQBDmAuzhtrK0RZD2kmMYxGAKwqZl+KdtwC55AEFMlfnbVvTY9FVF4YpDelkjSGrBh003IeIyt
dlTVe79HpgcU3+WV6iAw82pDYf1AVZHXQqx53Aj1NECvI1vYkBVmX/TvdKQs+CFE1ahIPYx8FSYN
u6caPcRar7dFsqK2sE/aO9X0kzlZtB2EZlVuJxsq8rBuQJjd3A9u9wqKivpA1bWGdCK8oM2OikFV
WP9H2Xkt121sYfqJUIUcboGdE4NIitQNyrIlNHKOTz8fmrK3yuM6NXODQifsCHT3Wn8A4Q9MVxbl
YWz0F6PLsqt8JW8B1hwze0EV4I3Kg2pt0Lzf8EfJHkdzUreG2g9bnjT1ruhKZyMHDqWmPI8/Pj9t
W3vLZobkCRyGqyyJoT+kWbLXxVx8kd2tgoSIri76r7fvRiZ7IOurl+LzEsDTggcbBTiqoKjrGMZj
6qyISMU93avkWTo5OxA001WWPqsQuidcP017iGy/hqOvbQDZnIcAhvFRVJOzzUzwxTPos8chcfPP
Q9i6q9B5ePL6EnmHvEVmapqKX/0Mrx93vYOhlieqeDOmkXYlj9RdQeDkm3TKxJ/hsRvr/M97u2oO
/7Ndjmdqztn8ZeWO6LKzqQnNnvsOTqx0Jb4XpXjFvQhkH9mHtTP0IDqz/H69t8qxLXCoTeOp09El
cvzQGtpPmYqxXYE0UtPYe5mKYdV2nREAf+5YhcpeYeK8ziM6oVE+ertP7xJdex36uHvyTK9+yozs
TWagqyRyd05VebueqZNUiD/b0Jkg95X7u75NpjT5RbBtSdNYVGTf/+4itW3SSdQbJCim7TyW6ew7
XvGI3lhylMCEzzoJT7Cnrt18mirhtUtitppQHrZVly8NAVOxmEDlCgDr6G0Zr7IVax+MRdFTz9Ix
2k0RcbpKGVGx0/RSvYrU22pEpR+N9TDDOn+M8ur7rDfpSZZkvdvrv4bKOnlQbWXazGzaHiwDjdEY
Udjz7LTDi5X27barRbsb16KpaM7RTqI4kK2lmXgPdWOeZKOsqoZh4xmq9iRL+FQgiznn5Rnv49+v
pmq7OGrsJxxqu2clvfZ6MT5pq+3wmJO68sJO9WWbrLMjBfuYeCQgtPaXdV567ZpevwxJfrsPtOdJ
9WXxXwONwiIdxSB4GCNhiuXXK8kBSV6Eh1J33exWsE6A7KwRwoqcg6IU+rkIR/v/OmOFv9OcENRF
R/SISBpRihX9S1purAfrIkv9pFhnBOn/kCV5AGo7BwkOw3sjHxHIHdzoeSCeug6WlwnjTlnv7ngz
tClqt+sVO2FZl3FUxLMtACdkBd5ry5suP1KCnOzGFLaL9CBfnzwkTXPODEO5ytI8wl+bRu1Nlhpn
HC5N6S77jIj1JY4ETm7rIf3nzIq9ft+l9YfskWn1rx6yOGdZYJlVgh2Y2SH9CPh+wSrS91CpvY11
5j2oa0O+NpQmIDKEGKHHlqP3AMnv1whYZj+XSgcmb2XHYU0NGtpiPpmozi16+5yv6UGHR/uhrQij
yA6yblxFOBQwaJ+D2lIxnxxvVzhX25oCO9VjQIqFeZOH0ZuwP8K7cjdgZMKGngbhrgDDeW0x4Q1N
BiE12U+2Aup5GXBDOkhFm8KzsSKw3bMUtPE0tK192SDLa6sSRn+CtYL3KvDwKLxR/3I/i5RZbKq1
ToloNVPv99Z7v6m0LphMfBfjWH8QnJ38kZ//Rr5Df67JAsj6Bu9nwmZtdVCnuP4QbJPyqbLfhp4F
D9J3bLnX+vvwAneIcwMk8rHTUYpY8E/5ykYC4eH1rFnr5Jmsk62y3zg04t+trjf+Gls2YRN4o9D3
ymJATukE4iQoYJ9I/G5l1b1enpV2F11712z3npUuL2YWXhXE8f9aT4AqjfIEM+bPGqfBQfPTAjjk
l+iTXpyURnvMQvYQsfzl5GnrLZhkuPNIgITf1F4PssFYdHHy/h7h8klvnxB8B8MEcqvGstHLqduP
bq298FMq+zGLio0sZi0IP4uwjS+L7ZSyTWOlEDWx3geGou/GMUnI2TPUA1nk19x5Z6UztBd54Sap
CayuRWFzYa8g1h4S4UWfc3YfEfbZVkKfbt4Kyk8nrPlUK9oMsA1IIYWdaXxFqQcpsTSvAs3LzK+K
XRCtVYoafkltfG2q9mO2jOwxIv758h+DFG1WN0Wp29cCO1tFSVLWSpsoAu3EHbOJ5cm4bJix7INt
2NYuV/RiP4OtJD7O5CuLRmuys1onX1ns8DEMllzUT/OcmSc985QA+ZX5XUWsJBh6K78Qchm+ggWR
Duayl6hMBZqHN717LmKZCK3kF2NQZC85+L96GQoY7EKzBdGQdPhqKld5harrf72sLP7rZenVZmO5
q5VR28y6jjH9P4fEQIepUq/3mlxjHvfBQgRNY1UX2YCqf3GDdNpfVAQ134uce5l55hV3HvuQz7W1
S03Veh+adpOtWIHEQTw8qjr3kqDA+DANWA1/gggYGTZJ+prV3a+RWph/jpQdsn9G1npufI6UKAOs
3Z7msjvEaMT/0Rb7CaGYnw0OcH5dDfarBTt+Ww5jfG1qJT03yqTvPMsuvxBpIbflDOaf/dL7clRa
zh+9WOKvHcH4DWgOcRNmWJ00i/gd5LP0OWlDEUR5Vn+PRxd2NZmzNGRGVar2fYm9Gq2EVjwg0zYc
3ab8YNGfb+rJJBaF4Qk6K7P7jQUnWLY+/rkaDKSwTT6KXHOCsLTiR60L9YPrpvahNDSSROBesccc
pw/TLrGPYG7FGPsDQbFbr1neLay18mUAuhtUaPMfNK8sX1RSVdCsvCWoTFG9jPOoPnS4lHHflS+y
hzW5h2iZs0dZZTdeGySuK46y/xIN1r7OtWwjWwnidzdkiZ7kS8kqV0wbLC76J1nqhOGB88c/QF47
jhtlZ+NliiQjb8aOjBLwWfVN9p3KvLnlsQXTMlYMTCzi/IXQ1W3IivKbEYNNNJHSODWuC6ZtAUyN
TfW3OZxR0etN/hRo6L9X6nfZXdHABEwuC3tZhA/tlN34URp9fcDRqt3JavwDN52Z5GCYc/1Y6qLe
yosOinUquRlf7KKDCmOYR7Ab6XNamvhlmIAqW2fAF6YcQqbCmrmaaPJz1ZHdF/MAuaIY08COmv6A
eo5CgnQt/z8O/rzU+mr/eQEtwn0v6UpUD1amdAejFh75a4LAz7XXKsuX9YU2LZsqGo3Pbk0x/dat
c7Pfu9kslo4q6+TrHEsrXpKIf8Vp5/mto6FT3i3mVxXHywId1jdV9cSDbdfCX9aHKOuDYe+Bid7K
ol1blp8SKLjIYmi8DpHdvQmjMW9THqWkMbnYYFuQ+HqkxZLBt/O5/xMW6UbVC4ITAArOieZ530wD
Fycsy9RnRBKG3ZR2yjn06v4MqdLdGXGlPCUzQksCbuU3a+hvuhy/pMivjHHzV1UgDT853YgyIp6f
VegVN6ea+yPysfMhCdvuIZ8V1DyxAHgjQfQjx6f+Z6QeLN3gfdSa/upm7oQLBPeespI7kqTW9iBy
+1MnFlwShwKHczT3XtT1QcHuffqu2C0assTE8GkbDqmhhodZaaJN1+rGaxF37qGqCULI4gyU45Aq
afJZxFzQOOhem34Wx4i7NMdyaKOWifmaqRPZcqMomF8pdlYyUbTLz84O6epDjYHZZ6vdRN3BISL0
OVaUDuu8TGDxtY6tbLIn7axhu7a+K2D1OXZNyvDZmlsQuHpXRf1tbfW8Kj5EmjJ/tmZeqOyjQcM1
fG1dsiTck2IHBL1euXFIhGDFa3y2WhoOq5aO0K/sLGLV2Ksd+oWyyNym7Ze+hS68ji2mcdnrVohZ
wXplbdCnPbZJUCTm9ti6VXcI5+IVz49p8mE3tVd54Of9dZYYD067TJd/95DdBFQzn0RetpfFtsLc
sxAWZiWrbVtu6u7VW7oAuGb4wORrOIgS2PGujhAdlJWynzxEZfLdiUF0yZJstBV03/p83CXr+HvX
JCMWlSXkwu518qzT1Re9wErwfu0WR8SzK6xTG4fMeLJbmMB1q9Go2MgLazkPHz+GtZnDbjzfXyws
kf2vlfIxZUP+2+sDnW4RFymSrex7fzFHT4+W21aXe30fKfkJzdg3+cr3a8eF7gYExrTPazhfQkeD
orXaHMiDEuNwIDzcaeeVzfF3dZYJq/NlWUei/p9Ti1QauglQfQ0l36gALC6fp7JrV2WKLzp8sGTL
/7hcl8V7PYxILawvOa/XsaOeXZEsm7PiQu339K2WuKzN0J/0Rs071hH/clm0rdRh3yTKq2p50VuD
d5Ks1ybXONaNyjJ2nJd3rYWCYbfADEEXmq850QBZn+bedFzEBClHXhw7DHIkMJyIgbCg1UgFyEPV
Jd6lWQ+y2HVWvVNDCJqybqxrktTk+Ctf1VWTyFTiXBOnc65p1m56z1jOTMImsbG1wQ6dYUvgi3kl
LVhny46yRYuxS1t7i3XsvV6eeaH2a5gsfo5tIutklmgdfq+zdj/PunIB0pC5Zn6Vh9mMEYpZD/JM
1sUkjDbgD5vgXw1I/EL8WcfKzoky7Ge1Kk//qpc95FDS5OGuYbn8+Yr/9WJyrNZ43wkgrpE5Qr/Z
GM47dbUluxtfS4PsShqXZcC5ca1Xt40s3vuMRqQGqqeMe711Et/SrBgj1yY6OlWe7UcRZW9xmD5J
KPfShgl/i+73Hh4g0P/dI1TqbjMvHbKMHsp9Xt8RvOqi4qKrztY08Li8VzlZAin5Xr6PaPS0Pxhl
fQWWnl9k/WdnZ1adzZDjJGX1ffeIxjOIchOl/InYiUe6r3EO2MGUfj1b3eNnZVW0+1HXVwFF6sr1
0DZZvGWPrW7kZT4bNAffhhQV20Vd7VNWT5VJmdUgy8I+uNclrnCcz3IpPVPuTZqGjKEvR8rK39pl
uW3hoP/rcv/ZcVrfgWyRB3lFW3N/1d2L3HVM7LKPW+BfjZ0AxI+NR8Zl8qtorq4TLmhkdspaPddg
wlVDUJQtfdjq/SbqGjhN/Mo7WWk39irGPxvJJm3QHDTG9rmOVZ4leuwcXS8lXDI26ZPuvss2WVMj
9HxwiDwG9zrbQj8/LmCxaKnVPAuwAs/ls+wuD5nhsWxXXefzNWSdKdQEsj7+9nrpjgec7cHA5Hl2
JRiXXVtiHwcB+7oOS23kv+tylC2yTzxNHTjIAf3UtbdsgLOk7crBQKonz/RTaaVD+xLmGG1aNRZU
nht9ya14+tBysKKNlXfkoWvMoLIIgESB8/RcQ2Zl4Rg9ImCHMZoC8yll6+yPuTn/BcE1APw9Rn7W
j2CNDA/MkgmRN4v7FyUkiTcYDZR5B8lbNUuTo7Kuu+AMlFtjmqeXqgXEGdsoWmtuevy8EgaDBFdC
hNZ6br8sL27hkiNe2FVnw9LJ4zpzVpEd+rssz+ShjdvyYLYGIitRdLX/ORBag3M68VjLY1ffq277
IRvv9f/qu0y1WLFt/3mN+1CRusMJL6ytvPa9Xp7d65bKjS8xcrXrO/jXK93r5JtJFyRPXdy//unq
Fma8r+0CgZvIaq8IMmIQ7UTGbnLzdtskC7jZ/MlzIFApZee+VIX+WGF78qCSSH1pe23xF6fLzsOY
ey9L2Lcb4i4O3wGtZjvaO4Pl/1Zfi97qYbkoQHDklZKh0fBrEH/IRguJjueQ24U196VJrQr7o4hb
Hc9jjuEqI0kGCiyDLMtT5InHE4jWFW89ea95iL9uNo03WYJC9SUv1PHhsyRMAlvu9PhZsp1DvpTq
kyx5KRESG75uYThfVb2Erjd2y4M86ABht0VoqEAUqCtq81dDA6ISqwPX3Xaq1dswa9cWxAz8iCfU
4X6FGn7uQxKJfZHFmED/c2VIqd62MEBfepjfQTPIzS2aP/ZjB+jm0Syd5DCbDoyOoQJash4MoiLX
HMtnPWQ3wqqUut6I9kazTCxPKcm+SWzqfmPH0ESx1XjsMStJlOmixvO4yYlsfUf9otbs7w0KVxs1
zfWLoVTObR5Iq8mGGpYnfnnqxzBacKcW3L1zxd3PbVeeckTSEd+6nyYWEFzSuu0SJJFenjrNxjNn
UsIjUurEnCEy2VZTvYghK8mYFc2R4F71krPA2TdY0G5kaw6p59qM+RvB6KwL+nHx3T5un6s1qYq6
w+JbDu5pQ+Qhxg0zATn/vlBPrRYun4e0GH8vflcWO0dgU4nORIXAg69n4VKK34qy4V912dqvcgus
H+UQbem2PFusQwMcaBKCjMeci60j1AY2Wpw8aVYDAr1u6+/tYL94k2q8pP1kHlLHDHdZNYRflRzJ
Q6A03+sFqb9imLtboubGdSLbGdTNVDxMsVDbfRTBAClAecFDH8Oj1qZ4tLV6+KivB3ZN9W1cCSQJ
4f4tGFgW6e2IWwONshtT9A/C18lJXkMehB0DAo920MHApQlzwVMYCTHTmL8ZVYXCHYl03Fj6ZB8P
IMLDwRK3BP70rawFWottaBOJoHhvEGsxNzugTwbmJ/cGxbbqqwJw04EVEbhF67wbUYjGqWicsw2h
7+vYf7fX6hDvlWO/BgfJEtQ+CObooMExQ3lmVHAltJULpD1zO0Y5iZ+1QdbJVktjm4tIMn2Aw9YB
2l++ki/Og9eBEHcdM/6uztlzW9fKSwW069Aupr7L6kJ5LywlkB1mnG03fZ2aFzkyLIDqSMsD5P2f
c00lv/tLgr2zMma71HhIbEt/ICI57qJcQbn/nzp51iSiDtZwxm725gHuDjujYZ5c/piMlQeryfSb
V77IglHygPBzQH/HqXT+cpq5T7esu7OtCXNmcx9Vr+Mjoxr8dg6dvWyQbyUE+4B1RoS48+pG60CB
VfpWvM14LT8MlRb5JPQJODfLvHfq1tnKbm5IisA2PebdtfX/e5Q1xPVrj+mJYujDI6IgwyNsBCj2
Bv6kZJIu9/o+LkgUL4vLdpBusiHNVPVCiBUP+b+H83khW3fjGuJyjAey3UTYR9f+qlrquxSzSLw9
fF/nhxK1yGZrbvXmtIq9GTzwdUYkumOLU8sBZJbxYFXtr9F8o++gh38aUf+Dy0XXT30tqbzlrJIQ
wsI9JQ4x0rtLcsmGbsC6PEvVjZ5pgIFb9zprqBlJJZhk0PeRGrtXWZL1a5Xs5S0i3H8mfvWiBPBn
2uJLNevhk5I/AxIWX+RhwQplk9RTvJNF4KKrfWk97+tkQVDO7S+t1s0P1pIjIEfWPXBBAh5lY+xM
8w7302IrW/GZnM55gf+FbG1ylHRmcFyyUVbBtABqa84PsmSFxBjC9hKyvSn0zerzmq0y9gOA0k0G
ID2QxbtP7KfBhCxPa5+2VrpAesmqjjvBSdTmL66LXJ6uYCDIknf5oqj5upmYXue1JKtUXX9DnjG7
yv4tf9k99szMOmsPFxjR0yBMAvhczINMAbkdpJiOfYUe37ClYQk48fSpsqdZtVk9mvGVvJS64Q2N
T8hJ6SxsfZ6bT1MzVIAr9TSY8xmfK2VAnbt/jzrLe0xPNg+bJwdOZTbPZFuz3NmbRNd3ruPZO7PM
3qukUgDp20ogSE8eSMceEeCMn7yQh7sGN+ibS6Db7FBG1XTTgFtuTjd5pljAjeoK4TTd5mdNlDHH
NrlaxUa9gPgTszShWCJnTMmjGuIy2obmxi11orjpiiQ/ONPT7K0rIg9JzYjXh3o+lydDb5bgVY9h
V0JbP3H/Tz4wtj9LpK2eK9WIjpGbf3hD9IdIIm8fxpp3SEOF2BbbYWbJmH/R8mrFc7a3VzSD207H
pKn4rOhWuDH2oKblz8i4PFa14e0EdOM0BH1eay+9oX3zNN31VRBhG7MPiXYqjt8YJIjUGeDPGPXB
MHL3ECUo8HrpsMuBq68+ep6K7DB5QqyvBQQgEhFbQM8OhK9qajdkOrbj2DMvq1lynoAt+qLsrj3h
+IiI/V+pVSDtWBvdNiq1eld1Su6PJgBTPRsC9NwAOsUfmt0vf3R1v8c37Ngu1oNRNerZa8G2MjkN
Wy9uCl+L559h/0dToHrK3vcHErR8F+0H6l77xCu+DjlgEr3qocCVzzpoNX9sMHXWla9RkQZWUzOt
1B22P8L8Iyve0dvZGXwzhYdZ1eS0P1SWCRvLfIMNUJ+AHLM7wWTBN5OBkIGijIG+FBkAK+ubHusL
gG/WlF5cioAOH7B7t1XBBDvnmLzUVXqLbZDVS0TezkrRBp/Kfg9a9A9lLIqXPvxZI125r5v2VSE6
yjphuVUTAaQ8XoVepozJY3E2yIrcwGPySZYaNRTCC0Akxx9ZEjU3bTYwIcpe+mHQXg3nNICgDJRQ
vGjwQjYljOLNxDOAiKd5xNb3Zi7TqRQqDjhpfhs7vFY0KDLbJeXHINE77GPwpKc4Onp1t3V0TMvC
ssGawhyfei1uWHx29T62Efsahv4R6MfGbOYRFLJ50kpX8dU4zkHa9V+cpSRhOZfLpg+L5iSS8dj0
YHOROCE1C3xd6dXDOMIxK80C4Cu4LuSiyfbHDtYFFWmirselaUANPQ7tm+sAc8atQvS1ve/6GM26
WA1sEJACyvNhWeAxmFhv+FpYaCe25W4w9gpL97A5EsP2TVyBQHGop8QT8DLrOta39Vy3pz5FsPhB
ntbw3jL/t7ZFV6koSnvYt2p/LCsCXaAjGSWvosnmzwtEeHMkoe7n0zLuIXsUsAzNxsdieYK/vrQn
4cX6zurVB1Wv6hNA8oU7LHaxKWB/vGlnQCa9Pv9grrKhySzeUytWFWdWBj6zX3SydUjNRRSElYP3
S+b+9YyPykfisoHD5Dr2C/27bjtfRNj7Ojm9Y2T0KHMmw59Vy88jvOWxMm2EMys0U8nAl8UqTjt4
D02Wxuh2Ynhoi5ciXupt1gNEbvofuYNWAEBdB7nCqtouSuw+DE14zBdX+RIirBnO8Vkz+tfC6sod
igEfXZEpWyds+fEQVEN1Y7iqthhI4ZOo1trySxsP36LG7FAQi+19apNQqcZ+Fw5NEfB+03OeT3sv
5gvJK7QS9NwarnXJl6Vl4iUfyevrNVuXUOzTJN8tBJQPtmgveV4iqZGWr2OlBmL1ZMAfDnsWvIrI
aKa7rgwvTQWbO+VmVLXhsQq191h3CNW0zVllvxH0yzBsYS5aJ0VXBDH71DxmAnJ509U/hVaWPl6w
htr8RB0j8SczwRK4zTAqjJ66wtAOKGM2UW9tUB4tnfaLmom32lRj3zMmtr5ufosdO9o1xoiuZwQ2
tfHyo66xSEjd9L1rvMXvU3cOnPZSdZnv2rPtC6/AaDmv3F1JuufWA1lsora7FVZPNBcZAESM4GF1
QkULru1fieknvhisd6OMYGQRcnoQqncYM7QG3PZUKvMPz0F3xvI+rDHHds8YjwWZJz8WpIuZnKdg
toDzlbrnBoShpwM7r4zsGioSWV6fk7HjGexO5g7Ret3vV4c9I9PesqyawK42F3N2vU1SDWjWp5BT
xZic5WEQVnImO3rO8gbeEXRCYLzDFzeFYEFkyc9txe+75mdiWG/WOP/Z6B05sNi8AMY+V7AQnZk4
omm79Qb+8dcWk7+tU2QvyPlat4np3u+arDlUUZs/5jM4PCXun0S/+GafZ9ucRd1Gh5iFGE2Cs442
gqXN7aDXcDStdWEgxOGmhyZ3owt2ECEqG0Z8XrzcOoas1E4iTrVTMhowNONiOZdJOh4KxEcvQMON
vSbEfB3iPGIxC60VeEy9G0YMycg1adsqSZ3HvIvibdRc6x5ajylskqkYr8FZZ0lc1PiLxYhuBisK
MuhSlby5CSTeEsJ6sQ0Pm65F1K9texgUG53vInFfO5L2QeNYPSrXMdqePTAgY8YKBWlq9etSs3PS
6qF8V2pyol7aTcfKMq0NlNfW73hcvk8WTB+MsO13aMUd4GSwD+BUcdvqhfHOBIajGVSt98nue7wz
hYqnnYVuPXGR9wghAp/H+vhOPJ0NW1oP75oXDn4OSurds5AgsRa3eY9KHhHoh9XvUMgmxGyRVooU
44TRl35D980jIOGEG1lMxKLfCgUW0RS/L11aBfCSTDDdUberzYlJ1jRPsc2eOIzM4YY19Xhr+azn
yW12AM7YKzMBbSovh2qZOdaVtTYRJe9RWRrlpUv5ykYzGGzeJdIeKRK604g2KWIMfWSsUVBUNIBG
AfuNcK6yJ1MLbCDjO1VVWgwL2j/cISPFDCd/W6vlF3I6826Ax78BKWQHuNAY/qAZ2UNtjY4/i9TY
poSAfcMa9nqZengBJ+NuqW5DWs+Hvk3C28JnURL7AmbxNYtD8UggtffRgmHKahT1AQlilLSK5dE2
ZybsspkDAgmg61DMJTHFTlYdkj6AzNDtjNV8sC+SwMSf+MEe+/LoLTgcIqmG90G1fCv7En3/ctnX
uGFt58p7Axy86ZsxgfjC/R8uIH7n2hV8FBtsCEaf3QJa27G3YRpHfpgRaG0b9CcEp7skgTIkQrR1
tDF7tJX0pq+P7igjcGXnfbPp0exT0D9i4hYQHwgIoIEYWkHv5Y6v5iWJSKaHLgnt57HyCKpb+a7t
jcofS4IapRe5mxTjJb8ls7xt48rezG4znAzLtq+J0LCqThdwCy3hMs3kgVqwhH5wyuRSGDUgXeMy
Iwm1Haw5OcPtqPcs/C3e2QN6RfVBm9ObUNrw3HGrIspS/Wk6S48BkrAOAxIQcZwQQp4dbdt1Ybkv
I5EFZvLa2lr9GM2T7hNR+8bTmwzzKOZTYfnDPFR+3EbKg121/W2yJ8UvSNdfWzGKAK1UPrjqnWIk
74uSME/aNY9EuwE39AB/ygblt8LCuNbRNBSh0ZrzEYN0VS29QW/c8ZeYbl1LthH7Mu8UhS5Ohbl7
RUB5P0RK5g+u+mAS0Nka9jz7WqecOq98FcJ2LkWn/GgmfqjJ0oyrWdXFtp3Tv1oD/E6DmC+OFY9l
3ySXbBgnX0lmx59Q9+6Y9x2o576n2vkJA91wO4e4dogBpnQfhpgdVflGOMoPczLHsxkC35qqOIj7
yQpawf+kr/T8pIgBCqhBYHSeyqM7Dyjyu2V9QevnpjZsqQygIgZWZDpS94BlWZGJ3D43k4eTwsTi
SWuGdg/JdhtPCpS1WiyH3MpaoJXVS9eWT4oK4A1h23bvtO2HhvF7YDSayR2WcfN55sPST7Dklujo
RriFrDHRfojTLTKsrOAjbd6o7D4qLxYnOEoq2avlW9saYOVYFmy4KeBQ4G8cLNOE60fvfWRhYfqd
MxDrQB5lytBkbe0HUqXTbQJkiFZIu8vc6M1BJGI7eTougiLbLlNksxke+IKGQezsKFS3wsneMOKY
NjUhsy1Sh+o2i0ETlkp0W3K9uhQTOjRtyBSV26bhO0gx7ZQED+8uT7pAhPGeGFx2SpG8tFXdPrPG
v2Ay1yEfnDwamqbsK24kP5wfMwAcY56Ip5b9bGSRaDZc8iYCXklXt+xY1UZnpc/OrjKiaZ9XtrZJ
ANj4wkXGMXmIxGSxvGmHIAchubGc9Cn2xNm23GbbIU1J3jpXdwN0vMPiqB6M3xoptrSCSjOk+a5H
cHnp7RIZnQQNdHSMd+GsblvHbXzoytku9CyeJKGItqirfGjIrm7rvh2/aDlhoRz2Ta3rWOx4Hl6B
BoI7dZhMG0zXvvBTucRY3D8If2Y7oaAwPxsbJwMjExGUA63vNDgJNAhJ6WEOzGcSbzHxGXiugQI2
EFB71wQDS4odIqaQxlGCAB1eds91BoXLIBHokfNvJhD02WTOvspK2uyx5OH58x2ZhfEskuwJZ/ol
GFQtvIrW+LBN8vDLUJ2SPhXHYuZxbSrAuUqyGZVzdthlQj0943m50XB/CupaQ4mkDKHOheCU0vbU
6QUgrylDSy2q/RBhw72qsGcZaqv5PFgLKAizzLEksa2n0EuXHRxNROhTCKn9orBTn/IEIIBXH7Ga
60/TKIaTPLsfItvsT3kCdApODTO1Q7gdfPt+LjJ3z49bnYxMrU428a5dt5S3GZHNk6iZGJKcTZsH
LymQV3M7kgF9Nu1rEoxIOp2JXrg+of6b0LzmlNbFW+PmBFAKc2wOS5yzRfZgNbvZjBxoP59Go0dD
2GnxoLS1PPctq/D5EszjoKxGVNV+mpfixCxSsAmawq3Vl292DCqgG6KS6xNqafG3zM0yUOIyZi/l
hid5YPnKOjRObxZh912oqM1p6Rt0akZr3/A4PDVqCnYxZlnq1035kqTdn21X9J/flTyTX1O8WGgO
z+Hi+gQexT5cXeDkPkOeuWtxtcTi9940VTHxpjnYUzie7OgVUlPFg26rIbHN7oKsrOckb0YRFVrQ
qnV67LqFhPuy0cb0SVO8BBdpPhjJNwv5N5QgWMG3bRgGPKTWN1BjWN/eUoXHBdKVQZzOYe7Hahju
l6w+jG2NsEKBG1kSH8cOXqLCYg0Y7GSc5DtAzIO8sLO8krar0Ik33CWQp60WV2x/Q8OPO0CUSIVA
/34pC4+t1WgSr8EI5gTQQT8JOOZB5cBjq/8PX+e1XDeutdsnYhVzuF05KS1JdrtvWLZlgznnp/8H
wd6bLp3e5wZFgCC1xAACc37hhzslP4i7uFxZH+2mTrdcVsfU8Z7BfjAMzvJeFfqQX6q5kFVZmIh5
8JjPt/LfdvsYQP/Ru3e8+jD2AcHF7KgVmJF39jcWJ+22NlFj2tuKicBIFp+6MvVI6tBBFPju5m6E
SPG4qbwKfGbglEDuKDoQf4fxI0DLnQzgoCnNzU/a8JwoKTLKTy32XIc27F4yv7jFjAMX1GlxJirS
78g4CQLlNTStFm/HSX+q0WQmHK64eyeulA3AaNIJIprufplmjN1TetB68eKQFfPTV/yO3yvVNY7d
HCZQLSu9DAJ5tqrSr6OGpcQRIoLz2la8w17ngpdM8zdP0iCR/c4ERMquPyu5HfPquONjMCKEZDlK
zayJOKOHeEPZJRdfDdDDbRSmVZCxrlyaM1owirWZyDpvlAGQlmvom9gT5iuye1lRxBcvnz642fhC
AFo9m32Gp50eNbuQFJneN95jH0zGkaByAWtsG7GE2FlVnT+pKaTGjmXUNkiKaNMmIn+yIjLOeZ4h
lp0dIdpPO7IwHr0QWjUGFCXxltDdKf4L1H919bPI3GJFmu1qZSpvMcIZhpYrXwqG2YMzVO45wQ/k
Bc86ctLW1Pwc4uDoTA2ez4356jhBfuQVyE4+cfQveeajmBAp31vfLLbIQnYgRoPkUVFZ99Rety+S
MPguivCdSNIW51vzWyeCF4QInV9pQDyN74KeKfZT4jN9yURUbioVuySztn8QmXeJBTBGOWrTngiW
3EkNwnFpS4hWREt2uajjs47S885JzemEeuB0nEgd7EBpGrtJaeo908ddXvTRUS3neIdHRCoj0toE
rf0I0B+bsKC7Z/BJjCgPv/lKYcMEJ5mgv8aFms/klXCvGvZ0r3v1W1Nrf2V9U6IKDGGSbD95GDwS
Ijfy0AHqsx1ap/FLEMUp5NZ4ZJDaN2OaXMu06K/WHL0bgfr2RlWevK5S3rGc3QeeQUgVxt7Ob5P9
ICLxDlLwR4DBy4NZ6cqboVoKsvVqv3fbFGSjlYeHpBrcbxXx68pzwdbX/ngl8Cl2iYmcUkcG+YQS
9s5FQfl77fXG1okd7YkVgHGuirA+1nDPXkOzgfVOJvxXhWyn5UUfFUagzKc148XLk2LW/DdPntEF
L0bpE9pQguxnUvxCViAkRxoWm6myvVfQxv5BhA6E4XLC22aKpydCDB+j3pynMWhe+7pxX1qELcIM
PDMGr9URBV6GI5n/TvixF5nzjsmlJZu1vuyWPWWjrMtCdl+PXtv+9RRytz35cpz39VQ5CyKfsD9m
M9FlM++xGZV1uSW/N12o0knW/9hc96/dZZssPrXJ88i2UWuynaEWw4a1XZJsgAQXfFTnTdVhCkM4
9T+tRmcyIZj3JwqQ3T0+SP/Ul0OXMhhJAyqWchBxUF5kUcyf2d7MER+TdbMe/1NHNZZZZBfd8lEX
d0tTeR3c1NgCIhJ32VakNqN7ZPZH2SYLFW66Gvb+bWlK7fhZMIytBzU4pp1NVLSXNrkjq6eK/M6s
MTqffGmLlHq2zlbPaxsrzi0i0sZTbibaPnQLcbQKJH5zpbQe1cJUH/3UC/n0Dc33ytW+4BY+6xEp
w2Xyg3RvY/zxko8TyycxbhAIz7+FIC6OEcZrJxIjsJZhJ2JutdN0r9t1VUIsxc8e7Lyrb2aUHF2+
sVcc9JgiTXFyhjl2jFnyXzOkEo+Iu7xnVeI8Qj9U9wrLLoYVYT/0zRAxw1cf4qG5IIaSXnHNDLCy
AMgNimraG55mYzaQoh+XT98DxxBbLrT3SkD/IWsq9Rt6a9ku6O1sr07aM+nmliVmW2zRfh22dVhm
R7PKyfSoCDJpOkQ5pt67uOvU99LpAYw28cymIJKU4MuC9Ysw/oqKD6Nua1bKABpbYX2ZerPYpXDn
7kmISEEx5D+I5Y9X2VQJvX30kvQsa7KAKCwONdTvnewv25pWf/esrrrJWhfmExmm4aFpRg+cWhPs
8jTu71ngZ9Bgw36viL6/y7YwZ7ILOOpR1jzc8K5hmf5ChuafDtOARCxRSTAo8zlkkeq/w94KXuRp
vAI3dhXLsM3aoWuRWTeVKjnLtpL39tYo/qNXk8Mf890Ae/dZm1IV87x4PDiumMMTDNuyTVjhS5qR
QZVNVt6Buk3yn3Jcl01hP41btdD0o6xGY53fR6LiyxkyrGd1gEoS8ypBrsBBn6Mick5RzfiKZMt/
QLdLl3pifq75X9f2z/0I8WfAIQ39IM+3duy08HUgG8fKJu23KDjlD0gGmmdjmPVzynDYyDZZdLma
49VOISIFOKc+TrPmE9Sc/+5YO2vx5JwKXX1em+TWmPj5w9rmRukv1auY/VSht3GrOnrIdVLGASaZ
y9baZisNIILKu8geChmmpVsmyuSk6IBhGh2136gwMSFQ0+ZdEAja+8wZDrKqBXmKCnkL79qx6vfA
92eQzxwrnDuHfZCeoiAAVD1X+6AtcOoEZ4JUE2uvwH43vAR8W24SYZ6rJkn1k16D3G/61n4fsqo/
BQozNrk3Ger41FTFuBMmXPmuwardr5iU2DHROVXRAkTSEvvN6TKWYF7wRdasVItf5zyBrIWub78Z
poVKUpO+yKa8Fcwm0mK6ySqIKXOLd9q3Ep2HnT6U3psVdgqSYKGytzzPfdOYGp3UjEmdrOZIvaC/
xiRHdjYYLp5hMFzlTh9Ex9tXnce62/ajwXtVFM/qfNK4YbrbeF52kx2xA2VON7Y4kmAYtpFtPV+e
fVCjQuWxvvfCooNEwydvkB82+W1ydccn3DmncZoOusjWsPXp5CT1IXC6BOynCI8ZaiFvon8piio9
eAqGrEk/6172yPzPdEkDTso+B5X1rsQd0alE/dqKmK/7mKXvljaMzPMZ5TBrSJiLG851CqE7O3O1
UwaSLZ7/BRlWpO8HRFe91jzKWln01ZtjnBkdw72Nh5wDKuji6LoHfStGAjbzg/d6IJKVlKSkoNHo
Jy0TzjYgJzBH+ZxtB9JlHyZmeyCMNcfGXKbz6evYGtnW1FNx8vSdPbNQ7dmHQRZ6cjJM5cnIqq+t
rmCB4ZbjEz8aGY58IF6dsHZRDGiREcnjrbALqIY6GoKoZuXfm6x79v1SfcNBTCJuNpXp+a8pca24
ZK6uKiXXZ9RAF82F3ArmOYadmw8iE8nSpA1+eMHq+h7Vyc/Cdo1TjXz8Y2ChDzcyxb2mZfoXc+/6
p2sGj92Qar+Qtz/EXm2xWHqqx2nDhDwjh900wCWseOPpqE+JGX8dZNVGoEn/bkb1OQTI+1NLEYZT
nhPsA+66nV8rTc0OuUacNlOibO/2UUHSO/zKpK88di5EhqDxAnSh4+bZ7PKKQIAd/qyC76qY7KNX
azM6P3N3o0qMMIuCHMNal6CtCjLWnvSXKeqzt76NZnZhElxkNSnRGwU0cYN5bz/77Ugequ1LuBrG
8BxW5swvi+oDqODoVJdohFhKdsJmBfH0xK5OBP2qvTnTylmZG3em/vz5iRwkCYodIKh9pJDoJ6mV
bCK9CQne2BtTf8Ht6y4mRiCDofYgfD3HZTcD9aVoxbvuNNizpNmLxWrtvZtc7aWp9YPch/Spd23x
rt0M9kfL4PxuBo73mhbIYiNN/95Zxoh7Lean874BIThizbgJzjUVvcV72RG5n2sdyeJ7hgOmrI1V
WtxrLz4EfmG9N3mJyWWWHuW+1rPUF8evTkutMMuXpp8wfItVZC30U1wm02M6F43aX6eo0QnXUCva
ujt0rmKjZaTbj4OuOax5x3RDRAfNANlozHsii2/MOKbXVK/sR7XX2OuPzbQ3w7BDsHauy12yIIGJ
vUr3KCvLqdKytkiq5oRR0z449V1KWLIOMCpyrSqAMIRymKzm8x8gCWBz9Ax7JmsBnIjq0Oj0nlx1
OrfB+LZU5R6tKrpLaMWPadL9ZeZRfk6JeD12XflPgQKms8fPqdx+2tGr3vCg81PWvo3haMYGa4dy
A4AcaZH5LGFDMGjQIwQDTF88GbE7HIIOMqWWqOKJNwmSgN1N4232DpFtsp+LJceTrLql+QzjjijD
fPzaPpU18kWVraDLKCqmcr62C0Y/gHFKkUVNBsAYimWfFCSR57bQZPRECEgA57Cbt9TK3gu/DB5l
zfNGf4ZW4gQ87+ybSDkqvR2xkM7aN9XO9AcbvX0QIw2gF3qUwFJZHL/KSlCRY0InerrJqtYA5YCM
lxxltRiz6Oz3Hsjh+UhkPNOnqQ+XPyybbGvchlUi7rJmpT0h1h5NFFkN8Vze2+YciJ4PD2yruMDF
sDeymuiO9VxBwZU1+fsaoZ8SO62e5W9PZ5zXYEUKPnbz756BRaOuFXtZLTB15tHE3VpWPTtFBilC
CGruK88W+t1zUhDiJbFMas3SMnWrlHV1sUkWEEgeS8ZqM69Pqk1mSGC69+4M+biJhHC+AyC+Vmzh
BcX7VFvTb+IWX0Yiod+KFroISfngFX9dPvVMDTd44xWPIDiSU5Hb/qUxpuDq+0p4Ig+ZnXJEPJ/0
NPqSIM/20YzO3RzxSXbc4iNLcxur03i4aAVmom4E+obYT/hxJhFfE8FnYaAJN3pMhiwCiSPElRTp
MRqmN3vKjA1ynMA3isR+aKY2x2a+1Hi8eVO7JH2ShWLbyRPRUJxs/e8OCo/bLoaB7vYl+TRRdgCu
gJ7DoVPR2GxhsXjNcAUsP52ruvyBXZ1ytrR0fLPaksdueNbwYf6C39HPbHK3JOgfurHwD4Ed/Crb
NH4KoxDd2sRRDtD01S+FFWlMWpuD5ur2e2AfSYklX41p6g+GEkZ7V0muQvF+Ml1XL2YV/jLD/Ec7
BCbpndI5aSBGybK5GNYgNDZUUYICE+QHLzDiv3uSRMlouUCRSpKVDi92XA7eTg9IL5UAAe55fiQi
H5Hyw2y4ySJMF1AnJkugfS0n4Z0sj8wnwPdkXwbIY5oOYCVsY4513fk3628X1vdjn2l3Q60vENHL
DVkocVBzImIWcpcEXgbivSpz88oxnobhbx2nAeMlb2z3NKYt8ocDAOVqS5xROWkKeTU4TeUB7ryO
PIhvXH4C9VAfEyJgO/SV7F1mZ7N/43Tm84jEpi2+lalbvU46H22a9CeHxD3gbicgYkqhmENwG7zo
55hhdjb0aOdicfZ7ggZTNLqHCxde6FYXNC8kb7WjhVPrRVgZUfmwcHciU40vID9/9FZU/DZRwSQX
9Cts2xLyd0CwPi8Qh+ibdqMiUnfGMavHN0QLn0tQKrImi9JqtAPEeYJjcw9Z+IUO0mXwrj5klTsy
Khqwv+gENmIf2Yjyd5qpvo6kVveeTq5bVi2EFB/TyHuQtW42uO8NyNiD3d1kkwH74Ih9fLmrXfzg
vc5oQHkCIJprskmb7erLBj9xecD89TkbfJmZu4SnXPNntc+ifR19IK1mWLzIGl4wYp+4PtYV886B
lQ356uYia56uta+hkoAQcLpxadPR5j93XmbDouEAWTApOfBqYOs3HyBcZdzHJYbqciez6ui51ck+
zDuVuRh6An8KpIGz7EGou7/4OSpQ6ymFm1wQX42X35yGfb4NvfF1jAh3jJamv9Y+lkRZFVySNOBL
lzfRb7ux0ZVm7nR3Avue9B8FXpRvxDS3o2ENWAJkxlsxFD+DGKEJuY8QrbpFnNI7gRg132wNHzGl
8/q97JsZuriU2ENs5d5eJdOD7bF19M1nvvcFYJhqTC9ewAwCKlp4lwXiKPm+jP18H/+3TR9DbKlL
D/FuWw/voxhAefke2t/mMQlC49XNW+M1nhQGfTAtZ1mNFK89axPwENlF623jlQ/Y6KTh0j+rSSMP
qLSe7PnwUlQH4O4+guhw20qlde6yiKOa0a7uh7MjIufeoI3+OEQKNHMdAFpuCtjROEEcZWcigsEL
WnKsafwm24L6rfdcoGEPsPmf81Xt7zxV/D3MfoBR2BXc4dLpWEvV7VKVbY1Z7SqN75msYR6YH6cS
gN1S1X2OmtKjD3DjSTYNxkQ6r43UraGX4lW2jZN/0TJeDFmrGqU7NVaV04M/KovOHp8KwCEPSxMs
SJxkem9jOFn47Li85g3aWfaomxtyu2SKjV7cZeGpwVHNjelR1gbfrR/Dyj3mehLG26meo8BV6Wzk
3jzkK59YOqGzOo4Oa5vhxb88VeWj1xX1ixbCKvvl4Ok31OpdFjxHKHh0ZKvXNt/s36tQHW4o+qh3
LL2jW6XZf60dYtYpKG/U9XFtc7EJaoblpHXXI1iBjNDWGuzxpofRczN46SPfwPSRFPqlgwRxkTUM
6mx1Ize9JLhrjdmc/2iTh1l1/qNqfLHTijIF5JM5L7JwK6KEDoQAGOq0FaoCSJdcTNXvYjiqr1Xk
F69+XBBe86LwKNvSMCNWGQExD7K82I6lr2549v2z7GwaeCPmqBQbJvCfQsWGJmGY3Ys2rF6rqbg3
BAof0HutXvMYkVszUPytCh0Ur4f+6rRmxwVgZwB8akciFaSUZlev6lhFT3XknuVO2YS/j0bwvvbO
2tgXj6M5XO0q6LifvfFem31x8YaqBRU0ivShEsU+K/aK2he7unaqnWaJCeCRj8W1YjgPXQxFI+r8
eLb92eOf9LU2/Bw+fHfzi+7B6gSK7QE5KXgJP/w2OlgBggexxUonZwbgFVp5GkL7Y3IzEGzVWe0E
zAklANOtdvquYQ6yrZl9ZB6+Hnq6mUAJb4dQgUjq8zWX2T7wMbDrTTDoqtJfQEy8a5UTHgUfBALc
KpB0QMpdp1/VCa25RlMMkguwk1zlmAz6F9ZdDDagF3aFoT6mbXLGBFa5lW0BPbbr3XPaQYAzjPeo
7iOWfy7rZNCeaRe4r1Nqaai2KxfiHQ3BRCPfpNnYwJnaqAMOlqgTk74dcQPwii7eNBPfSBbDD2r3
ogW19zyL8I2QGOyxNOE9CuNm1pF6ULCI3OThl2ma3sgI7cJGKw653bjXLjVGfIzmzbUYexTgbaO8
Ilr2FYTFgPtT0x0KJ8A/Udf9xy774DTBBbkVY4Puc791TIPMba5ot5S5amoN6ouRcOa+TKerheCs
CACJpApWZ7EOJ2+MT7XWV5eq9as9tm39rnYccUvcatqpjf5VDPgHgJhq92KCoqFOxYsF/OOl1M13
JQrLU4pa4w2ZRHAlfFP2Se00tyLPiZLoPfytyd+KcuxuAAlObYUgY1PF26wqjl46eOfMGMtdwryB
pZUZbAxcbLZV156sckYEilbbm70dHwAI/0Cq6fts4ncyyZJvuVrdFjhcu0WdjQgez41dK8D14qa5
apToJADXQkuCFXtr8LU3bNg26o8y1kd4dWZ17QEanJU54GHUL3JGrc3TaqYoPEYteZAkQJgli5GM
CPtGfdfT752tPCYJPF/EUbZJ9AJ6+ffkGuWF/JvKlzCu0FxTL2NeancThofJY0+61676GPyNU26N
LAhvbVaKixiYYaQa7+8Y5FvonQVye/389BYpISunQ5PCCd8xyGSCGRNDtcuqOgb2+MM1Vfc2uHGz
JRTYBIRCF7ADnkbklmznLLoARwgBmUbLMAvKqzlS8hUiQLbto/CjTgvcaUPzxLe8i0GsIG9VHbig
v6sEi5iBMDzZB0w5mtJ6JjCibyLQZTs/ql89t4Zj5ta4LqlGfg4qxsFIMbdT39XboiUmUGXPaJqq
ty4MtVszF46JUZwDCTPJNoEu/L3ZgtQLNJ0ViuK0jL1WvRdx7G4BZR3CXHwoZB5QYghRFCKU8bOz
+uJLg6w5H+1Tm2Ef5bhwmnRBDkQdoKd6TI8fRA2QZ3phRdJsyXuWhfmInXC6wQ3gPYnUgD/vWDOE
ejdCLn4aPALsld6OZIXFHWEVPp9NCULJV1tw+GZ0G0BebgJ87LD1w/cgVuHwmA3B6ykRB9ub1WfL
7kO4fopAmQG80dUTQAxmBvDQPwYTFmk6hPlNq0Flan71kAZDYL/72gPOV9kOUWcHh8FG3SI0ne/V
vAWh3CoYsGiqgnwkejFC+CQWCvd1LMf7ENj1jVBjup3aEVG0tHmCvXwn0lxvLPTkz96ogwLVfevs
2O5F8TvvosS+e7FmnE4Ztd9r17sVIcOsWSsMY0lZniYUlrAu/LsHiHos2/ZvvA8MOMG22CtFPD70
eBXdHILH+UwgFon+mjjuFfzDyCx78LmC/d8Dq3aiGwL4UhTtdaP1N3UOiSKNSgIVjTDJuhXWqXTL
fGPFdnMEup4DivMsQDd8DA6QmS9ORlJKz9HcQjr2tbBalyhPru3iKDoWY2Meu6r0/kq8N7hMrdr4
Pye72sF551vqzRAZ5WdodNvMSsVFx4h7q5dqvWOl7p06gGdHCxwouBNSUorP4q2FcO9YOUEP1dwx
Z3zwBqt/Tno0ihxqiMnE+8YUb1mq2Ne1KPvcWao2M/+zXUERqybr0fKZO3q9BY7RTQF6lp538IXv
bQMP9TWNoW/Lknmjq4JX0TeN61RFpE2ZfXwkmb7PRDxe8Ms+tQhFvWiR+GXNDlFQdW7oFsuHkdUZ
H+K5mMVzzGzQbqpZNS9914yPTTSP3NS8QjQvVchUt6ySYyEcNdgmDrcRTNhZaVh/tF3CzMMKv8SJ
js6hmT9bxmAfhixk/T0XvvsweS08tEaL9nX7kjh1fAlYHlwS3wl3Rg4BADZ2eLVs80UXBuwNb+CJ
wmatB3FFfC/a90r1MmEMR2CPxVk7C5xp6UliwOw5Iw1VGFiiac1eVyAw/1soLfki/O1PuYddhhEg
qeUXIDWG1GsIs+DX4CB7PicClEnf6z52ihhuwZHAhM+DYy060Fij6EdWnD7HEhq5ISh95kHNr7U5
PqvBNEDt8O3dgCrNdpyryBSM287kZpmJC9DMCRJ4JS3Sk5MGusgz8yuIjFM/wkgBrvTYmu2L0uD/
lJlRvNMxr5u2EjMXzAR+C/zZ3unHDE7B5D4OiaYxFWzTJ4/U3CWqyy8TcKN3vDZAG+bfgz5M3tUM
lxiv+XBzn4dbRgmcOVRQTTornYQHyvFc7UEWI58wAFaesvNlbzTABZNKWSqAPX2QAmOVmRd5Gtzi
3sJKZOc0Khiyh9bZYZQLPISUAiC4fNrmKKaFTm7zXthbkyHvodeg9FYABZQWYFVc8/eQHPEfIgKs
p3gKvgRIwSE+ehiFX+wcZ4DgPuONAGjvYo27i/5voqC+Vf1mXdNcmz49VkPFZxJUYOxgJavGkIQa
eJxVdXaCb3lWGF+RkEeRc7jrsbBOSa/cJ4IAM71VPZbmbDwQ/a22xinyhoBs/c6LJu8chNZjRCpt
m+jIKjVqhvCfAWLcvrqmPt60JHobVFapeG8joxhAGZ5NmkofXZu45u8BBfqyKECItGoPNglvsFyF
vQhHJOPvtne0V2C7LtLYyshCwGSc1mZcfZZ09S5PbO8ZFoDzpI5vEwi+ZwMwgp2J+lBG8deCiQHy
lSHQyoJkqqxOiZ4y58P4O8oU5Ri3bsD8yUiAv1i7TLTGtizy7gQ7In9rzao+DbBFtrKqx04N3riy
8OlT6gemy/w/TWvv9EJ8jLYyHvMoma4Ifzx3E2Bv07XjJ4GUy5OotYrMMFKYTucke6uyy2MBDdwQ
sDOUGIm5lJ83MzXcHqlgJyDJmIuNMw3pnlX0k0Gcg1F8l6YYZAMW+57Zb5iWNed0xswUM64uAGFx
Np2ncMaNVsaongFGBDOSVBajHn5RFMPfR/9tku2yezq/dtWlEFxXr4FOt0nzhFICPWsd5LRWlWLn
H0bVYGIYvEU1SAH/dahFchDQee3GgFvUD68IlaNuiOfdoqshMUISN5SaLBjcyEHJexbckDtaP4Ek
OfwY3VpcwGVZ057JKr9Ebso32irhkp3kZjwRQYKFxb/XVzloX7fRURAqlOM4QwqZy6aXvANuLWq8
HvxNrGhzHIFWARZrT1blm6Nku1gVOFN+mF0Pinm+cPV8Rrm14hNtLVanvYQqysZhSsf0JHuGTsOV
QRZR/HN8M59E9tICddzYDo7x8lfGaE2TgEX4bHb1O4paPUqFEcfbQnLvz2A4f7bz/RvM0DllqFHL
HLAsYnn95WbEEpmUFsZ3spqm5TEoFB3/mfk3ZeA+Bd4ZJ/kn5c/A8TQIyx5xkq7cY0D9IY9LBgHH
fL6Nyx2WjRIvlflkXayZNLq2DYXeHpFawZMJ0MeC/ZVPA7RbMtTDmAx7Va++SzywLHpg1G0Fv454
KpIjadnbmBGVTsIY79Z7mfRecF6BKv7uYC7uvTrgjtpIiB6auH6V996O3aeeuM9hqgyGdasP0dtj
6k56K78kDsu/JkCzbb1pYId1INS12MnbJe+G3Co0l7Su3JRPgRXoPnnlduPlXXbB19EDfSY35wIi
As+GcizxWGZs6eMJIAIwZyw+zWn/x6Y82sGRAiSya2SXZXNKOtBQdniSf2+oa2LU9S5q4q/ToF/k
lVuuEtTSTW4l405ea3lV4iZn/d9oiK/MGAB5T+QRcku2LY+DrMvCSHAMqdsAiCaij317lzd+eTTl
pVmfBrmnIvK5KcGw7+SlkD9S7yquTyNyfUsEnVmuVf5oZtsQ5C6X62tmTjcBvDIOKbMBnrpXrcwa
mLbBIZsgOjf6eNfnoUN+ttPIdo6TmEACY8e3UaFzooRboydkxVn+//zhP36D3MT2CrK7HuhLz+Xu
oSaTgTQx9J0cAuT3vUVu/GQDyBruCVze5eIucIo/3po/QBWfr6BBGi8PYU1O9cEIMm3aR27wt9Km
6n69wgyCF91xoXSvg4vaPaeYWB7kb+n88imxJ/WARmM3bes0uDW9rgDzmMeh+bWWR8qt/9nmtcWE
cEAQ7+ST0EXJgSkMS5f5QdAHpJ1MONbr4zN3sMuJDqaOwbcYT/IJHlqrP42ZxbKk3GdOj/GRO4Mr
/+fftfPk7Adghb3MAK4wA1LWZ2+KHlx9BjAauV3N8jYMb/OwLJ8kWV3bcqI/84hk6ZOz952yB7OS
PDtCYYyU/WWxvq1/PKLLptw/lV5/8mpzK5+E5RBsBY7Kl6YmQSDHQhbs9RGF7vP6hq/PsmyTVTE/
hWrXHWpAesfACQ9ynykfdtljPf7zIyjr8q7JreUYWV82P+2X1U9ty2NblLb9z9CDrRwJ/sQ8C7hy
mwR4TJ4AcutsEM7zh0P3IJoKnYXqqB/woSBPz7xA3vHe1jEGdZ6yqXlxmBuwPrzpRCwmNd80UCcy
QCl91V6tGas6YR6f9W57MM2JqUStqztV5MRuOgRmNiR4D5J3MGazXaQ59dVOhMWTk5Z/3Hj5V+Vz
sLxOa102ro/J+qzILnmfNKcO+0H5MMqimodruaXH0JfMCM6TvPryJDl4xhHMCo9d50Or38q3BFY7
rXLzj9beNf7KLESU5LplxDV4D6numy25FAEXrI2U5EwcHGpINOMbhlh/Dzvg7siY7OU1loW87dE8
PUEolzXymPzIRv3iRUZ6UKfhGpsFAmVee5KDjMao3cDZLVDP3QW5WL4ARvMBKT89yxPKOy+3GOmb
mQ1jh/3H1HvPmMW5C2bZj+1XH8+zQyafiHUwUDXVOXPc+vv0ZtB23Qjxfr2KReowksbzZyZ1U2vn
W9CFJKkEXsBf4JINZuIe8qOyC7k1KCcGuiiDZu0XHTM52QKvWx5H1zmPAHPI5x6hR6JRHNrbFMew
ZXa1rKJCTeTk3HRtGYThUj9WRmwc5Pnl7/LtcDg3+tNkZM1BNY0XeVfXWyu3srb9GRljuBnyHKV/
KOT/LNDWgUOR335ZXyZ2LE8LHGlYPoDx32upncHOb7L+AUF28wQ0rbxI1k4ftuWFZ+F3EaTpcn/l
nVjHmPXG8IH+lUDPNEev2lkQpJHFcAwcTnJeApcRfIdC4L7gksk7Ix9roRJ7tIAH+9i2y/9G7pPF
OqKvd3J5oOfxfr0I6165Jbv8/0/FXG2AvfQg3yc5U5A/RlaXufhal1tL4xRi+8GEFmEGOdFVWvuk
4rEou8g/u0y55CYOm7xqyyZ57X9g9cuHUv7OP2YZy7FF5m6BBdxICGKPwYdezl9JjhC6lq/JlCMH
sxWj+TdaK8STgy4+5XUQqHvZfdn05y9oCBikFckyj5NPqpzRrcXaNk4pKQcNpUgNmNg8CZP/zlos
KElZ/2Muu/z6Yhpg4jwMObpuHds18PSDTZZq2qLXm5OE+uHKH2JWF93V1bO82HJSJ7fWa7+2kQhC
81pAAFk7y7++Vtdj5dZ6G9cd6/k+HRtm7y1CHYxhjJly4GwBAmQnWZdvHlc8Zhk/719+/FRo+SZU
evWPaaS8hcuTN30XEO3P8nENUdIFND3fg6BtkdyQT8q/b8qjl6EKUE59cotk95kKImCKrEu4T5wQ
SfCQe9cd6xpQ7pDF2k9We/9nr1XZefn185O8kD3Wd2aZzywPs2z19Kwlf/Lf905uLb3k5ue6PGg5
6x+9Pv+Bz0cpGomNxn7TJqRm5biyzh7ksf/WtnaRe5d5ttxcC3k/1qrcksf9z7P+sZyRvWXHT3/q
39o+nfXTXxLzgI/RXNUGMPrmVxwPZ3IV5bSsVeULLwtCKZAzoRGxeJ/DbGuxtk0pnqDQ7+hTNgab
Syc53MqTr13/2CM3fVOAECIFvzzR8mVZ3/hPL9X6Aq0vmmxbD5NH/M+2T4f92+mX13XKZnJ/HoH2
G3YuDm1Ma+e5sPxwrcWykl3rf8Qq/q37p7ZlPTGfdvkL8jyf+ix/oY+9m6b0v9XWC7ZyaJBrULm1
fqPlGLJW5dY6IVs7f2r7VJX9/A7BgO6nViGJEOc2RD5eTnLvTG/lI7xsylZZnwhls6xOy/9j7LyW
XFWyLfpFRODNK0LelMqbF2JbvPd8/R2kTrd27+iOuC8EaUBVSEDmyjXHzDaqUzzfH+8kUyEbv5el
eZGRi7J48jMWCogoGZlh30JHfmC080o8Hoj+g2RtIAP/I1e7PTRMmRiCeLoU5YwIE/ibJ75Jsbk/
bkVR/BQsMem/97n/DO51f/2E7qcZgyYlZGGj9BrkWfc6S03nlZj/JiQYEC5KxpegHaLN7Y4XF+W+
uT1W72Vxuf5nUTTcb11RDAik/PP4FuW/ziDq5iwhd0JJuI3uD/vbwPrWLr6f+5ENXiVM3rK9QWBE
WyIkf8wc793EsWIjBgb3otj7q594iN7r/vjHRctfhwxOJa1n7UxW4LVGSoFrgOhBpFxTyORYXlwl
jnjts3h0+VmSZTtxZcqkz7PdLFtuk1nGTnzD92/0du//Ecz8Y6hw7yr2xJcfFT0RvVunW5Art4Ce
aHEEJkWFlT3MTslyDDQXZbqIW/QWpxS/gHFW4+ZD3Mj/RLVqOVhjnc3SScPiYJ5n+wREMCpxRGti
UzesVrr3sm8EEvyz0HDLhTtszQYGZDyQ75EPQ1WCra76R6HZNlgAiGTYNeKqiu+lzpAyqVXxUsbo
TISeXF2+4LkFutPe4pl/XX5xUf/4im5T19tVF3MWsXu7zSMWJ2dHn9biKouPvW/EH3Avigv7V91t
Vida/hZz3nuK5vu/pIahujKx1nOxMcQqLsj9t66Ix60GCHCtopiliPQMAGmxx2eSVkNl7UyzwPQs
rY5DmqeaJHg31cFzpGRbZTmHnNTZuQzq1hW95i4bd9Jc6p7cZyTpDUPhNhG3utg4ma2vTIcET4Wc
olOa2Bs5Co18DTIIw2Vm9muikmQNT9a+UYPmAU0Wa81AYxGeZxbuRbF8Sv3xZclofwrAwD6hv6k9
qHEjVA6Koi4DeJQlLE/UIxSI2KzSp9ixIAvq3XmKYSFYpC1sVNb2t47hz9e0an6gd9z1ulK+jbmO
q1bqf+UlQ/IaH/iDH8hkimfNS+/MxjeHaD0ru37AgoPSQscZBjdo6vq9nsnpZUpevqpyaq4g6pBe
FYHtkovFFkAnlDznRgW/SZZBGcUsMjUledwYMVaXcWkhlISZwICjQJgo26Ywy8s8JdVF7IlNVhQW
3LM8ByxMEN4o4sArK/BD/jR86iyebVt5QfllcqVhRwKJw1sCwK7tM3OLixjqtYzgU/MxEpUhGHpt
VpAT5LQD8+GmsA9karC85hBsb6F+Tf0UXYdlg9Aluvpy8gVWU9qLqjLDpBvuIlSuAvCZZrBaYwXX
Bhr2VWYl9JpKirKaxjFgBkFDbDqkVqUm1zLHUhQPWXcahu6iJJ3zMC+bOiNtz+S3hbqaHveGUM3S
lVJauKINrM7oE2Zz46jChfF/TUk0X24lsjkg/1r85u7HV5HhPECZiVZV2LpwT7W1pRi6N01NDuON
ZPpCU/SDaZHqTFqr4qmmmrQuVvBgMHAAL52wPFVI7U7NsrkX+X1uk4IY6gDayESbVqqHfNZTbaXo
mnIQm2IK/lVZ9JW0mhxU7k6YEmwGavDS+ySM2ubYfyZD/qGxlE5eOHJ/7i0dPTOZiWQrFBWUmH7+
xXLne5gn6ufUJGQrAMR5CcaMtGs4WA+zwlqyMSXGsbLz/qD2cbtL07i48BUoSP5b+akZJX5cWaqf
Za1/qaEGne0oeRjMqkH6KtVPcc/CkQXscS2KooGl0Ffw6/m6Ht0e4w53WrrHSoopX0wu13IcK9hU
WRKyW54Z3h8HG/mXlc76UZyqbnTlYjnhDnEYTp0ZWLQNL5zKu/8FbZD8DsM5uZ231ub2oenadS6D
tVn5WCz3QfaMUeFM0L5omCub+hGhRfOE9ry/EDreixJGu+0TpnWIobIRWNPSQ9RZWvn3QYn9Itvw
uHANJFEb2Q8Ri2VXQkF3gp/Wn+qBsHKZQjsRDRYkiz0YzIRsNi6FqkvtFtimshJFcXmyVF5eVRY5
Ycv1MceRRJdqGejFW3P8fft30iT3t2ZRozlbrh/UaTLyssnBn57fzDjokFPErthUwYzC/V4Wv7ax
BSH5R6VoFi0d4g5veCBxhgy8YHDJ68JSoax4KKn1R10H4a43hwDGe1h9leVGtMdDWG9SFWpTNUsW
AWvJxi2ceOC+CaLg1C2bIYF7Ymv+9o+Gvk+xk3kLfDNeI2GIj+WY4WG4bMSeqNOZZWPZYEJUi5Wo
wW/wf3QUh9x634/uRswB/z+HpPZAfoWsbP8+TdsVQG4fx0spEw1c/fXXid7iQ6aiVJtT2i46CpYd
daNFAQuR8hwtmxzAxFkUJ9+HWBj5A+J1OSa4vjSXMuRy995J7OGgd+TF17GOzMGxTVQlLCsHT4xJ
kg7Wm0EqPmQp0frXoaIoPriFOrqzAIHfDhWf9scRmaqvu5IEjb8blr9qKmPEjo9zYX6k2JOSuTTb
6bGdqvRojxEJJwrkzS5jnVFmtWKdFKHyLJfhcLLV+nseKvLzYBbysxrWl44H7IW1aZQuQAd5+/Ua
/C+rbtWjSWrJm51xKhZzynMKzeAtqqR39MjBg2jUy+DsF7F5FW1kCq9TBHVP+dJzrN+SQdFfFD8q
XpVkL7rwzsme5aZBfnkJ63Q69YGSnsdlA9xPHVw9qdk1m9nlmU023lIUfRCaspDj27/kZMC91CZ2
iXIpfcucGo62orUrUdT6ZthpuKZ6pW5AxHdNo+ufsLECXWSM6jpCUPnW9NgiyOj1tou+8o1UsNIz
M1/fjVhmXktzfCGFpvs0ym+z3djvhmS3h6yMQCeZavfZzCRSyJaRX4HowNIN+9+BZbafpGyp3hzj
Im42/otC8hkM23Yg35O9OGzXM9aw6IX/VYUs8p/Gv+pUwyIrNptP5eDUa/zaSghzVvGSSYZ5aNJu
grndFy8qiuknrN9d0SiRxvZCBsY7Sl75LKpMv2F9wR7KrSiO0CT2ijMlK1GsY1u/zqzSiZI4YzfI
ZxnWm4oi+hhMM3kJhRFqxxpWDLLo2ofCZuZngu5x55GLB9YTtOy68gfrIFr61nfWujIY/O5wO5l9
njwAY6K3Xq76FRqf6CCKViSbpClE/VEUTYyI8IFU/ZMoztL0zeadfxGlqc+uPK/zqxaT3+OPwS6M
BukxzVr5HPnIiEMfu6ohr64k+qzBTvSPpdO+JnErH0lWGB5VteVWiaHKV4l9Eh1EPVzETSnV2UVU
iY0O5SgyETDUnYrhaoF7bGYGj6J7jBztmuuPTVNs7M6uMCys12DMy6M5WcUx6hDLLbDg8ijJbJqu
ssHMypMXOz3QcTNqHkLFwgp8Ml4ghKWfslE5a7iZ5U4U0eiQUq8Wb6U+gqTUenIJlm5KP/kuTD+y
avIRd2W5JVG8Sj/Jos62yPGtjcrax6dpaMfcloxnPcysc5kYJFgs3dpJ/jWRLbnn1aacGdYpuBGx
Zy+bWUn9FRG8hvzdf9Xdu4g9Q2p/Vb2qbP/b8WpLAkxnxg/1ODeXUapIly5s0Hdkdem8iX7lsv+q
j4P51lgjfKBcLU5ZqJmQjauUjLhhfu8r+1F0HbX0VEea81E3uezZdWyc09LBgKWuoaXAhX1FjvRD
An61jouVTdrQSS65qewx/tYpJIgZmt08OHoXHCTTSrZRGsrPUFVqV5zemj/k0ml+dKwbkUakx3AY
J21HzLaEulsaj44Jc5zb3QJsqeRuktUFZFwYVaeSZ+rJLEOv99X4UAMn/6fh1kc0l/dadCQkP4Px
9+Q5kGNPtIfkPZ7E2WLLptKskBNWlr6/FUWz6ijJuOHWjm49A0V9NPTE2MrmgHb7fgrD0o8m6eUH
KzSkdaoUKrZUg7UzyPfd43XTnBRNtzZmkk3XCR8Xr2/l5pW7USb1x7a+GDs/wuaRfjfOiz0kDEnH
wtg8Ppttof9AkwgsUuc5z6+PmzZLLEQqwbyuq6q+xGpb73StGg6R3Rq4+/oltgSdBR+LZFUefCgz
1RIslt/7n3EwviaRLv2SyLS8fVCWK6DiCuPnlA7fQkmyPhSzyaAdK/NzaMIGZ4gSPCChtrfZAhWX
JT899mlsbAkHpA82UiBynBuD+BkPMtOfw08ewF+ID6WfaoAPMtlJjLAZhCeBrf/KICOrXf8SYM3R
tE99R84ynOLmxWmZE3Z9pTyQt9GRnoPDEroryyO45vs7VdXwoBqtBWkgp7jFKV12FHuWVbMECALh
3CVgXfCveVKswXnJU+dDmWLprPeOwzUA31uHaX0QxU6DPJdbcbdX4x4wlcK4bN+VpLoVje28BgjS
3WoI5XNflf5rVM+fqhGoF1GalwxwSzUeRFdHsY6RYvhXUQr7YNumZfqkF6r/6s+sJRZG81xqlvXq
b0c/sz5jXpXbdpTbrdUOwVehbuuhNr9KMrKwzKnq3RAMxQc2d6veiOwn5pEnTB6KS+1LwPMDxBtd
HyrurW5piApWnHHWXZQs4xbY0cRNBHhNi7Rfwu7QAKYWWkH3eu/QaLXmVWZnbAYsBS/dsuGHMXkN
3sieKIoGFmyLSzPjtoVl9ZFkJz456CqyGzAcdYndFRdt2ZigeI+2pJ1zq5qfiAJ8dGU0fU3RkujR
oueAAwVyL1U/4nmYvsY6MlbjUh8t9f/Z3wa5dO/v2z7nIT1t1QQ2wLd/nf9e/7/O/5/9xeeq1YBy
29HXem7Eq4EJ+2M5TPWjaunq1lzqwGXUj6IhZ/J7qxNdAEU2j+VS99exvDnBWUnONlZ5J4qNsagt
naqRN/wysn/qZOyjnVzf3LuJxjF2HLeu0RsE5YOUtQaCSTRfo1IPwdriXvd6ODZeNirFg9iMOt9X
0b+prtJUazVM5FNQIcTjISUKENrlU7tsRNHUJET3t3JWeT3TNViP/2oV9feiOELUwbY75hEJbfeq
25nu5ZSH3jzaDyWX61uP/QdEMuczQc/Ej6rM946PllQdrafJ7J1vGgA6ooXO8GDYNoajCbyVIpUj
Vl9REyM83jeltNFUZ36HyDBsO84qgKdvyLL24jPCjHS+vmqNM07YzsXvFBa6lnNjXvGgctVeyRsx
cB3QtI3atONBrUOY3YvhjnDUuZnrGGGBOJfJl2gQmx5W99omyQolem/t9VQvgeu0/mNmJdIjgOjO
U3cONmLJPMN00WDHACG3dJchCLqYeKy3UpX1WyZ/YPG135XefoEYGd6jGCf4pGv7h6jplZ0ct9ne
H1P9EgYqnhhSOb+lYfqbpMPsNweH2MEfJF2HjoX17yN+Mltt7IJLVTTNY7FsNJnhYViAS1w6aOoi
RWpI2TDa8qKk6OJBJsvrwSm6i+gvumHwtMY0csIADThNsniykzKPl2yfPAbAOvBVa9Ir0CEMIgyM
0bROHjf4oNUXI+iSbYW05pxkiCq0UZ9Plk1mMep482hlQ7QvQBkfHT0y9oQ9ioMzzcMhq8ZxL8lR
ecy0AmMfv49OSeODeBos+5SUE16vNUGSqEv8Tdy2Mg4Mcr2xnWJE6Ap0GQBUf2V9olynsdU9+tCe
4AaTO8gTh2ygqu+f5w6rH8ydx5fIAI/c6W7fhQSlgkJ+bViDXoWjrL2Ntg3LG+7pO94zvVtF03j2
8aECQZ2nXjWFESQs+HG8mxB8+On8PWnstY8f2Qer1w1cm2jR2s/RM7mkvyNTnr9LifadwC/yciMg
UB7Y6iZreTn7g77tlzPYMf4d5IGVWDyMTKjMCUgnKSbfC/IS1U7/5pBrwBQwG46wUcdrjZH6QuOf
ga7VZ8eYOlDI3AHMjMpd1iiAZID3jZcYWguD8nGX61L04kuOdbEU1LTCCD7UeyR3hj/s+nSYPnST
uZOiBC92wZ2iTHkBNkAePyISANdBOfQ7cZQaJ/taG5RDbimDRyyxOKAIipmqLpnBhoMhh9+6typ9
Aogouoi9PyrNpUVU/t1y7z5mgk/IB9zPI+qqykaHxgLeKsMx8GKULVaOrdS9dRhYHkZfzsBXcEky
eNvELQeUHksRop2zntoCn8ulqOoToiXdKPai6Ke14qJOjF1MHhDJmRaTgmWj5iF+T6U+lcfRSSoc
LNgTm3sfsSfqcBqnd6OSojTkZGP9P46bAUaVCNT/49yi+MdHW/gI7BkJuX/U3Q8Rnz9G5XzI0o9m
CsMXnrm+W8SWsVd9tBV9rj3LjuVvtSGUVnPO12w5RXw1q2InSuIgXXOe2y5zzoYh7UAXzRena5AU
tnn73o9W5WqDFXxrA+kFQZHzU1eUTW7zOIADvgqUXI3oAJS3y+LfBDMeoIPE36uojnntNO3HYne/
SoyuPBPnPspA3M8IBapzrlThBpzp7Ca6XJ3vDaKVAdY//XQseYrWWsndGykyODcvZxCHiI73Ym+O
lmsNNWuW//6Qv04tjQl6IdV/S8lRBZi5fMj9BKKYDvKOxa/44NmDZJ26McCACOtQHF+kPkRColpX
HZLjNTWXp69SkGGgh/atDqUvlkqpvbMIFZwtGeOSWAb1fysudTh1D+do2Yg6UjCVNb5orIIsrfcG
0U/UVbWcbfQBVwBRbE0tX0dgYbwungjvV/X3COGCU8j1pxJMyN/6cnqzSibt9dT4z/mc9x6pYv2j
2sXQMK0xe7A1oCoxELfzZPTDriCrFoJjRM4+tlV7I3VggixP8cGSo0ueytUmY657lWHtEjEgep0a
tURgvche+evCFTFv+z0xIaAYs65/4Sn64Tep+aM0/INMIDOAhIOuKakThtKvRdma4PsIMrCg0f0e
J+fk53nxQ2vib5JOlJqnJQn0ZA0ZRo8blg5qwQDpmc3Z8OrXQwPTnAmEaB2tsDyGGVJA0Zpj4Xny
+7lxRWuchhmelzDlROvUmumllvSvZDkTKx75Q1pXz6It1m1iToCWGJNHD2UrS5cYJyH2A2OOHsSe
2MhZ8DmrcrW/V4k93FBDL8bH53bUvVW2MmsbsxDlijqrCcFN2g26U+Cgq3u/++fIQ3Zu9MI8+LNK
3znGlQol0vOYOCVLRD6LJ0qqHB27U44yOio065GyTWdQMaJBbEYbatBKWvrUkjRVm/sxii/9KOcS
st2/T/NHF8OK0ZCJk9/P1mPTseqtqfRu5xXNfhrzEX/0nE1JWmGHpXua6SAEW04vDTUSQRSsfxwo
Gm4fKf7AMJP9jaPrb7c6TfwF9w+fnISfoG918r4JW++//k/33v+cV/mZBXAbbn/DchXE3h9/7PLH
3f4m0XL70K7MHmLArkjFt0Zry8di6SY6+HpNmEfsihaxmcTlF7u63YFuGL47rAidpW7YMNrATm1s
zk0SVasaA4sgQmoWNPk3o2gmGHrkNPby3gz9eWs53S/ScicvBawoRz96NcE6Ujfxo3DggzlDtw/T
9med+c6GMdPRBmEaVWrkKea0oGydH6aERXbcuVLNgxzQrA4O33aIMTa4W9l18sY8c4cI71Vvesft
ue3gekwvtV+RXNy9KsHIyZD5QcROLr3cnKwY/WVF1hMBnXVKdKvQ1W9hMZwkVj2nAkvECQRDuSz4
FRKLDgl63x06YqapTnKMJOWxbhPpKsdMeUv8jK6Vf9QZi2Avt1QNY49MKk3OtzoFExd3LoZsfz8q
IJLnZTXIJXxTpatoQIP2rZ1RXFVtj5Rzfm6q5ybVh+vAQKi1aljoOVPyYSZlBHhZzB8SvEolJis4
5GB7UHUWZId2dEekprpDvqGRXnplxAFs2Uyp/1gP6Piz4mgFg0HWP5uCaPEKjdm4UQtYY6Iuh8Cw
nXFZI2D6r7puZiAB0lTdVrjoFbbhP2TLBhyFU1rVtTXBNaUtXJyRMcx1XjZRqpU7e7ImVxR5gmjX
GBoFgqHmVnWvb0z9PTJa7SCqbKlS4ZKNM3ahTbEWdWKjqb7KMhHMRtHljwaIedrU3D5YVBtqwfru
VOR78cGizg8H13RazWunmhXr5Y8UjVEi50fDBEC4VBmE1S+WJXlDEMaPRbkuEARfW0WJHlkz/z1G
lb8fFO0MiDw9jZhVXcXGnmH9g7UyNve6dOpzTNwg8yeyFEtIGn0Nz+vukBiJcSXYb9yO7SJzPRc+
7kdh2+CiZTNp81M8hmajtLe3Mg5J1aYuUn1Fni/tYWmox2XwHDf2w+wwOujnirWiqtOvjpNID0Z0
DJaCFsX/bEaj/uyIWh4mPV2mheh9cP8jMePeb0ygHKUzj15xIksuTLwroiuGd92lLCbv9ouayygg
17h1oSI3D0WdBY86QbJHNS6eSz8Yj6Kb2DAkU11sgcqdKIq+CpR1z6jIHBdHiToUFSmShOTMHG5c
OXLgXNNcc65wueeDpnVfgV9DCVnqVSvrcZKKXT+2Uf6LbhAw96zch2fRg5HfVY4U7RjN/P6KKWp3
UuCYV8Si1hUHsWqthDZeBuNsXUWD0gL3lEsWZ0RRNABM0S9VyoAR5w0JcmzYspSsaas+4vmb9Mbp
3jckdoqZWWNtU7WKN/ZExgQ4y/CxRA3hYc+SrDULMtrKait/ozka5HD4LY+gnqNHvW3QhmoJ8YOR
eKitpZgKLV4mYsPYZcYtCzdPdR4ZbZQBdngSZiH+QurzAQ//s7cU4eu95y1efnhrOOTfLdYqPubQ
B7GHXXPG+vWhXVRC3ZLCKPbEZhCJksuGSS2Jk6ISdG23dVRWvMcY4EsxvYS3xKslz1tm2F1/yOpM
mKVlFrsIH+4bxshIHUQ5E6qHXs/e9UV41C1Kmnr5E/AmQnlkCv2RUQF2gwZJUADu7kFs1KodZwyO
6oW/8e9dNXV+RIkKA6PJwT6K5r6fUYiK3RjsDMj/JGaZA3A+i3ZQ9m5XzJ6wIEngjMS2yRKiuIq3
ZmAvxyUqs4V9gt0BCjPkC/pamjQJiV33a+r0nz60iLSotiP2X56hPAf4Oh6Krv+wuKzHCDuwTavo
X+GkO+txyapNOE3hHHniZGvx/96vttgT3wBrWOFaD7hWEi5pR7lTvToJ9F2LUdvB1IpybzJJSKq4
diW52w66+ZryXxvGiEIfUYfMN8xPQKkZk9sA6WfJ8OIaEfMiSsuXjGtr+bLEXga0YV2BBeG92yuH
BrJFUJksdGklJL4kHU9/XBgkylw302lAKFrKSpIyn3g/AbcqNH7oWSitNeNUDPV4aEJzuG00PRoP
vrpcuWz6yhS1OiD5rQ5OXgEdF7u57fTKWuwK61WxJzaJ5VdkOznQMJbc+WKxYym1CoEOg47/+sMq
HSvfRxkggEUjuvybYiP+4XuxyzTIMgq+mf6iYZqXHEVxOQqhORW77UzAK8+sybt/M+J3ei+KPUcZ
sLdCwMvDu4ATyEZb0v7uG6PTw22nG8dkyb0XvwOxiZbiwBLHZo6ak6gqfQNzh8BmNCJsDXrhaGBK
Pd9vXxRPqdLUuI9qORqwRTV227U6ddgnQL4QyXNNFz5EpWNjIDaiGEdQiJVI+l0zpByOGEO27txY
Pa4oUjweLbvwNGy62mKc3CDDWjfEn9qT7YpZjCr7W2I/P510fFHKBazLeATf2ALDOaT0E0vnazXr
0Y0m56yoQhdGGQulcxmeTHJhzoHfrVhvb9xhyi6ZwisidyrDc6CsHuWqXfHIKFlCJ7JYVt0e3MAy
tZ3lR9T36m4ecBAybTxprfe2bvONziIMWexdjxdLE2yiFiNKPXelPmN9hDRBjxcuD434QVcVczUp
k7T2pRZbmF7dwP4HTze/anq6z8uS+B2WRFGjf1ZDhWfhlG7AL0VrA6Ff0XanMKhll5cjyuSwKLwG
QUbYnQC/kk8Ss6QrySy9BjFBFbRUK6Bs0WaoFo/oViMLlxAFi9OruVQH/I3txitBVDQ2scZ+/N1Y
XBi7d7BK4fi5d07BlMSrCIMtP49luKZYlEYK4epeBnyrxdDxMc2s+t+xjyJbJpNqNc6GvfVh3Uhl
u2vVkIsAhy7STa60HqIVbwadvJjhzbGX0CVGkIzHmp8Wr+7l2aIosGMsc58nW02aEAJL5Pt3g7Rl
RDGvWH/8YvAcru0J/X4pmQlsItJ07Jmxp442xwaPRvom/3iQO9MusR9HEEg7VjzlE8m0uGfYODDI
OV90iUoXzXwXAAy2A1vGa6vTYU6hegql362Pt0w9npdfkBqb7TkN518Gjau84UVZMcmWLP9SqN2P
KoOOpHKLrpShx6xpGlhvDC0cc+RY9wiInoqkwQHXRCeGgttLCSdoOqLwOZHTldkuSBFYy+6otu8+
7wsPyquLLzP+oBlLODafZVZOBBNi7ldk5UwQvYxzV0mbLGj8xwni+lzZ38sUV71ADr5NvbRpbSaC
g9J7ywCwN7XwSK7cxnDCnxIcVrcY8SZWxvnDqQhYEIBUpF8WFolwjbRorylE8pxYfoS4YK+0KfX8
sH+ZFHuDES7pIyGpWJIus9rKDElKfiSV0m3mauy8KUzLjWS/hVKeu0ac+es6zYnP9PnGMKXiNIec
cGiJDEaK8hCMcQuactp38jdm/uHKmax+3dXPTYJVa41fF/H8temUn0rbg2cBkGRrmB63/RsZuRqw
ozhc4eKZuYwGldUMf9V1MEx122nM3NgKd4YuyW4PssuM9TdAYpVOkiSYr5TxUSV7eYz7ig0xVFa6
naIFBm3Te+D03/ygqoE6FT/j+WNWE+BrafiD5NzMa9RXLBRfe/IlWXWBljocHZCpy9pGO3a2R6xt
nDqLkBlJwKav/iZ8A8LE/IwH41KMLNqnzklX6ZYpw1mTGf3zTI/XPa7Dbdmc/LnDQDafttjzmrjL
5uFu+o5zNvHqlyTvvpQOQ3m5na56zMi/mxdcb0EgEGt0Fvp0ntA5kMmOnGHAhgG/iVVddADB4m89
F8mtS0yBJU3alyODrFBXqlW75drLXmoR8MdS4KiVmzoz/Ee8Dds1SzvxaqysV3PMPC3veBBIYGjT
9AOP+9RTHBa8m7qN3KbJ3skXReTYMocekwi/JLI3zRoj4cUnlszocd1I6Rsw/0fQabbbvPcmBLoq
StDdD3s7Un8WUvIzi9QfTaVhFlhD5peZQxHh3uZDN23sjMWCSCGX3U7JIwqn4EMhCjpmwP6GqXiW
4+pSLYGqfFoWYn9pjYX1wsAfHJIq2/S6C/euXo+Sucidy4c+jN2oMImWLIm6VTDuC4WXQkaOkAm8
D9YLT00zWMXKvs6iB4tEDLdMi0uWFL8zzdpXlfmtiZh4jfo1tNPM0+V0R6IK8SC/xa9l8NHV28Oh
xc0sAFXtVWSgrzsthsgz9IlnSrjRq1I7uZKRj56vST9syEah35OIHmlrHVMptbXM7TTWL9i8sQyd
6VuiAFtjJpIZ5q/5KG90XL03dmiSP0zOSmTwM5OKD0cu4kO/CkJ7YYg99VoIbTx9m+Y29eDPvIT1
/KMYzXe1mB57c6VmZrUxg/E8g+ZMTMhzDf6TimmeCzDWdtHAGSxUVtT0Zp/4Pmna5naIJM+O8Lr/
nKLyywnSF7PsTqNJTqM8vIVtumvIwUlGfhNx22xAsoGm6U8h4EAS2gCj1anhJSUzcKn2tJr7E6q8
ke6qphgI4k4w4+BDAw3AuyIwvqZ2/MKbOnOtVHptbEA2baR+NlnyYwCnp1XjJ/qyX6Ttkherbec+
2nd69jIhI1+lcvFUdsDLIzhMfUJGNdfjWcdEbFuwDEDOn0bsqJm3LEACU2v2Qdc94mmEh6BNfHxo
rV+N3oCm4A2LxzZW77kO8heAsivpA5aXcg62KT2pbf6YgOZxlXkw1rrjbEfT2X9mDYA+aEP7YjRa
ePsJyfIT6REhPpq4sR8xxSgu6IZJ4bPApqvckaVPZIeocGv8kLP2lMjDR8cfxdTvPSIJA9Jn+ubU
0pEn3zPJZaXbdRaXPrgoONMXhrpt42E3Fv6m2TVDvmm4LDwkmPmzdji6rO1FjP8HUMBWeYmIUu1a
/NTkBmOx0TklBazPTktYT8k3Q8TdO9j+rzTFQjkhPy0f63eza0+q0147O13h5/BYtsGXkTFvREKG
dcOQflpo6uGTFv2KpRlcHnSsP2d+G6wIgI3PGTbUysCIZlzbmkyCcbfVmWfsHWbLRXbBerRmHBDJ
xKq4Xbp3syWoPKf26MLheUjjsXErCyKgrJNwpGXBS2Gmv8p2rN2sTQevcjocIxEd1qG872XnydIY
RE4h5Ow86I9awyi77PyvruW+mzt1YwLztpr+rBG9g5ySeCDuTCllNbTyQYmSOwVy9x0GIYlOASE0
jdhh3WtcZIvLiOXJzANdybxOtRwE/7bt9vGQedlzk8GI6hNJ3qgazIamjp4wgG992Pa84BhJPjo/
5bHrTgogMmZjxs722xdJn8BuOt2X3kIan6SIvJfuq26cTdCDFG0iPIqdxPFSQgQ1CxwpifFeLkvc
PAzCKj1eVQERgU6WMyLWyS6be3uPyeS7FQHv4Q3e9eVPpWVsPA3cngV8nTg66VKBw9wAQzHm51JF
TwqPHw91EllN+PfMUXUKouI3JqOhqysdy0raq9/YGJXk3xXIdfZco5JQcATzIxt/zvzcBdXRZLAY
tPmld1g0xF8E1NUZAdEbY+03m0WLlREsXhHq+GMymAEkdj9ebIdXjTl5id0tDoO8zU0MpOIGjmr1
nqgVd8ewMutZfjD6bGQwniaubjMGM1PyNoLod088uz0a/0fXeS23qm3d+omoIgzSrRAKVnJON5Qj
OYcBPP3/obn2mnVW1blRWQgh24JB7623UC4OWeaI39son8xS+ppujhRWhGbENt4OVn+ryLHax0p6
a4QU5GTSFrpZbA2QqbqeJQVtNGwRaRutla8BhJ6sKPzE3wrv1BTOXqTVXAGcNMovoN9HXKb7wDJG
koE7ppXnvMLGDIt7scpg2+5mM2zWLY6Yrky8ZDZPTe/CTe1/TOWGqOVjTDBrAQiN4SPcu7TykTLe
JoMQG7Wo3zBZuOmLGcfncrFofq8FwdWjqyHWL6OnSthUQnCgHECCVa2G1J1ljM0kFPTC2UJaMomG
tKWXWIh7rAlViPmR9FhADnIis93SN8KYHnXVOtYJV2DEfzgVhEowlfwx7WBYZx2Ow7kfadY2tsb3
ebyBOfOUwUhdkQtS+7nG/4ko8TNKDGgjM/26hVapmxYI3nxRcOZbuG0e7iGventQtI1F4NHKNZUH
UYrNgMHtskiVK3xQkUJNEKi3i7sc6R8pC5tiHLAOfBsi41O3lGkT6ANmyUhIcTSkPc0y7O2oCE2X
s79U0A5QmBCbGKFfocbv4giPpNT4NayuWFkjcL+JaxLrJhCiib2grt7FjqrjKmevU1JOV4rLWWKb
+geAyw8ZytVhSJla6wzuJ6KKUl27x7AvX0OVQUBpaGs1Lc3lDX4MRrzWdQb7TroVJr602jjubG1w
qAOSysNqrsU9pXtNtBo76u6gxJxtZSNWbVY9JVmBHMm6wRhzPZfUz7JzSfUFpFhZWbSVJI7j2jmf
LSjslfieNPeryudkDZGt4jTt7+xCvtmt/MJJdDdPk2fp2ns5xiZuyRKLXsQXwdiY+JPIwmMOolbi
YUjtu751kGUk+WlwegYotcog231LzI5E+9x4DLr7XqhYdeMhSoIYiTuqHazHqDhlpjgKzeLSDTvy
nJhjNKp9qeg6hrKQ6yhWbwkcedIHUjHdvtiE0XQfBeYAF9C+Y6BCgEsS4Nk8vzruvWMpkET0xYsv
70av6xIKbApM7OvCdaKX6wkXW2LOV0PTM2+ItkpVnIrsCds8l2FnsOOc9JoqMvwx0ejEBo1d9bjw
Fd0yPOemDTHsBPSDu0A2uNvDOSlsX9bqq5JljFp6fRuMeO6NAWF4GTZotd174dB9RTXUe9PYU1+0
RUaBIe2VSVVJ9yUvarqnkjZxHc5IqYpdTysHi48hDyFzFS+Am1vUhuY5TvI92dFrxJxymvrcUwa8
ARNXn/b29FKKOPMDfZsJBtIFOlQ0qKFvkQNTiv41LcIFoabzDxK+NddqPG4IzEoaDaSVvDplmyAi
naz0aRy5e5ukem8qSckxWB1jwpbxcERItGu7eCh/VwEZGWlUnbsw2hgEiWzcaTxUqf6ZKQh2owTn
98VvqO6+YCQ9MRAvNwoclVXNFe+7ik1v6HIpSdmei2nj4gI8TcDt8LnqdZCGuLOVyAJrlAgZU62k
RfuXBWAhcfxdBtlRtRVMzZOKZKHAZPQUt7sIg40VpCV71ZT6tzSwncqeNMsutmGpvduasrPnEfzE
hc1jVN9lidUpft3f+M18UFHLTa1H5xnLYZx909QjDRYXgvnSRES43o7cTbkUERwWH1BioH4Pv+Rb
ngOXiOWYNUoj6Dwf7GdXGw9TgxkJPnNkyRvNZWjER8GXhSXKXZy6+lZZIpejajpmporre1z0mzim
T1Op/atKPnONQgOBVL8sh5bfhNOW9zEF70OMb6M9sUJPqaYraxKwts8ISYOVrAPYQ9/u+FI7xgvY
9qOd91SbEFPNGcYZ0dVIJw5Z6tKmskQFBgUv1yYkW7DeuoFe86Za+nutwaXK4UwA2N6X/PNWhTTu
lCwFMhTG68DcUgvlsCb9Z/FTccNjZIrHcLZ2WkaBLkJC+VidqABw2qOHdXS8W+vegGiMkzCA1a0b
hXfVDwtvwORHoqwco+EuE3RqVoOeJpHEogj1NWoIapj0kjwo+YgBabaBw3Wb2MORsQJCPyU7iyzs
1jSBR7k4t07Gg/YRFs6H3bfPrcqJmZrPZF886FaxFiE5hUQA4wJOkOx00zZcLci6YIjvWkN97Tvz
U7EHcGWYbq1Bdl2iAsYk3P/tOTZQTAz7uj+nNT7gLADQ4BbzZu0tWJpXRwmPM06FWGofU92aAe7a
r6oeN7WtPGdEEq/syJCeLCm8VRM2Q8DZQhXTF6WLVFyoK1NkN2XQfRYCCUXUz5hSQn9q+gc7Ewcj
t1pPV3pqqgL6vYpB9Zgoylos+by9q/lIwYmiT8qvKI92GFfcNHG0UVPzO3IacKqGKSBJqkQpxlt9
qs6pRaBoU2f7aiAytVcrH1b4R6q10EV1ErrN2E9SBs9JB/8tKDAONn1+hUMfXey4gCQsj4Wi4e9k
adEK0WMgjfugQ0IRBL9zoTzqRAmNVhk9Kuk7nomFOeueEqqwsaR+nvAeWxud9mX33V5344dSMllH
AfjdBcs/O8reJ214SQt01aQt4H5V8jfH8jyl8lQm0POC8IMS4oNg1Whll8PGrKb3vlp0eSo3ciV3
YQTOJd7jOmw7avMFqRy3TPGitTEBzaqxTgC8DpoQvbsmiRRpWxzzjDil0rzPHSmYoCtvcyiPao2F
tFucdJZwYTvbriwdL5eY3BWdH8v4Nc4a4f3WZvVlGtlnUFVwLfXyLsetsbNzFherIW3J7LDHO8yF
9APy42E5odXWqgM6owddGSCno/xFZbGbJLaEEdmgSaIC6vXFwNkI53wWxlplpooHV4gWpJCe6nXz
mJCUGKebObQPKCg/LFG/Z/N8GfD5YqxmnbhCXqwUtzalX7tFCQfTCbd6k3i27CEcK6RFJfMZ8dIN
rrXztjYN38TegPuPRh5l5jk6V9cwq8OOTAdc9KGBj06PyTp/VGW496MNeGODp6wMKjrO4uJkZM+9
SNcEqN42UfcaDYzAl1NwnoiYgliibkKLEwX9xHnOgi2I+Gtgd2eQ20uAUT5dAjq0rNZ8UogOmcgf
ukh/y0dL0OhFlLXoqRwXlyfRcWMs4ocrVSBUAWUAj6sd3dgDodqvVZd80f0+ogLt9tjmk6k8B2t0
L69mdWyq4I3yAD5GRIkSANQfFQY5jUbYSj+Zqe/k+g6WEbBeMhmUDHVIPqRyLO1KOdNrvow52O7c
2xvysot1aVqSnn50N/mMFc0ssnRXNKeiVBgQcADfSZUv+t7VhBZCxIGzG2cF3WSOZSUhWeHohDdD
LGkacU5gtq94VWISWzyZ26nNtRslY4JVo0RgEmHTqDmRijxD206TW++Rx8WrZiKDadSM/F6ZWkzj
7bTdXp/+2YYNfcJ12WbB2kbCgRF/pXOv6ggbt/OSLIMl/Wl8dUSMGTcBFpY9Tl7tTvvSRpKOyOnd
AkfWBPxT2+iVHX/PZtYoVHsRgPRhYk9r8zxnTbsdqNAbyT1saAAg4+6BfOGPvssWZRd3n1mRe6EN
7tYOfm0yO70p0z7gkXGvaaG7JaoIyTnO3pQeQ9XSoLS3pPYTFA4XDRV2HgSfRiJ6D4jIWWMbIFwD
E2e14G+yWJac+iaWS8kWKYfIhsMX2F+Rq38NLfTtiUU46IM9TswYpINYda7+4qaYfpubalJO9fJx
8TKBMSzoUxLne9d5xj8P28OCZIm58IYpOc6qdZ9XlyoRwyrJ5EMRMn3OHGffVAJI076kOmpy2/lu
RhMT/7C+nczsLllGB66SAxuOzUGoofTaxuCKcEmBR1V2Qz5Gsa7DemSG360priWXtbEvBkGgjkn3
tjPCSGA2AbNDtXAk0OwKT9TUsHFoDBs/MatLkwyvY74ELY7JsA2M/FfGc3vqcNoIgbdVk07ZCF1u
sJPBfMAwfDdSX+PJPrnhr94azGQb8tAcGs4qdgqWx+Qhl8+BEeMu5NCjRaERrpBYr8YOL4exHD3H
TeidbVOumKluk1jVXlKX1RrvWLpbIJYxJx9Kiw+iB32xBnGmx3601PylzZ3MVxoRQ7QIX/EYQcLu
6FvUTKoH0YNlcCEd2sQOgRwCUvXeAnv6g45YXec71pdp66wQDGmm6ZYgU96lHwxmYRvVsT5mlPy5
BKoMBoYrWKggcWfiLruRHk4hd8kpMsdLLUtD0TQ8ahmGgKqB5ctQVtCqAKzM6jtNarxfCrnLJnBm
LTPdvS72Xd71qylkMNXOgE+2nX70gHzcbUplVUB6aLMy2ofJsBTQ+puJxGUFWhlidzI2t2qeM1jR
zc9yGT0F7zUIi6elCrVrd2zBLKHJNjch0sCeYuQusDgrixKws1fRnQznAX2dB0el8t3CxCV9Yuxh
LYk1fQ3iF8+9ZF7GCYMzQrptIlwqKO9WY5P2dzWZ6euWeKPFkP8ALn8KzdrLenCbEUcNTQJrUktV
+2SocfzgjhDVIvDqPlZPnVQ3OTXlarJRTsczieVCvbiVMLZC7esNDpH7uU7slZUWfqQT2DKH3BzC
ULQHCd6eOhDck3R8tgpIpmr3xNSM77+Yof6AyAZxm9xkJbA6fSs+tYlF9MqwwYsBF4m6iI+dzfy0
bgDtK2NUEMXiB5m5uT93Bjdj2b5i0eMX5lJ/lkjj5mFvpqykWVw+F9Zs7Gy9hM0syulGtMtMqIFO
Q/wGHD47bahrM/LE0W74IuK0UKRAgN0CBHKh0WZZ5nOeNblna0XgYblSwOVE9VolHpFtBQZQyyV5
yUY+Ip24hI2sMT0hxJKnUB9Nkbx0Fv/bQOusXRKnEJi47JH5PDcWf3Ft8pHoiUBiQotljZGM5Qwv
pmtCLE7zI1af4yEs71QgFM6oYhXwrfhR2mL33Ta0e3y2Vk0bgkYGps5UWTazHt9yqtJLwmEnaNyJ
F86JWO1FsWVYbOARs3GHUxkR3oJW9kO1RHef64E/JNOLIVFdDvbw1AZoPaEBNduCIBqW6O4yxjM7
Kb+ClCBgnfCzMqx+bTv9TcgMFeDQ1TFGCSdgc6v6xr+Zf9GU3A5qrxA+7aCAGRxiNwqECXUFn1YH
odMJG+lJ2Cw4k80AuzUuJFT/1UlMHcvNWOh7jErKmbLC5JwTlfY9huaHqv8O4/yN9QzhFhiFm/Xt
3FoqzjgBOHTwgfkW7xa6tVEzFBSMDHGvaRGZgHsocjhLZswWKT5JNPhtpLy5jXD8XmsIXIvT8sTk
z/az2SEdTzDTYezlqRqVDn0O4l4qVvraLcY+wsMTI11z294nRjDdWIHKbIPWRxRQcuywHDcKXvDw
kB86JVM3jXOLxwWFoTo9D6O2m1sVVHhsnrqBiYglO08Pi9YbpatRKGYzv314itruLbMYkRm/+hDf
OnT7NMHcFYdhhGpEO9CPDKAjV6Fm3zXoxi8heSRKSZg14U5r2SrfTTm8GSG5XllwSnu4laL/lg6A
fpUAwcOufOwABch7c/H9LSzAD+NpCGgPE9wbfAQ6H8qiXovs6TDaRBfkSXKniAr3fHPilJurclVC
RVlrAz2fvXjit1XxoxrysxtUKhZL7jTWnu1iui3L7BPuBumVuJ8y76Uz1u3mnr8o4ayKEuAXM9tG
WOBCNlynSrLLVQKdm8C4rVs3uSlbzm2jXof8k1dT5UIPZAiu1a7pR52U58rxDdiza2cUpG30H9NU
XrjDJlTBxkpUyOeasoAHUm2mZBHsdvQdhLZBkJ+r7wSRFa1C8qCrbuBFNdBrVJoxPwGcZGHZXwoL
Za7yBdYu35Vwx/RVxdpJnIeWMds8Fl+2vXizCFqjpoVYN/CtaOq8Dd25vcTLgwn6lsOkvblusrKa
KCOQhyq1+GvbJYImGHc59Ec4uTprKcHqjuLi4t8M07qqWYeDSntM+jjhPFBfWuwl1pqu215o7BzL
Mtdidl/COBKo3MC0yzaXfhPQyOQSHUSyasay3tdj+zjY1bzVEyP2hyY7j1DGmB0znTOarN5y8RBs
7PQpPsIjs1omcZRwrLGo9LGpAB32jabtz0Pl3GcF/9BizlZ5pTXnzu0qMrw3Djd9p8KTpWO8gevY
pQkmQH5gxi4aP2Wv4SJuM5ZPeu3ZsGAWVu17VePkgqKLUij33ca+5EzE1tUsWo+i1Q+QDg6MWPHM
WYI25E/STOvAGjriC2/Sph83GH/DXAzO7hyeQotehbZsk+pV5EklBY/R5I1G/gBFzvjDkot5lO3c
akZzV/cpMIwVPmcT80/BfSnEQbpRpt+R/OAkMLRzbBrDuivycKNkJCPUmvNrm3A08+557IZgJbBB
9uxJ9ex2Yn025m8xOrvGICY7+bUtTtA5z77qEW2tanfUfgohRsUUHqRRPTUpZIqOk0tvH9FxHNwG
hk8YRH4QN7h49PrKdsXXojihEMedpHV1wwt0+6jDvM6Yv/hDaO1dKD83CBWftCVmPKwUpu0l/wBb
fLcZYkt0RCXg62YMHExtkuzRtZhT6zYZRXiB3FjldBkMpgemCN6iWxgorCpeIGe/16HuD81p6tNs
Cy1jPw3BhbgQpC9gEak2QtWxOWY4TS95Yf4083gSor9QpWJbHB3SgD04OxUIQe0mFT1n91KdMUe5
WEkkKGfbHOTE2NVmt9dGctDz8UGZZu3UwwXS4QFvyniXN5S4nWv86KnRrwqrfVHKbgbnSrkZ8H/T
UWbWkJ4aJzp0zNLA3D500XVHjbDYJHKmjdJ17rqdS88VEWdLfJfhzOCFrPVls8VWaQ9nklt5quro
+6v3zCJOLBgNEqeVn9DsP1KRfnZNNHP261tZ872ImPBC8tY31ty+hwYgZJIscvqECZpBxpNeOqEn
sCgDYWBia/JvHpphA/GJFfYm6ZInvv97+7OpGncdghcA0wL6t666UiRtlRn+jO143+r2T5V1L87U
PjCFCDw9UfDJtwnOcnGUqgPaAaEt7B3mqAqpwZaAkk3kgbPq87mm5VeZOtuBccAo7VMLpOPVBTyx
ZZpVdMjz6dSyNbE7+2G0MH+4mYxpa3MFFWG5zVm4A0t5Nfr4F3OzAuS5HrelCq0N+XvU/BR2+0LO
FGh0UV5qsdEC7pys6bgru7tcDLgfF5966sBNH/3eiaHUqaIilwHdabXEzygTBLtA+7b1Hwaajh/N
7mmEkrYuNKwRoF7HtQqn141uRnPWVkkcnapSIbXSyI8WarW0qPNtN5mqD23OpLqQXl9YW02OIW5j
VU0ES32vc2Ac1rj8U3HT0JSGKDpJd4wQXrt1xwq/narkJyrrxXSq2xuFwt9NKqewQHEob2nClgy0
ST5rc+QeQDa8sSV73DFjzR/t4jGqmlujJwgCm2p+jXgtc7iuDmg5em/zZKW0QjXjci+eVIKrjPSI
p94d9G9M/8aKidXIEGMk3Anm1LbulMqX1aWbVe1Q5MNGFkq4rlOKsqrdlYVG3QomHBcx395Y+E40
n+KcBSiI6sJXq+4mdAhuD1ViF2Acaa7S+m6mIFceXrOx8ZuhpQTowltFo+iXRfkdMtCrE8Io3VCJ
18qkf1hdfRFqt8vdbPI7jXo361ILPMhALJThyBLI2y40PitxCA1WTXICbcZhvy4ch1KYyNwH94eM
lA/AL1E7z0xQtiMxcGhaDgZNaRRSRoyhfkGwcomkeollD9tD21dhlm804AErt25H3V2oPJSjVU2Q
4gTXtWr0l3aMH2FYUo7iQ2V2A0KNwjoXs/EQGMm9YE3ZOHa/TZt561baTcCdHLGo15cMyIim9JME
NJLEziRuVno9GmtolDxzQoqdCl5Mm4Oao+WOy2g7DdrG7jqqEsBGl8yCVaVkRzE230EyfKcts4pk
Xmn1fVb3PRcNkr+gfNUj6zsezZ9+KPHr19eGmlVbzO+Zl00YK9R07Vb0CSTLwL4qGsAz5WKU82Nk
2s+JPe5U3djXEaWq0ulH7HeQewg4Oj03RLN1+tXxVxOKX6sVNwysIQZXbMyaO6wqP5sC28D0UxiC
HLZ0D6h7Z9kgcVlXvsyBu26mWWyjTntyyWGta/ct6hdGfBwdFQmRAqIdKRD5eDRzck9LHYA7d55U
XNz6oLxgeDTAvBoe6gEspgsRw5a2dUI4RqBdUN3nCBlW7jwdi95dx7NJihK7MDE5GvikMGZ1NqbT
3Btm/tG0ZJUpqo3XPoQ0dXh0BfCy4SIrMJ0H2WkUbOaaJZcJNB4J0HDFU0pAJ3IT7MVMo/ko1H6t
wFKtSQ0dY/1iaTaZofgGJmDufRXsllsec4GXuUjNlYgKtOlIfYLavKuN9mw2o+Mxa6TtJrRupdTG
bdZbrV/A6ZEOzMexO+g90+CQcUqjfOHkQNQj2OpKNjhIwkvVbb5aybw8yzT6UnsPBM/aGGsV97V5
22v9c64CgeGKtCjStwrC7ta1KEooFCVqlWUMiJ9UjO2EGk6AA1S/QfteO9qmb8Sxt238UCqSIVPW
bAwt7BJAs+9OshLdSSvj/gQAMTPWk8oO+ohctUo17vNWVPeJUNJ72url5+uGskX/iE8Rt00rwAsy
iELNa0y13f7zMjsq4+ATa1hfrpugAzCHMMXb34MkMkxYx53RN+e2ugeHqe+hiz1UKuYd100G8a7n
2lV3f3ZY9soIMN3w20brvwcCSEelL3Vlf90PsvV4N9bE1y9HvT6gLdlFCCoZW/ObXbe1Vtt5MOxM
bFz+ty2LHU/D1Ody3QPvrgm2SwKgbabyIsbhnwd6uztHFPLmP9sFtQFWOpKB1v/212oLFwtxZE6q
n/9uzohWO4cwjK4HvW7Pyonoqci8pRfZVHod3CZkej7WAcSpspLdzfWp5ZbpkgE3+/GY9I9uE2YH
vQZLLELZc+fonDsyELwM+U3nFfZ4kiqL7/WtU+O2XghZb399mmRuskXYINZ/DhwG8khWIaDZ8rFN
hutcqv3Z9fpRjlu9MHURp+snyZjIxjlwQgAJdpd9ne9opxXv+jRGeXqSrv6U1wq/h6pejFprH67H
0XgnUEZTH68HMgtIfXXhBpvrq11iehOcXlQ1WXl3fTCzutmkDZcWVllR5PVWideFzFvv+jKM5vKO
D4x3DRnMrOLLPnk8R7CuGGr9PU7aTiP9QLEFpNA3XWfEFyD2aFPKMbtlBL8wB6rqDos6e12G8XCf
Yqm5bnFVeJia2vIC1DeP1F6NF0ore+5A37juTPkSzfjZ2ZlpvxajWawypS/fRVP9ECqLXLIpXpwh
yb/GqkA2mBjfxQyRPXPK326kosiZqTDhKL1BrVg4ZvU2GKloVs0RtApKbo4LjbAS6AdEE1PuDOw9
l9uIWcgPg4iD0c31d9bYdzYM/89YJm9OETUfKj0B1VvrvunMbldpkk2buAqJRnG1+o4weXw1M5sl
aAlcvm4L0wpJ5axQ/Ax1fXd9QQs1m0UiqPzr0+sLTQw4lISZQrnDof7sV4Wjb0ExW1+fdssBSlt3
/GF0cNT79zPIei6hTzNHM2VdRt7c2OpGMTRciJd9rsd3mQlux9oc/vyq1xeKNui3RctM67rL9fij
osLzHyLm/WUNnw1F+m4eUuIiGYFeSAvKd31tJkSCVtGJy0zxO2VMHjAxiL1GM7v3PFPOulnJkBnx
3ewE0W+dmx8QvN0XaekOEcgdsllpZ6Aqbn1QitI42Lp0NjSvA9d/rjMXN4ZXGQyvZomVS2T6qAf4
guZ0vivsynobLb30wlDO964WlxvXyrHbydvhBna/syW1ObgQa9qujTpVn2EUJhgmRbe1mt4Xs66f
jSrHaMGwJKMJZoF9GtVnThwGRWGZnlNap62B18IpTUW27WtcUrKCAVeeyumUmka3NQpYBYVg+N8L
LT9p/aRvcbYJT5qrW1suFPuYpggBShZcrrKbAtLJtkLavzPMJLqjGqGk02zrK8xu8JWwvjv68FXb
hdP9ddfYnBVQmf/tOg7tf3Y1kDnfq2R8b4fOZPXt0wfYU8mR7LOtDPA2xW0ZOOO6DcBzO9SVjHxJ
XOi6alSmfoG8y/WWZOUkmH09nuXd9YF4WdszsJPYXJ9qy37agBI3NCpzW7G0EdydgGXj6hPu9bge
/7wvSgCVHT1obhiCf8+k+WFUBdIP1/+2q1xsb9Ap0Q06u5IUFTiWEjEwuoQ7A1fhNaSd0b9uk6UT
3FHdw9HHcZOZEPtdt9nSWMsJe6brMxkF+RmLst312fVA6NPcXUJ6HnRmjnF9MIUZENzMNfR3G3zO
hlGupe/7f/dj/rHWsba7XDdVrlNg6dbsyoYI9THLurWqS9gVACjdRkkE3x1xkJGPGhE9pjKnYFl6
e7G5LUAEWDaCTaben+dt3WDAB477Z8/rU4zzgZqWh7+HuL5QmmF3sRip4zntYAMj24sWTOruCtwX
SsYvwYn5/9kYmpa6UzQg/usbrzteH64voENlHLy8eZ4r6OOpa+3DpQGto8Y4D+A/lzCvobXgGvgO
atgy5DHLW73CqMKc0eOUPQNHwy5+Cr107+IQ4Y1bg6dft+e2+4Ddh/rgLuVuXSOLUaKe/YvyUFa4
QpkTadPBVNT+dXsf0RHJvnphimNjTjQSr5owusxNIme1SCqH1uZsWl1/7CaSS4txwMrcVA7XTU2S
8ur1+Z8fr1v/vj64CNeyXPn9z/br0/9sM3VH2+d16ksHDJXcq+kQ6dM/D6ra3sU9f+ss4IvnkW2+
agniA7VKq3eGdt+mqKwPxS6eO03r9sIyxNbRksh3cwPXDzzgn0WpMT5D4VHoDutpqOHL1GTxC4mX
hBqzYMLKUPzWmA4OLlvBlBhrWOGsf8V4nuo6/5kqTD37Vn8NzVaFQVo6dOxSuZEvO10bsBVVGd2v
VGmEuyAvaK07pF2Onn9UrvZGPrlyj2F2eSh0bAZje4aQMPabOq+yl0FliDYpmbZRkHC9W4HHAXK/
fxmasLrR6ibbqAjE9mUf5s/ONO0BI4sPTRolqqcgOOTRkNwHIvy9ftysO3yD9Vhe7DIfzkHIlGFc
3rD8HjAomWklcAMLKxRb7CQ/EyxJT9cHoxj7Uy166LWmg8WBQpdeQ5A8GXosxtV1H7Scy4/QtNHA
icM/T/89xHX3vKpe8jwrd38PnRnQgoUydH5fIw0Yx3mPb4t7vj4rUgRo9oDt/fVp0sBigZ66l057
thkIdvsWBAR2mBp7Za00L9PAXDUpRP1mz8yt4zFrP8osf4HmIb+IaD711KM/7WAhySpCEuzLeVU6
yARWCo38Ake7IfqWfIQh44Rikdvn6MQ7dMqLuVxp1zjM6Vq1iomW3l6f/n0hzZScHGR4lgNw9yV+
VgZixA0MqY+OFdXupq2g+MrRaveR0d9cn10frruYy37Xp/WiLhIyBC/r7Lt4VJV94aDrylGp06UP
mCjoiK/W8fLydZ9GCVQvy8BEG9NkH26rX7T0ys2ft+ha5jV6aF7+7Mz3dNZIljAb075DMMRB/v2M
P++XQd5wZvEZLZSCw1h1cuN18LDvwzQv7oOl5YjVBq7Ov9uctu/WKRAY1B0s4VCu6LeN6jjHWk+a
I1qWF3pi81FFVoXfmHVbtTaWsgl8cpsT8Xh90cTVfg0PpNqpFTzBbjCqbWHDd806I3yKg9L2qwFz
BD0Z0VEh7yQ8Z0DqNubW45zBsnHLUPnZMF8LfoqBktRoOvMx51g+BNn0OJpGtK6SDAERTIEH0Ex/
5Fi3hmmYD3MTAJzaOh0mIjt6c0zdDdElq+urtsGkc+rs4Mh4HoPROM7OVWs1ZxvGGiP0Jv6s7fym
KRLzuTEqG01FiB3InMcvlQKAsOxg/7/vZJbaAqo70Sd8kT/vtFixvGpq9VtmSyDudp09ygyFEgae
8V0SBPhGaV3JiCSzt3Ky9EPCPQI6TN4z0U7KI+tbt51y1T4L/j++nabGXZkRfxeriv04LpZF+PGu
6lo427YP5mmVLxkMvT1pJ0adGcAlrlvLpgIG/6laHv7s1zWiJNtC+ecd11e6aSIhWYqACELE7cy4
fRiJ/b1l9NFDZeFZEWP05l+fXh/YQdhWf09lv6iAMB76u8N1GztoAjgQBETuA7cXJNMO4cEqsuYk
I5n7aZ51z3qcfF2/as34jU0ZfSecq4DpE0EXy3scrIoOYnlPZoMpNIlon2djGR/I4EcUf95TuJm2
0p38n/fUFryUNCsOSKrcg9ZN7oGRJ/MtqTOQqJMi3KTcGxrSsHmpuL703x8pgo210sebbKzznpAC
gY6PVN1Vy1+PyzM56lOICcPKVJ3/Y+7MlttGtnT9Kjt8fVCNxIyOrh1xOJMiNcuyfYOQZBnzPOPp
z4eUy5RdtWt3R9+cCAeMHACCEJjIXOsf2GZzxXnTJCEGwKBe7yeItOt2wHG9Dgf9mGdavA7NSHmE
JH/V8xR+NcPu2qh7/RHeQkZavP5TVy9tr+TU1QiG68INv3f95azGpOKxnpcxYcQnrcr0B9Wrinu/
e1cIuyfRWdpbi3Dftfx6TOEW/bauPEAoU9nhLF6rA+9YGP8kRFVjLXdjgSBAOG8KN0Jh0rlS0e26
qOJ5vSZ3MzRoFTxVf66VZZThq8OkE7J2R+WQmf4FlBFjm5AqPpCVVw6yHuI7wVNZKdLBQRd57k3S
z80WsldridbcyQ61rJW7clM6Jrkyu40WBcoZ3/vLllH4X1q3Ci5Gxvlrn5/GLhkIzIm0zK69TGTX
co9Z6MeGZOrhXD94vtg5Ool7eejPfUGbfu/boN27QOOgRXbY8U9yYyL0yXOUGmu7TNEuaVq433L3
3KceSXf82kc2W6qJWEuHsUwIzNC/VxB/v8iyRiU+Pe9qCogvuSc3tc+7C3hSsDjXdZozlqdzObam
eBOl6JjJg6E4otT0y3kIV5KkqWuL4cohR/buHEyc7GU2Dir4mgKuFnJ9nRteI2SQXftqkF2XyWjD
Eff0lTtq6fuGXdMh4HeuLXTdXpFp1VfyQLlBWjm7rnfV3FNW1D34MIspxxaeRorTzONEuvGEGUK5
kEWoTPm21lFakkXNgDKqwNU8ymJohStekNp94WradZwa97K6D9FubQw85KIxGx9rQaqXJYS9l62K
qV7hpDndYJRt3NXZ9HZqNzHaiz5qC/SUOIiMx7hGV4j16HxZIkFNMDcV/bLHV+lR83Am+fPVGvPV
Mg0LNmSShsfz1cpTxlxtWiPQXMLS30ol9JTXxabJfXDRs1j6mzr6rKd+LpZ1ABPNBUIjW2XDNCSM
7LKcqNnnRCTZTpbGtLxgqITik4i1GzHXhRYYhtdouw2rmnj2eqjtEShTkC49hAouc6ZCWCd5JumH
Cvks2fvtQFsPwE6XzuzrEV6bSh1egzfzWVr0NzH+F0cE5C9aZXAeVY2PH90B1pHrXpdd/FDP1ZkL
z6aKSac3bew8Do0eLQnEh0fZ2lgRnhhj/NEXoKcbA4udoVecxwrS2CaromEjj9K0nnBkG0WXrpK4
H6foKD/SUTr1iNIrGcD5o7woIpFbZcpWFsd4/DzhO4uGVV3c1763lh/pNuTGxITzddsl2kcD1lgc
Oqcm0cl4qCrkYoysTjhl26e+NMm9RMLywIUad+OYGMgN/WgeFDAM50OmaRoZRJHYN3m16iask6C7
84O2u8NoidBhAjjU8ykieYOBTD8+nXuI1nvoIz05yf64ntRbvYNoKYvVfMI5izufSx7TV6m5RFPE
3bq6uW3asboaMvj2TACA2lcKv1YVkcxWt/yvwU0bdPlXPJxScIL+7DVgwLadGgeifx89mFb97OpK
9jX2NOAvVvlJ18xy3aBMeCQaaZ2KSZR4ILn2l0gpV7Jr6ZDn03rVuZ0SvOFGNeRNYlb97VS43UJ+
ngVJMems8skrgCoq5cBkTInNixpS5ToPLecR4MBJdm0i7XPnqHAQNUtwUUR05HfIvb5c2qyj/vgO
MWuot++Qp8yp5HeoYA09hFn5DHy323hlbGwSNZ52gAPSlYawx4MsdlWcrbRA1R6Mpv7eOrm+/q6o
xlq5I2mUbmA7kyfRleijik/6Sh3V6hIwfL8vRVzvkE1GR1QJk5WNbt6ncewegUAb35z6ok6U6bUp
GSYQIY8glHP05HrVZU08M28RXOj17KlPy2CLXlaK/F3SF0cic1hGzXu/FFtEnrEZNpol6wB6l2U/
wo7ABtprUusyEfraG5TwSNrIWSbEXdeyvnQ0sEAQnbOjbubrvOmxjPBbjtDdEOMXd3DeTtDvddvA
VUvM9nq2rR4NAyzoXCojHxRPXo1vjV0ViHVVdSgSzA2yi2x1Oy2/IIGAin5EggolsE1S+ebJIL55
suaNLAZJb11MmEvKkqyXPURK/oikj40ydRZBfZ+P7XM8jgIz3QS43iylADtM14cCof+70AcwWQtw
FlII3Z7qB8t14jvS6cFbfZHYy1Zo9RfUNmCbd19RG+cdBvzlxi8Mb+cjHbR1giS7i3uSHI2idl/1
Xl0iAN0+qag2rZBxFJdIp+KA1ibhZiiV+mOlige/inskdTDKGjP30YzwUImEHR/bouzxANFHVPtH
/5o1BmTszL+BVt4fda2xbsx5Y2jgFs38ZoxCa1YUa09AMC/g/4G1rIy42msT04pz/7auw43asGST
dfKwLgCFP4ZtupVF2aCG1Suy9ebh3M0GSWXXeXoFedO6SUqvvnI6ZXnugLIMU7NofDmfptbtcttM
kPrkQbKhbcNhFSeBB+WCE8k60WQDZtdhupfFLvesTRYWoCFUvHFc33x0WNJd9C4gAFmsxzFYo1Sj
7mTRjvOHhnTXNWQq7w6G+qZuWvOxGH0IbO6tGCLjROoCCX5f/QYMS91GVcGSRtbJTRhm9RHOFbRl
+qpTrm+8qSr2TZd9BgsM9dz1tJVQnei2HzPz2tCeW2ILEGewq9gjYwbldW7Mqzy+VY1QXalkh9ay
7q3BKz7royYuZAkpRfPazZ5ld1kTmkLdM2l9f54oyVVQEY2yruyug0ja1J99OFRv52BxAVy7nD5D
fnGWlUtmOiL1L+YBKETv9e5c8ry3khyrBlQuzm3dT6Ufx8lB7kdPeRw5p/5O68lVzwPgj55vnze3
zYI7f3GcO/igH/1+7/djfILZGJ/M2Ltt07HbIccSn871cu+trhxImPUgG+h+rs4qRvqFLNdT95L4
APPxZzh5qZmf5J7c1OWIpoqWtBiI/dHgCTUc3pUNO9zlqp8eoh4fyrfTnM/Q1cq4FtGs3TefX27k
uZgUdIsP//iPf/7Xy/Cf/mt+nSejn2f/gK14naOnVf/+wRIf/lG8Ve+//v7BBt3oWq7haLqqQiI1
hUX7y9NtmPn0Fv8nU5vAi4bCfVEjzbS+DN4AX2FeenWrqmzUBxNc98MIAY19uVgjLuYOV5oVwxQH
evHZm6fMwTyNTucJNTSze5fQ3yGWc+1M6zpeMMBrZRe5cdLSWWYVeN9yoYS9y0QFk4Bk40excVlN
pv62SSdxaTC0HsgNc69RSzIuQeUXW0X47eLcTzaQc8NAMw+RTC5CgqJmtiszpz+ZWTqc5J7+Y2/u
gXJKxjQO3GnA0uTkaWLfhG1+U4RAaT1jfFdyM3VvBu64+fs7b7q/3nnb0C3LcFxTd2xNd5yf73xo
juD4/ND+WmHjerK0NL/sWzW5xN1i3oe9XZPfmGvKtTniTAZsY0A6ZN58r44qF9nAsvZOCsnNVWqo
JoI3Q33jhnaFhAJ1g2eZwEnVLoDV90e5aKuXMqla3GeCjyVw/auQbPhHVfuYxE37oEOauo3Bcsta
p22ik/CgGMpiIkiqDLqCeP58jAn3YO0ndQV5vzU/grVIlpOdJReyNcvjd+cfinfnV3R137cVREtP
4HrqeQ1iHXV3Ivr89zfa1f90oy2h8pzbhiOgfBnGzze6dTKHCaufvRIR6dGL4f7JO+ynLjfVRMoC
Yh9qefIen5v7HFnUOssOb/2CuoUpjI7oITCm6khYBz5szAOXWmOLaeZc2Tkzfljuep4x79ra916F
ab12JfOu0i/cPZpV+rpzmumpaRZjTTx8wiBmo6Zau29Tw7k3PXEt21NWOUTMtQImp2ddVsgbL+vO
mZ68Or4fiDHfMwb8csIE+MGt6uoADZdDgm7pZA7XnW0Hx7YvTrKESOB4/b2+u8bnGQW+rsi8Raej
/AjMRV95xrkLhzZG9naophjVamJ+sssjUB4B0iFI2IfDreqV9+MgBAZvHbEkp5m/i698su312Jrq
ZxX1/x1gIeutaI3hZQaH9U53MAkKczPFMJWj/+qs8+GVjhbC3z8auv3To2ESirAMVYdNZVrM8Rz7
l9EvJkTeaIMCw2AkwI5mRevDx8eYpBIz9bkVO5G7ISzHua6ry33QdPdTg3xSqbvKHusCwbQo60Ff
lelLHtYHq48N1vt/9OCv4C8LFcSEPf+ozXnT1sJfJlDr1mVDWrGdH0i5l9S3qKkv/RporZwO6jNj
qEWn9bINGu1aNqhEa67//jaIn4eit9tgqobNO4DEkGWpP/9C7GEoUMVX28sprUxGZRu2TgL09FLV
MGzPWwDY+AExCDslMieyhdffyhj08mjNVed6eUSREEmWDUGBSk6YI4Dy95ds/PzeMlVb8GN2+Mvx
i2ZSZf3yo9YZNUTWhdGlB29GuZs8u1o2ox9+qQTLNHf8YqspWFXXU0GZvlXXSTfSrP5VtY88zltv
FczsFwPO34/edYQujhmSNmB4LVUHqI3thg+auc4TTCPHoFbQRSBfnGGyc6v4aGnJvXGuI6EZ3Ga+
wHV33jv3y3LoQX9/U3Tt58eZd4kqMCyzdZ13OlTDX14pqOUOeGKZMf6PlQq6Bw2KoZuCbQH+fw9H
277tpx55zrFKX/o2vu4So/p47uEpxrQeWg3NKN8rDqMGpiccGGSWONM+o1vlH0c9D+5MNcXAfm6V
RbmBdPI84nV5DAw1uDsfn/XIkS5jIZ7V/uLvv642/43Pcxe+Hl9yfndaDlJ+tv3rM5B6Wjq2vuXv
mpZJMBYjy37sumDdJsI9Qc3B9qCqr6p5E09+fSXrO3CcmZmQliesOB6IX4yHHHz/Qvc1HdQoMCXy
Z8yp35XP7TJbjieN/Cb/8dM0rJbTspe8GKvQD5pfiv/cvuaXT+lr/V/zUT96/XzMP+/zlH9/2+UU
vlR5DaLp114/nZdP/351q6fm6afCOmvCZrxpX6vx9rVuk+aP6eTc87/b+I9XeZb7sXj9/cMTOn6k
ezCJDl+aD9+b5umnUFVe1j/mq/MHfG+db8XvH/5v8vT8lD79+ZDXp7r5/QNM798c10FDzHVQuuf5
NT/8o399a3J+M0Bx6owTBFnY8lvIkGEMfv+gm7+p2I7arqPqhoW7NW+FGsbg3KT+pmnocLsmo6Cp
6q748Me3/z6Zfvuz/fXkWvwySBmcxuH3KDRgvxqP6i+/x0gUmlHrhrKDh+puNBwYlxisIgDU57vC
34i0yHZIEaqYqM9QbKRWllPnxf/mLfeXl2G7uk08VWd40n65jAnF3rGbOvTCCowxxkRzLliqP9s1
irponvtlpMGmLpQ1EU172aAKvwq0Qd+9+9P9xVJD8Mf46efK3XCF0HVD011+rOY8T3u31HAMEdVu
p3s7tTKKlYcy5yyArO0Vb6lj79X3+afY8q6t0P3EDAYx+bxZFiJFFiIjBlrrHa9pAmPrf3NZhjG/
5d+PI65p60DdTFUwQ9Rtdf4zvrsw6DtmiR6MtyPOQMpbbfOtEZVXIg+cY2qb7mIYjGElszjVpJH1
Y56yGiINdeaybsk1dFa+Ni3D2jJ/OHRF7h7FkFRH297GMHeOKOtNO9PFnjXXjOP4Y5MUNghys8dj
e3TGddbnJourYLgCRzAeQmV89IBkXAwefBE9VPKTP4LWtHL1VSkd62DcmP5tiRfY0h367TgrXSlT
r+xxCfrmes4A4xWFAYBl67qpd+R1T55I6rWl6sGS8GFzUtP6azdgCjv1xZKvnZ3UaLpzwDhtlPHF
8xvEAqJ8MzRrG6BO1zdbx07yVTxiRxvvhUPYs+uWjZXqm1IpL+3oK6a5aJX2Aco1CbFc5OIXOtkV
cCb9PXRRNOjb1lrX7gWJ32WkEdBLVMPaCDdqF6YNHc7pj3kYR/sqIIXSIc8dj46xAbaKiNDeCUh/
RVxWnH4bSxWnkwLnXT1wX5v5D5IFQHDDx9S0xu3QtOlq8js4bYjexxhiLPvaOLhADldh42z7Tnjb
cgxfyYX6C6LEawgl3+xsusY37bpETz8yPG0xdOVNdJcl5TPyCxUTb8xhohwsPsPJFSDXBZ4DPb2g
KPnmuDR1qKc2kHsErLcolkCGaMl3K0i66RUOFF61s7MY2p5r3gkWh1tNRHv80aLZI7dfFKhmmGn/
4GhI5OEi066VgdhxMZTPrHDwZLkWk/3FtydlU5goEiiB9wgCPkGUDA1+FlQ3zdBc2nHyKozRWDQp
ScsqnewluSakCPouWGX2Z1EQe0dGD15zeBWpz35X6FhGwQwGkB6kMT+AQUUSr38d4L2bRLshs7pI
KQKxWERM7TZwiNF3yIZTOwoYG36rXxtphuBThdiRMwIprZBBJGH3MvqCRAH4gWU+9t8SS8NRHADh
ImkxWEdw1FtBaU63AmmgDWbU9ioyCvOUeRWQh95bhSX0Maam1c5NdFTtdXMVWAZefCYbSL+zM8K8
i+3R+03aBOaqjPAPlQ2KWT6PYTKt0W5uuJvBleXX5gY4E27Vc1XnE69ZyLLcNG32AGoTWtqPLnIv
njvLI84Nsu5clHuVOUzbSDF3UqydEEg4YSVtPEIPtN6MBqTIvmyV5gPGmDyini0mcLM4EPShkSPg
MzsSyI4C5t8ir2zrTQde9oG/G0ygsunOIwMRhFtaLVH6Aew1H/hW+baVvUI3JifWwy6RxWo+Uu7J
zWS1jo40ynzouysZVTXYeaNYN7WKhEcpsGmaDzxfmwNSG/EEeQmydpQXL0+PBgEXJndLebkMIeiF
wuMyrAQZpch9bWHwQH7g8VR88dzHcFU1Ms9b32wIOqEn2QS+s0Ex7hrFmW3fqygAoqpYDRWMgKG7
D436K6iDDojcR8vSjllqIaOfdTf4kX409Bbgd39AxheNaxP9RK/AXpxQUbrTJ6zT+V2oe4WBHZUs
3yElUu081b81FEtbmyGCwZ0d3UIVX0SWfuXFqrsby+ZG8x3UHQDvoWqwtttAX1h1ZayCWRTN9AtI
bA5OktnoHbPsCwHW01A40HIjGHOM39CB3eK16WxMA61ql+nQET2tglppRsjJqRgYZmq4zbviUhm8
4DAFyd7oxule0/Otp9Qv5DqxjST6XmX9sCTGGDM8lzcZCTDsCtEcLwKjBSuLNgY8aXOl2qOyCMfC
X40TKR4iXV4TRgwHag2ZHltKwGoI4w0I6YWjs7bDVGP4na5gPr6W/H4/l+2VFbT5KlT0adN8jW3f
OgK0KcD7ZRE5qKFdt8380kJNpLVYQlQOCgN1C6AQSQC12aRofRPLDFH4zIeH0RK8zjKt2nRM8OAg
X9QDVAx78nfgXryVBgttE7Zfqz59NabpuVOrB1Opsluls8udprg7N+ZV55MQv0JvG70gv54N66L8
wvjGfM9deIgs50jVLHCuTgCmdU/1QGLWrlqx1O0wX8NrRUKk0i6CmGinqx6AgzMAIEzSNX6+6CAs
KhM6OimiAwtMvTvUaFZ4cToqazZNQO4piuBbmHeHtBQXZlV+FU7Rb3BNWBflFYzhTyF035Vmo/5m
l+0BAaM1yrE6SrpPLFq1C+GYMMOSctgB/LoTLUS5zoBpIULIncJ61tLy1cLUFt5zWa7J4cHgxF1q
lRcXwhpOiWNMS2RuLieF4Olkwn7UFMT5iI4uUUVcuCpPgFbqm9rW9yIyd6OpHeNk3DLF2KlomK14
sK8sLRg3qs9807D8YqflG6GhT9x2w9ofA6RgG2ygcmYz+254nWwer9jzpw3o8A2rvS9hrk4otSXj
wg9ukjB94Se+70irhLGdru3CRGUtXSGD9OA1WcRsrrq3oMJ1t45hrp0BEQsPxItSaU9VV+z0AJCp
UpCBDp3gkx4SP1AdFI2yCSJJcRVNqJ6UHYLlGi+owVvGLkHkDquzY1j512oA/tacbjtLvx1TcLKe
7ixtB+suotsbpfPtpWZdM/Pbxxi0YsmS75QwSHB5GW4rQYbUmlmJyqR/I/nGs0XiOIc8ntmpu+4K
dKxS9ctQEpYJ3OLFyBAZRTipWUhCSRnyFovDOzg4WJh0wLHgT9gnSy+uhgg1I14/AZoP7pqwtbIY
9ohJHbTUuXbs8rq2EKwcFCzHxvjz4PUngjQfq5ihyU15DpUDLpyoJfbj9RD63OjRufGqem2K7h4e
AZGlWTYAXhLqPgqyxx5MMi8IIFH5oNRthBYjbAnBWGi7wu4eEckzlw7qYJGOMFAXJJC6y02ToU6N
BvvRQs3FhjVndSHijOPRagb0YBX1mCUQZKeuvaimW20KtLWjweQgRPCl0JGnhu/wMYJSCCpPv7en
Cyeclea84KSi5jFG1qszqE/jsIwV70EJrENs4GDLlDbAlwkv3Qori/FouM7XrE8f80JHazTcuRcj
bsrAaGyE4NBturSR8lcXwHjSy6S09HWYjaym5hZZ99YsEou5lAXIJS/uS14yIJG0T7KXV6TVumix
nB95/V/Cfm+3mspj02gkvnwPKjb+mNnlhJfEURtwAgzS8RIi+7rRFMJheC4RMXBnNTEsG8Kq4NdI
TGxlly6Cg6QkkfCtlp6jfrN3XV6ORx0x0XUQZiAP0TsFe3rSGw0QhmCml+NfsLHJioRFoi2tiVea
ByfpJJT70Lb5hvOVGGozrXGKTxlVbW5fp8ZrF6lPTDfJTLYmSjHhN7+ZsqtBz9mgGIwlS/eEZ3qH
SI2LU2yOh2DsDN6MtsQbgr/3xP85mJhGwxPRLbRXze1JDSjDF6XQVwmCWCyRvGPUDM4+BWxSh0id
ZBlUNBOZbG1qL500DtcIuH1TFOsqtnVUCRv/qtd0nZdeo18KZGFsL0lOzypUKg7J92pu7bW8aw+9
WZ0MZL8QDVZvzERT9ySX02MxpqvAUWqOtZEEm/+IRZri7USqFjFHNAXHWoxrp0RPuDC7/VjZawzA
8oUC9b01SnfflAV6j6ifX4Ik6zMvvsQvotyJsXwOc/+gG+juulEfH9xhuvVaTJfRegA3Y5eE9+Nv
gcU1utiQ1B0fk/JkxZNJmsWMTwIXHCaN5mOZMe4DL9wJrVzhkfrZMfmrYFxQsPaDO6lViI/H6o73
0ngIHOwuY+HBUaiqJT6bHiHz0uTdD/tXYGyT1nl54Y7BPmuc/jKZN67Wv4IyNzapyoNu4UHtjunC
3MHdZDHUMHMx7HhcqqRKkLYLn11/6Hdo1MVHu8pXaaLCFNAmfIeGa9N9BpfFY9Ef5Kab95QcyC0o
G3brVkzEBudd3W8dXlKs6ILyUCASc5B7UWDlyeJclpWGdPeRuxhW0M5C/nv/v6ysDXcV60hDZ23e
L5uAu23N1kByLwSk/a+LsgsKNt87n4+Vh52Lv5zKMVABHBJkpeUHyRMwfpv47+y92Z9MkdZk0qns
x+Zf1jnZjOD6q+NKmIShlcdkSabirYfsZgMbgc//49RpmdYHWXw71/mjQulkJZuM4CL1OmNfIlyt
2tDo5sPftfvGrBsqa2PpESZ35Uaer21Ri3dGDWnRqgH5MX9mXEImWsvdpKv3ia894KDHrMCLrnBs
SZh46ihOmogw5L64wjfDXTTxiHQpS7x95EPYzWIcbsDCe6uSKCFwdvK8EcIOA1LC1cRT3ZLkxooC
4oeRowHe2oDaoNxtSnQkTjAcqo0S1CC/52Lni+QUKojRK4E54ETfG0dR6x8jwtjbCYeoRWJ6Ghq1
iLmtkNrahVkl9o7j6EcbWMukVneY5vWBEe1aGCfHKAiTYxFUsx8u7zARWMupr7u9U6lXke2SVpvM
sTqOXB5GOVqwGZEFbqb8iO3cAwvx6dhlynSUe06lMUnIXd60c4OYN5mOejSTB9ge4fdu/iSmo26N
MGSFQBVbRwqDK5nMz2FqZacIOfjFNLImqHFQXRS6tyLBJ9Zqg5aEbmmHLvH8YzNvBLGLOvLNfVSW
YhGgGrxCH1dRThorlYOPePSFhhgALzbuESdkOc/rZcqHI6MpDH8/vS8102ZcpkflK/0xVnr03nD3
AiSJZZ2CjibL9IQIwxB+tLWqwOsDUj1wfrQljOwlcBFo8VpctN263DkB5JlJNS/gxOy8kgXelKAG
nbtRurWG8MmDwLNpovBT5VrhFlsl9agmjnqUe3Kj9yPcL1OdllpCFjFCYJrYj0Km4dhNMULeslcx
uhkIyBTPDNLiF2WaWRemLpDgdOzVKOwXl+X8EXUb6JGoiytzqZ2fFNYXxCkNq+NN9UddYBNagVhQ
d/1tAdiKlFlqHOWDJfecrvc3kYlIMfCpkYljQ/qztXZmOulHt2/0bRxFj5OLJtcKH5/YFEd7bpLt
Vl/oRwekZ5Aw6dP4KmGPJaWaT3torIdizNFxVzGgsE20xwZ+JEdNTZWj3Et8UMaYK6G+nRYofBzt
Br3rsDWBG+qmkq2TpHxE6/ZQWUj1aDMIzoy7+GhpSXzU7YZU59Y1BrGRtfAfqpWlp0R4cic62j96
yu5yYzsXkdXeE4+ON+0YNwe9S92VMfImhjSkHoMZcufM97CZH3q5EaTlsFESBe/WgoWgGV1MQf99
o4R+h4rcXH7bRR5nnFftaFQr00fZ0M6H5FHb/tRRNsmzyXZZhCoFzzDWxdvHnBvOnyrrzkW3KUkv
tkx5z3XnDy30Oj2M7aMeOU0O7TSM3106xGuWAIa7eXd95088X14przzpiJx55AKWsqXn4cJRQN2e
+50/9nwpv1yt7PLLZcjOsl/XhC/ISp8qvA+3vpGovHcRAjKL+C7Gx8XpA5AbVdOgEB1m1zkB551e
6J8wVcUVu9KypU/kB/iqES7xbjRPLjJsvY0omYeNo64OL2qlFMsJvsEChlG7IrklDnmiaUeCj3AG
EPtmVh+MzYT94mNtq9uEmMVaq+IXjXnu2rFcl0GKla4B+xV7FYz9fOKxBYnzeW2J62S2DfPEhgxf
O+u+H6aDEWrIxDUFT7AmtkYLDCgbVQCSyaeAdc2W6AbLUR1LY4ranotAZ65mOmi6kbNRBKDr0T9N
XvYlVUfnsQueiibYFNUgEK1epFVX7ZSqu8nQG100AHNw0SPMPTldtY6z+HOg8FrGWxMVhZJAUt/q
LyisvMRtYuznSAfaiAh9N0MEBLv7XHvOdWqq1kYxgByj1RWJR9Zp5kUyJms8hc014zkC57kgpOog
t1k6qFC3gXvnmaq2zKORkSh1SAAMaN2j/8W8H7EuXKMmr2bp5BrPsMgQuFD7fcZP8FbLY5MIOnD0
Bozl1lXRQyng7Q4VVRnwVaLBw1IYMCSmFhqtVqvPfVl/aVRTbFBSXCGgqCMh8GmKTP8ureMtKoLW
hofk1PdYhOZGdN0Byt3Y1XAFG+2yGwno8FM2DsluGoyYJRiSmY1V3ahus65ibKvaTsl2ENj7C3PC
5Ci8Quat3kJiOuSuYR0HZ5xWSOyjFoBe6WXzJfIs59h3Y3HfuOGhIXy5z7vIwMzHq5cEv8xNAHlx
KYrcujJalkt5amQLo542XVeYtyLywbvjg9jl1qlXenHy8HCMilQ/oD6HL54XOBdl2L9qKO9s2QCH
GZNxNzR9uyZ2FoNBmKatl2oKltptvUBWS9kzIUGWB5PPmCXxWk3VZhlhLLAJjA4Z43FSbooxuGxh
Ee+tLCXK0VqzNHeh7fIx+mYETnylGjmmPjxRRNqQ0A77LfiZduMqGApAATJJHvfPrPogX1rTOnZM
bY+Ozj7G8eItLfc/Svr+b/K5P6WJ/1X2+P/DpK9ukul7l6P7U9b38almWew3efY+8fv9sO+ZXyGs
31wBbMeC/KubpkEO93vmF87vb7Zu6VC0NVKQ35O+hkvSVzMcMsE/8sHfk76G+Rusf4ERgdBswxBc
3f8k6ftzNtFwZtqKcAVZaYEFAynFn7OJE5bYrVK31k2Me8AqQygQt29/3/hqvwS0nq1TuBQgMhnZ
XBEjeAENW1XzDXZxKQRdp9y4FbIFSaueMHL49u5O/kUSVpuTrOdcp7w61xUuUB9+1tygGULyLtfp
mwM8zqAxbizB0IXy/gnLEki1jmLuw0TcYL5+awpwXRmv9tWI1zwS8kLsWh+GiZ06IesAJJ0BKC8C
x4xmC0MXg7JZSED0wVXrhaj0QWGbmKvpuff8by5/vnl/uvwZq+o4lm3x9//58isotX2VC+Nmcofi
M8yk6LKcUO6L7VkkcjK0lS8CFzzqotX7z6OvNteN0C5SDGWOemCEyC8mBwm2wkqEoFm8bpxZUquo
EA1TnFWWejjRaWW177r6Fk+C+gIi3SL3Zom3QrWPqZLc/Jvv9DNqZ/6T2DN6QQXKgE2a+PU7aSS+
MjdK9Bse9Gxb1WgKdRX8CrX3962GaqodCBOftl5sithxdh6084MpgvE4GF6/DZ3ywRnG8sImD+tG
JahZ514LGeI0ALW3VlKxAkJ7bnCZUv/9pUsAw89/Di6d344BwgKUhQQkvXuaMhCDLXhG7UYUzlK1
lOh2FFvoIBUOWKG3tP0uuMCCiHAgUOquTYYvGAwS69iYptIhZyTcNZiNcDv407BBfJEYYtyHWwzC
l7zfwgsl0k5Eb8PlaLM+BX8cXDmKDtC3Vy8Cw60hKWMBiU6ze4CpnWx4NlqkeALSzkCeeSQREWlS
DaRdOBHT6YNgU1p5uFX6It/Z+pXp55DYjRxhWGh8N4XHWtdDDrVVXLEvR/8yDCz3JDdxtLI7C4ob
uZBlFauncSjDvRkqDTgOVmeeijSYn49f3NzCSIVEdKfk7SlSgDkwVAzbGhtTnEJEtCGw113JvT7u
ruOoiYmnKfWtrmGgQigRZ0p365Tayu174KNWfG9NBv4/QyzWiHkAu4qqcj/U/4+w81p2HFmS7RfB
DBqZr9R661IvsF0KIqF14utngdV3qrvm3D7WZmySm2SRIAhERrj7MpvNaFTfkV3JY560nziNjquZ
vtZTbFWsc9rmv0g47P+0q/pkxHu+jSfAcf8QCmLwdPopiO0nw+4vQ9CTLiiaZh8ug/ql+KLYuzFi
xI6l27eYAFbM04yVy6iM1rMdWte4rPaItUhRZ42d9dbTaMAOXfQNkgJkBq0G5EN+/Pfd1F7e1p+7
KXmt0g8Eh2T+/8+jhk9aXTp5jfU0ewakXj8mU8B/cAKFo8rPxa7G7cMXT4ygCERxdeMW9YV6aeW7
KU3ixemziqhsDqMgRLzNJRP9ON86NTNvHffJ/t/frvUftrJjCZRtvik5LPx5jB7IR1e1mixwWaJ+
NGnKCK2+JGN2YQzXg5UqCEctxImW0sUiI+9iRVjGlOiO//5GnH8K7O5HJofxF8LpRWfn/alfCnXQ
cWriW4Ju8lIri2y1j1mc+mg0HAT9BjF5AykeOE6TGauEPcl1hy7w4b4pddvtEj1mt6bo3M2sAWut
DVwGR0KDq1XTWoCBU+PClzOu4qIg0iwPiA8angfllrei1ic0niAQQ4vJZFCDjTQKfTLS7FOqyMX9
94/6n3YRx0FI6nhW4Dn/50hmQ0OUNZb+JzIqv7k9C99x4cPNDYZfIkqedat++qV4Mow63VbhlH1h
Jny19OATlcRctEq7fq9hIh7jwAbkmpuEoxvTfibRaFMbQDH//Q37//dEHgQUF5wz+A/O3PLd/e3Q
a1WpyUB2sJ+athNEFcFm5SC9n4P+W4Vd/0F4rgO9i5V3HyjK2sAszzmxBMfWsTe98h7RD1hbt5y+
eWIQFysG1uUJ0tRMAGOcgEk+FI46xnb6MBIeurL9wTkKFzZnJA5m7DQnVQLZK5YEgb51QO/47oYx
BzZhOnKrwQryCz6b/GLCqYPUfA7s6ZkISHHpFNJnkSIGN6YgJ1eYwAVB9qAYQKQM4iGdZuKVCvux
QFTz00j79eLHejL64OSkCKzK1Hq5O3/yySAOyC7dE2HljJSxeoBjJIEkbrbu8qHsBjDBv2/3P8Ri
999EwFyIzYCCTXJA+ed2J9Qq7IWW1pOU1UIpn4dnDcHoPAeoB3zDn54NOWA6o764aD3TIR31kaBm
BolG3hxyExBLjxRpFiycC+PW96T2ee5Ur1MzGugIws8UpT5X0VtPzAeDTLmr6p6mKMJkRtvUhoV2
X6LCl+gi0gdlFP6rEPATgNnPTm9fRVmZq5qYrquNeXQe1aESZfYCMNdZy47xAlw4XIAgYsY0qLa5
pyTTGdwg/76l/tD7/dpSDt5b13TZXp75x5YyJrsffHKFn4jj++jWhNyIPv6k4POe2xpBtIDruArH
poZUmednD45M3BOXrtypOmtiqVZOpa+FE+j/Ioj0/6wiySDgmMbCwUT0J1Ch/vM7zLvITk2a3U90
+cozY6H2UWIIWkn1FtaGuDQBnTyD9axRJc3Gou21x+wGidonofu++zL4HLCHN0tyseFcG8EMNemx
b+tQXoEiGGuidTJS2UlAJ8012THTRQPSx8j8nEMEW/GZJI3R57xojMgN5gowuwq6d1rz49EKV/Tp
kn2eYVwuXUi7EzG0up7lKq4r+jPo+rx22fkdFrikVDikMFZ4fYhb7RIZ75AoIAZylcckWAIVQ9K1
GT3yci28sEq9p0r3l6TfElDtbqg9SOgv7Q8KqO1uwO64Yuad72Q0NutYLpyfyCa/tkTa4TBN2wRF
kv234690/2lCcAXLJQS3AYpd1yaRRfxxQJuFkgG6x+gJjQzYbWMedq6B+dUrYlLxjQvUiO9JOHU7
+r7iSDf6JJ0ifu1mozkyqEM7E3wVU6NungYfv7KDGXlCVVM24m4kzEYQ39oRxObBOVmn/tesjVjb
pIT5aDmatxJ3KrRn9Whan7uutp6JQH/rBp+kmvIxlXQOBsKc2WDmPk6bb0lPiMJqIvleeB66/sH2
X/KOMBDmaSs7tYdtQfjIkEw7wU965SyZr4XmIw0uwcZlusCTicrnjJOeCQKIGFo9B0mWbeaYKmnw
5cEnGDwVTXWq6FusfKGLvdlU5iafXBvaYYAXlxziy69rdv805e4JFAEgE9ySFyz3W1NN6sGrx21e
MqZ3jCbY05fbVFFfr1rPLLbw9KxDpOxnuYTqQd72+0vhI7zr6vSjNQbNgbSF0wTBBbpJ6DL10exp
2dySiZmvABMmD4TIAolMq2EfpG2w52Ud1Mxpu+nIHMSkTcyv8ogYNEsYxxNFL4yFT7qxrGOPYXE9
oyvb+hPDkdrQF1kt0TnIkiT1QBOO01MoqoiY2D69aQGyZQqlv8We9m3ulWZsEPM5Pfc2uf3F8Hg3
gIn6qHlwkrhem4osw8EZnRXyzkXW25VbrNMopoYfqT1mZ3Nsb/mQmXtfhNOm6WGnzkb/BMQRGkTP
r7fKg+9WaoSweYBOzZj3PYx0t3SQzuPQpV9aZ34nJYvEEZX5TwRsQK3xrOMgMAM34Sf4tPMj3pcd
07Fk01jsEIT7ghhpywO55NnOK9vvLo3a4xTMKDWJDHhtuvJI4O985mtL1oYoIQVri4hIbERZq26J
Mc3btJrzlakyqGuaVCt+KgccnN212rD+CfeyiC+i7H8Iq4TL3LTpNbP0zAncaXdx2La3UCctYjes
/HnfHPHZ5GdbYjk1feLYQs63EqIYDJkxv4ZVe+2TADK3K6anoIUgU9kGDUA+FlH7+kFk+IVyEVcw
MeNiV5LWTsg8oo5RE/Y4hKzCovmI8kbdxuxnmfEDQ+cuD5ZZ3yTvOaTkKqN2umonjDa9xygssenp
rGoqcA7IjdgYjn/u/KHfj41Etqqa5iFe7BxuRld5dmw2a2xm5yaj8Vt6SMtj12dXM6cPDIzYMUyy
TKuZFI7J4PMP86FqJfja2TUfyUc1H/Wsx8f0iFU0XSUdG6lNK+YcOQrbXFbFWsVJdKuG8NQRkH7J
Y/+9D5FAeMF8SLrJf7Cyod5nZQvtxzM82AQz4qXAqWixy28agU42OBhrhUEabhuOG7TJGRCW1txO
k5pPzhxxrI27H0GXTje5XASVSXQ9arMda7vgHMbwuIcp+67zKHqcu7E7Gnb4SLd+bdSz+1oW7bVp
wuia+I61Ii9oOFhx84H8QvvFR8sUw2W4JeY+oPeAwQ8FlcFu+zWZ5+86NIJ9OaP6tTo5XOYKSuvM
kdIiLOlceW9xxVpIzaR95q61cuUcPN5rmShNHlqiGm74rqBHhzH5FHm4X6h3QGgc6ruhptveggGL
26E8jUGwrn0UzH05fan97oT2LX5xlbsNPaK7B2f+5MW63uU1FAirr9GaDEH5OrrQ24IVhy/rgeNU
vOmr9NDa0EeDuA13zMI2jp/TZ19kf9YwNYd4MH6Qd+Ac+2ZJmSpjJpy9+2ZZNtojtGSTCJFhJh7I
554l3elvV1m9c3s/2XlxYjVbQ/rDfcyyqPp1k/QbJA/3v4hUPnBUJjJPJtXJK8RsbqHFVadft83Y
XzBZkL8rvzzV9vTXRTwx4g3aYDcxGD/1tdf87aKBaJxU3jG4iw7ACbXbQNjfSYRqTq5DXeQHIXF3
XoA1YLkImKGASwlWqFXxWFsJJHjUGPE4DHvbzpnhYyPH6P7+6+44ucS+rfZVV/SnZrkgc60joQqD
BWaNdJMtsoHcBTzIkv6A70tn6FX79nS/iC2nRTzBRZfF3/x8bHZ+Rvh+SA7YFraSBnaQvUVu9Nbg
9t6LARmdLHLii4VTnJi0LEL9WG4cEM3noODHMjeDuapm/WLHHKhzm2hzYzwV/eQdB3A9fEjyYe8X
f9ycx7TYzAZqmkC26XZ0q2kFpfmDbYwFxUFYnu4XM4bWX9fuN0msdg9DS5ghwiCWkVxwLq5O95v3
axFZJpD/lr+kzLsby2iRixYPTKVe0syNjohIonWQBcaeHAZgWLFm+GjLDTOceV/65avl0gcdor7d
DHhnzSRtNobozk1dGtvA+mFWzELGlHg/E+gUuQoWEz2AlB3ESJjsNYBt1ze3XT2am2yE9Tym5S2T
rx3Gql0UhGqL3vF9lO1+HhMP6Is/rfoBDlE4LhGIIZaZilD82GNsqsuFL54whSNpeRXQrziNjfkT
zPm7tMEyG8EyDGOFq7rs2KQgh7roMLXK3UTDuA0ocS5C6eLowccTNef+zLVqRBnvhZHsRgGovJvR
Q7aL/cQoBxRz2X2tnsHeM158LwEsiu5zjyDe2+RWAD/Sac+0hg7A/Ngh7tLwRM/81JYLTl9HGUGl
vN9FLs/COeVx92v3+34/9tdz/79//v0KXkxzsBsMAgj/+DdxVSOE+P3PVDWS64WI/bfXVvfH2PWQ
7a0iYOS/cLJ+vzj0l2UWVf9o2somIn75FDhl0xmhXsc3MrPWu7/C/S+/n3d/K/ebKmIwhZp6Y+Hr
2XgNM1dyF5fQ2+RcCs/h18cCSZTd9zQN98bEOJY6jdBtGaKRhNHZQzDjYrbtZt2nprP20o4DvrZ2
th7Q71gC3Im07LXwFMtLLzDPpq8EwPuBFYdr0wyr7G9kn/gka8beqRhq76RGL10ckpK08A4np1gE
sfc/3y961kEnEYDttTH+riX6dZeoFJ7NWdA76TQ9N+RWEZHN4+533S/uN3Ny8w6G523a//0jPL2/
HlZliGYGM5Wb30+gkl8UB0wechxSBy/EFy1weuaqm08e8X2LVKq11xlh+GAdkcp9isbwxcs9saX9
VJ5CfAQEzCxXMfq087qtBDDv+x33i9E3K5OIdcpcIHTpisxXuQktzgD3C1kSDPD7ZswInxOCi6vh
953ifx/9+7778+6P/uNlpqjNtrIVHGNGc3aX8E+aCPayeyrXEfNSs7+irk52NjMACqB8yk+/L4oa
qs3f7tSe9/c//3Hz/rxusXT8fgWU3UKvf9/+T0+hHEDCaal6E5MM8Nej87yUf12dnYl38fuZbQK2
FGv7ES8OR3kboLwAbPvrff5+2O9/1EjYjr9v3q/98bj7NOz3fX/74Pe//PEUQuON7excpVNBAcXU
iKJ62XJTD3wLhcuymaoQKuKLuVwNc0XK133LVGoocrDepMQtyov7d/b7G73flCiEEZ2XGZe/rt/v
/v3Q+7X7F52U4EtpsixPGAbL0Gsk5PPeSZPDYNrU/eMsEdtgpqiXiKrlMNfo0UMEtOwB02yn7adp
OZLI+6HDb1gdWbDY0DkthKMiP6qW4qlYjEj3i6YVWJd+3w4Zk68NxCckk/vVNpg9VhjLSy8vGi9n
VM+2IvoS4ZlESfQYcIwTE73Dfavev5eGwndn1+VrxaruGC4VjL18wXP3liXd9r4B/9j89/v+9hUR
0Pj/dpC/XQ1Vxb0JYkXRR98CI2GK5SXlWZfztJp7Ua1kHRRP/RRieTTGTUZsxXNJaH60qlhxmQKu
Xit2SUrULUnTC1qYGaarRgww2HC2VdeB35J9sS4pJVepPTdXRhDXqbbrj96j4YdIuoqn0PKiI2qZ
Y2RiCwD2Cqkotr7iknVvdWm+euOQHO3u1iuzORNW9lSjDzzQaPma7JLWQzmMw24LrAsCVMaUiJT2
bWnXPnnc8evcGAElgvuajnW692vxteRgteqz1FwlGPC2RsK5fkrkl7opLMBAY7CeXCc8mto4Z2FF
a8w3v8hY+LvBTudDJ6zPnormrR6TVW/Doy2jrsLOXu+aHrY4qgqY7SMLesPV78k8fSkMXBJJSgfK
NFk8MWGyqQ2kvyM6hBW+CnA1OuV0lNb0bWYAvBuBG5Lj1+KiaLeL7aNwm6c00h+g4QZHXQTfizDH
KNL28hB6yAwDUz7XRZQ8I0Kq99WQvg3oy7YMh+EOLj4jklTENs1H790eaJg51hztyVs8jvwYiLen
W4X3AqJaQrhRan70tOtxig0lpMYJsyYhKYXGYpg0xTejMIvrUIFPh5l3oA/6yAGpPruzHx/B09zS
1B+OaBWfXGnmr/1ARoXnul8nW5sfmuxgkhd3BjsWIPAwy42w9b73B0HtMgDaEtGWiCdOhSno+Nah
Z8D38W0OyL6XlXdOgPQW4aR2TId+kg7HlNnM/bXZFtbaq6NsdcqZA10wgRQfhGIt5rxObSPeswj1
TWT3NuEhUbYP6nXVTf1F+RwUPKutH+1WY3dtrX3WWvJSk1Up4GVQZ8NdqMvhYdB9fQisST8ncXPw
SPXF6tg/2UBM+O6wSKFIUecIUSG7WspCjxOdIYIb8arRESVkyHQIRlAMqKJ7Ir1VbfrBFZdsqD5E
Q2Ad3TI5IqXP0ArSQwQZITZNSJqiGLR3nkbjS3/IlPukJyUvWYw5zCTU/ZxYXw3DQBk1ME7QLdo8
d+4k4rnaOzq+t5ePg1yR925wuKhukiY2kiqBPY9481sqrQ/Mb6hgWaHvLGuE14rAfqrZsfQIlTxv
AJ41wUtcOfYlf58ZOX/oJEoc/ayTInyyEveLU7vTYzSF3qnU+soIL795wV1UZg7HBqvZWpftB7yB
3otdq2tmN+mFOOBvyEtJiO9j/6qNfNz0I3MkaXabmeH6qzCy7Wim07bIFXa8tvwwOmTusz49Ioow
94kzXQZXM79IhgXDxPq3aM6DNcutbae8Ozbwqgkx+Wd6fkM83bwq8uABbjwqZ0c6RfskcjAopX8y
Ei+jVcxU1MoCSiSsH+msp32TuOaeoc20ptiMVmA0zItAX78vM+YH9YKclIm/Ljyy8G3Oq3i3PUL0
SLzvQIdOAyYohFfzerD7eQMWFSCAidXPCV3nTOE1rYvcTg9W7axHkutDq+jB+6SfNCSrZbVvrLym
+2SUI3xyNMpXyAU/dFd8iqtgx0OKnWMDgzPMHorD1PfPSA9e7AYBYMDNTTgvvD2qMmbxX2VGaFdR
CfJqVHvUgfEZjSxysgo5no6xszl+clLZDAMwF99ss3yVgE1hnIhdVAWH0puvaV59Ko3m5nvNtDdD
Zq1y+mx2ytqUSGm2pBSGm2X8aDk/zPQ4WrJ5tz7ZYTFf8Vtvm+ZYBb31mugvCTEpaNbcL6ON6rdP
h+fOS396Km0OU8bcxCvp5ubxZmAtS5xqGa2YNDTHXD+LpIbMM/mAgf1ifiHG5TY5gGTBw7QLGmCF
QcV4I/XhEAQXO0vt19gRm2nRm3u1TZSykME6NzCWazGY5G+bxzLG7ujpj7Nbt9sqarsbGUnptixr
uZXBizm6zSUC67ie4ologUHsjZAVIJSlaJ/SjwLDiOI8GS+FmRlXVJ5u11cvditoaWE0i/sx3+C7
6i/5/LUcdfME6uupt8cXSjl/OzI9mLJRf3JadUX3fwEgH7/IyI/3VpzWJ/LBq3ZVjPGb4YR4Z2ES
JLNE/oMt+GnQ3xJCf78apPxuqpokUXwCE8cuVbCMHgGdBhNe3SEa6QGp6kl3nNMEGbVryMWSEQPd
hH5+GjqM2vd7Qidqzs5U/FCpzA6+i5lcl/7enIoL1kDjMLfUUPYMdqwN+cFUZbpPKv4dNx2qa5QC
qhi9kd9Fnytawyp90+gMmwjGERHE6QPRFuSczwQlj7LhYsIalXvZqUmyZss+sW7JsO9bTgyBX7Wb
qtPffa+76RJKa6STd8wXwTEqlsM2+NKtLiBDNRSVlF6E+GaY4ta9RvTQd4d5SeUO/G5/IjjQO04C
Lbg51AuFyzVeMriLwnV/FrofP1TgkZRJhLUbZslzS0Lxqk0iOLjp/BhL9e7EurySL2BiSnbMU/dk
BAwBfdCcBB4k6G+JsxndgMyCIqLfjRy1oytq+0cEluMbrRV2XwPJfeM569KJ3JPw/aVWGt9pziP5
TVnCi3qUVzeViIdmeyUnNd2akRTRz/yT83FkK+y0NX+K/QZstknumAI0wOTe0evQpWUasmXWVRG8
daWivADPhXA5DFaWUh+h7+J38O15HY92u2twRG0ck9luFcYEJ7UAqKhUP7lu9jaMLsUrLVYZwvDU
yQhFN55eFXgyxGUu6uYxQitL9zP1eRMpAcWwS7LD6Gixpy1McyUqT6b/zvDOupkAI9mQsCzHz07R
WlsfAGvUMJkjYNB9miaAoXUXXwL5OEWDTy5r9lJG7MpDIiCqWxz+KWHYK/T8YBHzfpKslccuAIpj
eaRlRNOHhFUzHeQ5eQ39/hrBfF3Xnp73s5aQ0t2Dk8rvCYHAe3Pg59ohINqmARZD1YHp1c4WF2jw
0XR/UtVlB1xeARrtgt2lr34wzHn2etv87hgJjWTpf+TsVW0VgeSWi66K9Ne3eM7n9zjyw1WfApxo
nZqacVDi7Cq/WYGvM/YywHJpeKMk1/rEKdT8YNbF16CqtjJpx1OYECih3RmOmB32lxmAw6Xy8wfL
B0c7ox7ZJlmfHFrFSqOhlr6wFO+lCp6Mdqm8wuzQh73aK0s8zXXRHLqlXWJiQme2VkEZy+pqB2Nk
E+NUoi3sx+BMRgQQqWKhrFL/s4yyLyIm48bL/PoyWsMGGXl0NjsA1UqN5qFTtVyPkfMoilw8esW4
DwM6GNmYnBkJHmhl01dx5881vthzzcGgZRyzsXracKVj0RiJuvBU985zimZmnXl+d6iNlmrZV9mR
YRXPnhjYZRT7ceZMa1MS9U2/F1LhZK7StyqAv9yZXbbtAmzNsxSP1ST1Sdnm5ynPqk1mcUIhY6wA
OkTKADV9y4kPW+30vfashwmO4OhzrM6D8Fwr+YgK9MG2aLZYdXFUM3QSnFGbJPeCxzotP1eWOic9
sHmTaF+MxwH2FaZv+3bk7VBWpWgiuuEYW/lzqo3hKBeyNwHdPyl4nLPRtOGqke58nKzx6HNuI5BT
Hpt6pKoYREELd3r3WwYwLmiIN89UD7nbnqYppGzy0WgnDWwj1SHpLx2PHz32kC6DxArGfSXUF6/S
wQ9AcO9u+TnBYvDsp+ZD1jufSZ2QDwF0wkIq69QR1bC1q1ZTb5LNWqeeB2yqP5MeXeF8RepHpkV+
9WtWwJxYkFsO+Q0t1ileXjP3umyN+ZVoiNcB/opj4I8geEBgD/QYfRHGDZJ9SWtAqV92BK9otHOI
C/O9WQ323sLBuUVt+5Pe+HMcF2wsYC38cNOVX/n6MEdkCY7hlfKoPQnH3zdL1DPUHgjdxCHimozy
zzVu1EcbV/fKqusKw2w549p2/FXlNOFWwFoOnX5VWriFQt096k70WMgRzbsvfg0Ezuo6bz1FVnm1
4+EpS/2VKv3kKsNsoYIWww4oNeB4K8aNLuL9XZ4ZJRlGNyPOdhxf13fwV5V6DdMgDNtlPBCssBTj
yphuXwdSyJgPw7kLOI3mcbkWZFsRV9h+s0S5dhlQkzo5HoB7zEdojUS1WcAto2QueOVkc9/Hkclu
cO9VxzEZfyJD3MdWzXMVWcUDw5rVZDOuhnrLAdvF/58R+9DNG2Q4JsVRqU4+6lHQo9ZzvIo+xMK4
MKUpsfBiGUaoKWhCPiKIBiZec76/XyjErtc61x9HFfQHKr/8MufeIRdYHJnn5/C1USJlolvHrs4P
LG9eW1FSWHwiSQOppMT3EfpVuCPAm0XayBrkPnYq7YHM3NC5pmH94a/WQGY4x0gZ55I7J0xUJVN2
jdx0xpRxga9FSi0L543iZHNQuMyZ+B84GPTnulVPtVLWOUp9d4cJ/aydgC/c9IyrK8d5Hda2v7Em
49kd9Q/W1+3B0N5XeyqyTWoAFRrjkqAIg4W7531iwCeOQsUSQa75vZyrEW1QYexM12vPPfmNTCuq
A4G+iomY0S6jlRCIXIdK1+23TuHSFyrpwbtNJtfuCB4lk3l9pAWMA6HjZlzhsnBKbZ4M4gc5u8Eg
aIsSWD2Djz0r4maV8+Na07bJzkVppludz48+CJjNIrTpG2Y3RYIz1pKEEaBPQH21bUGmMIhwPnrl
d3OmPtLleOlYjR2pwz+yz7Tn1nnu6Go8KSVvBDQssGIzx11lTo/ajrHnYL1kN01WUeS6T540zvQX
Vq2bFlcYSrsiyp2Db4YL5krEu7mSlAhhn69tOq8nOzX69ZC11PPIunZRkXeb1k0+khWurl5TACKN
8HLS4Eq2WRzIfaxNWHvCHfdGQJ1Zofo982KaJNt1oGsN5JjA277ByG4sDZKsa79XCfiNqYoe7Wh4
iJNQfpg6qDpZAaab8y4A+Eq0WPrTi4kw8FS4FiVp5uYHMtWcrROAnXA9Qk5CVd/AehArrqA+gP4h
scJJSQbTKx/e8zMR+T/KkRkrQIRpr0Kvv8hcyYPHoIwAbeun0ZrONWhBDvdN/TCOY7vxk+Q0s5eS
8Sr6Q+EzPr9nFcZhZt2M/KDaMr5UjLwQQpJ1wnxoOpWBHB/jOT359GeMeHwYW/+tqgwyJ3SyI4+u
2/TSPCLu0NculUsSVNRfgyh7MOrGXPvLgiSC13nL5x4fYrwLBmV/HwfgyLm0V6Hb228jh0TZ+cnr
0HQMfofgVrd2/UVCNW/cDOeYjFiP2y+1ZyQHFaKisKWDdcvp86fepyLphmgXGlW4LaFOUplXkmZF
8Yj80jmGDb+GrIq3FGNABaFmbAN6D2vUOukGLeWyZBh7QMN+0NoI6ILhak81oqgSvlQIvgIaq0sv
i8H52BQze6Rmtb4UJallpaeoYo3A+JJJe9Uc6hjx5Zwgdqyc8dUhdpnZbOcwMMBvPJGSiT7rFE5x
C+FMbFy7x6fUWz0TDCwMbecmzO/Md0kF5dUN21hVnwZAnqfes9Nny2EYAjXabfT6bkkQgsWL6WYE
41bY9oco+upi42TMCG+ZchXv9c9cgzN1WJILRcRLG5O2qgcEl2DcOO7POAQblnpr5igGWLfkFKXt
go4c04vQD/jKCtaNhGj5sTXvRftmpIXEqZTAJ8tDBzXTTLxDaHcnUTKzb3M3OKlOU6apHhZvmVgM
nNwdv+gCoSQ/1IZZXmg82MWSMdG42yg1+7NJWpQXo27KHqNuio/VcpgdtUt8VBBXxBPVLyoLBCLw
q8MI/4DOO2fg6+5+9dfM9jmVVNQNoM8HPbNcaIws3c1F+FFXTbWNbAz0UNfaB2d85GyUXIwWpu/S
gsmC0V3omdZBfXZKvIzBjCCoXHf83GZ3Yog4mJs2Uv3eaH4kjZfRTh3dx2IYvnu5f5Z43LZtaqLU
x0u+hr/54rWFsa5LD9lErakOYFUO0tJHVTWsWZ0ppEta/eRjPzl18pYXkb1paZmuHYzIq6LyKI4G
uijjIuGIQ/NLZ6XpRkTKRHbb5Zvcmdh34sJ/sHvzlGh3N81Nsq8QcW/8GRQPOW0EF5HBSsYdlbXj
VNkzfLw3MSTP94T6KEqmLR42RJ7mkO9MWbq7MvducG36c8UQwby5ZahPXuX86JFYXKzc20xW2m2k
RD2RmA27m/THdZob0ypSnOEIues3cxKQmtNboALEUmAsfLq28q6xGvIzuMyHsTB3Iii997G6kuwi
Lk5OHylPcZ946fxdGU20BAOyPzVzfewTom6svvxxF8OHk/haVH77cUWvinwfT4R7kw+5jRfMrD+S
ZWe/edM0/pwdAjxYMSGOc4fDYH2l4Eoeutmm79dM2dUR5eNA7OOFOF1nl5bIUxW/5jXd5nVORvi1
HAWmd6t4pm9rrwlJCjZUU294VhOy4wzUA4knLgiOPrtV1ZzrCI9EH7jJtslCe5W2pBdokhpPuZgY
fTTEV4X+WhMQfGPCfg6H3mSyLZntyyh+1YwkkOqiDylKa53WvrdBVdwfWtO6zFnlXkNk0dOSdqNf
dBZXhMM3gNpSuKf31mMagUw1ukdbTXTpDa12bpd+qlkMX1Lf+DCEzF8Emk8SN6qHNlnEi9LY2A7T
02K0otMon6sgDc73i8xw2efa/Pkeugx8+EfMGhXhMOq51WgU7zq9USWXl0JBbgIbhe403hbEITw4
hZKvlStfMn4I56iVW79dMuA8RTOOiAxzq+LuASVc+2BXYk9SMknziAYFbVcDk00gs5+1HEyinGZO
ZG11dVRunhmydEc9NxQkZdydPDT/ljIuddZnb2DF1VPz1W7rfUEawhtnZ+tS6DhZNfXeNez0xURZ
v80tzciGUIOrtJo1sNwWll8mEHE0M3EUHCys5pklinEwxwqPbILCMGb+YYomOZjfp9iIz/XA0V45
xguIivhs995Gd6T+6lwR6JaAOTcawkYs+0tS92Jr5Q2/KFGnq1FwiEkWJDBFbeAWE6kQBT2s2CYE
0a7XNGySg05x23uxFR5QiCAX0jm9pVwQOOUXxYbFiL8xwvrFbJ1pP1rxroud4LkI9N7p0OqVwrrl
hfrSEQax0kPVPhcqoLs2lshOobBUpSeOaUGjEFB1d67/h70zW5ITWbf0q/QLsM2Z4TYg5ilnKXWD
SSqJGZzRgac/H1G77VTXtj5lfd83URmplCozknDc17/Wt7RkX0+GuCdV/cFLILfWwhZ8NvUnM+HH
B8PBXr4qS7gamUOVq2uFJjviPR5dupVRWBIy7H4D/Y6qtx+aGgH2eHLZuXVb7WT6AZppOiQRlIG+
ckaE1fQaVXkSxMDqL4UXwy+ZhvLW5j/8GoyvR0tsxmq6MbGvkPiJrzLv1bYyzGxn6xmrkZPWITVV
KzBdN7/aQHmQOr7kdRGdik57M2UPrT5m3XKtlbLZ6mEy+ctzO42U1k2/K4by2zHhdIHkMz85UDbu
Uw6Rzq2+tkJ2p5rIGNY8gY0mBXVE3Wx/HSoJ38Tm/GBAjlSjfSV0RCWPn/8s46Y41t6s3Rn2v/oF
ow/kuvY2qY0nog1wpfaVe46/mZvSPXfGNupAf2mkNA+j/4Lunb9q2u9i7us9M8MxsNajjpJ0d6KM
XAtBhYxHWxi4iDS5OLl5z6y6vvu6C6epe//ziTFyXWDJDjTwKGfHqtyzZmJY1SplbVPL4kXmcPaW
GoqLBELSxeztfjMOs1xxTu7hEbgwFDsoo+NEyaio3nsCe2NGDLsZGVkZsVZf1Jx9GRRKntDFU83A
qkvgqVL9qAUuJYAoUcbhcVLkR8D1m1FB0/X8fjPWe0oGMdg67p4a7yFwxRxxRke8m2gjtelYZeV4
phZpoiadY1nkzbtCGcU2j+ppi+d3X/PLCtjT6CHuUPhmS/N9KbNxNw1YOAAFOjurzT/jdT1x3agK
ml57ptAhw58+Twd8jFrINhI41txsOVQ/F5WprswNtH2jgDY169hRdtz2lY9nz4JdVq071optMZYY
uhEHbg6IXR4h/dnfVBTkWmNXg5J1EJ+4Dzd6hyfLrbZZ1J2pOgPEIrHNjSN5M34mPIn9uPcGBLl4
0j/GFbHZqJ8ImPDSrTnZRar0Al227saCYbkxjd68SKWfpViyO+dkyVEgBaCW2MwiKlkTFqXjjrpX
/Q1Bf0TpRmM92K6a36zMyp4hFCIoz5ha3PlVdTZfIVIPXxkQJrluzygdjRbjgrhA0CjTGJHUsxdG
7YAvhwjNrCfGm2vyk2LhLS2DeI2JzKs8SZNFbh019sU3SugDhLgw11Lnm0lG0XWmwB2oZFX64J31
dfEsXTEcBL83rTGCVs6QEHB3hDQbt1D/XPS78jzi5iNFCwxhIhi0wUHtXxhinWro0E8jekbgTEi9
XZ+BUMVuwUzTuUmvT8OFA9cFDsSXiPqY2Ok/+GW9p8pTzCtAndmUbiDDTZw7RWIR1adaxqx/WGBP
bpG3N0q/4/zMAUhGPvsP+n6XhEDy1O6plJKfhqttVZm+loaqttrg9E9LXR6tJgtqOymCx2QuL3ir
S115h16HNGkZKYCixtBvhpWd3fltsDCgz3Xhs0AW8x2OAwYtR33anskP6YOcrM2DxknpUlg/NOy4
+3iIQ4YSULG6wQ2ZYMbU3TnJua8FK4eeRx8lOC4vIT1SUSC1qZpFbdM2RQ2BUoNzwaJ2a16rhEsk
2F6dh3lUT28xZqWzTRt7mX2wdaJ8LofZZuet2A7OcvAik1GJ5phHoyrfsUpPZzAw6jwzKZo62zwN
Km+uLYaVve8tP1wzrs7CMMvz46PaltVZ5fpH3LRyF5n1cophRJ4eH02LSTJUm9GSiu7qagjbDkHb
3sYn0NInHxgGtjEvjXFOD/WLIj7EJJlfczUm2BIz2j5rtyKvkC/629zGbdC4xNjb2LM2D/Byy/j+
ES+rGK++LtlPjFj3xoqcz47zSuLrn3JyhxezSOXZVQ3hdyU30tHcswn0lfgKYmBXL1dj7NWzmX3D
lmi/9la+t2af7mMxiKA817IbQr02jCDvf9dp+TVh579n/ICqi3udm/Li7tjbnhiZsf8q01MaT18t
UbLMJd4Ugn/mEFlm3x/+iCkGMxGptLkuFjxDnNK4y2HH4bz2QD4m41tCaeRFS1gpkaG+D3wjGV69
DW6K33pvNxvb5m3cCmf1q/Tn0bI+Sn16wZ7nh3FW/8woqtrrkUY/u62f7MW+WpFXw9UkvetbQ5il
wKh8bzy3jIvOfgQIb4jzUElivFbNrtuERBxKvz4xM6aurdZPbJOgADPlRj3l7tC7y+ZPi2xr3FI5
Qw1ZjcuV5knGgUUfFENJbRk5ui3+7rUgEfUkVaYWzFXCLFm+DYXXbGOPVaISEcFzplNBVs0wtulu
2XQTgnnr68iKqo9Wajgw8XIYGe3V9jNowAJ/KhirKx7I6N3s6D+3We0D38GRkroF2mg1f8ca3hyE
fYohBl6Rstj2G9o27YTx7hXur7LBF8V9k1LShvxG1+B691JSl2i6iw2Jo5rrA8YqdVBYEKoE4bkZ
D3TciYNW/iDoUu/HOr0nCLIbkiXdoetgjDtqnw+Z+1MdurrdwooZXmqjvXuJAh8MCzhUcCt3gCWc
TZoD7UxyGNcJ9597M1JBbxFbLuuvFL6DErAsl/WFLl1Duv1ORZzyXEwTsw+N/uAXPbkXx512U+xP
OPrK4jpVw88p09Elo/xozu57ozMiadwcAKiVkRbvS7XtpY2gyriSnbQROp6vXzmgPLeR3p6k3X7G
prgZdVc+9bC6zFTF187Tn+YhobRTFAAF6xLQIDjTXlSCeRjzJ85/q+dR3TTKXo7t0r088gS9pb9h
0ayP1I+3N8vKXrO2Hg9L5Xz0lltwtHZnUiraH7biTlEmebPVaD0lbqOI6TF1Chy6GS9V33+P26Y/
pyPN2wuunUdi8P8TUf6hBsMwgSf8JVz5H0SU2y/1vz6xN/yVh/Lvv/RvHoqr/8uz6ehxYausPQ8u
5JN/81Bc/1+uI0i1W3Qr8Z+/QlHsf5GA9IhmOq5uQtQgif6/oSjiXxY0ChvICgl0hE77/wmKslYo
/HcC3yYM6lCEYZumLWyf0fPfEpc0ynFgE3F9nAWbulEU/UsEmS0boHUOK1NVj/Dp+pTYxtFv28kB
MhTK+4fcp75GCP/+XfA2ErxMvBaPTpC/ZqbHTmhL4+nVsSr8Zift6HX0y+vC1XyzF7PczWV7bR1W
wYRMRKxrW04qv+dJJvvExhyMdND+Q0jWgFPz92+JfKxhuERkUUj/HiduNZNV2BPV0ZjluMkLfDRi
WOgwKtw/yj4jojQNNLR3/d40VynRhbFtO4wlPAOTtvYSVdRrIXQPeyg5Ef8AISbQSRQ2CgP1SzAa
YC+pBy6zha0nIzusifVpqjsoQ49OWjy9/+XKfPrz1fxro+CjMfBvL7ItXK62FdHi/Qf/psGRPdVd
Wx2Fv4iz6U46GyWWYAkQBCi5dTAi1LEO6fOgS2ufM9vpzMCpe3nxpuotrV3jjiD+JTKE/w+8kr9F
kh+XIaAfj9oXCj88d73e/3oBIF1krfLcEhqPeomUEypW0mMtnHkfU4/IuYMJ22w2n7Y/kFHC07wx
VIPBMJkCM8qXe6ndY0GW+x9es/+4MB2CyDRd8I35eBL/joDJhDZJA3vJwcoZ9lRuYIohCWzIf9x3
qst6VpwTTjCLXmV7I8ZOUqqaQ0iDcdZeuG+A9v2fvyX7/8xI81K5RDUdD1oGwX3f+HscF+CuWOJo
4kab6fBaskg7O225JcCvXf0ibV9xiuWGGT83qsjegJZvZ3vC5WE5EIDacdqISE432NLEtyhVCsmv
WafZxKBYL+JLy4bLHaP2upjFsikwzgR2br05NKtcnFGcrMHaVXrWXjmPZiRsjxPGQVLSxhKmk7ad
PXKuQP9/oBWy58YituvqGhecO26wMh1ts/5M+h6ra4dPt8hQZaALm6rVdnVNCXBbhd48/06zxtgS
1qIm0ZVjuMpBm36Ypq3jtxxsSFsgE6mR/Zv39j+/vAYVZX9/57s2qTOWa4sLGTTVek38BeBQlT4o
7rIfDgZmpj8rH2O8A5Xvn43MZADXQOrOoSI8Ucp5myprOS95VT2xLXrSBk7MTq/lYaVruAPH9ldb
cg+fwS1TNPYHk0l+9rmJznm0REDQ3Z+SQox9ms4+r68R2o6lQsfV5GfUow4T4g2Kyej2dWS4J2VY
T7lnvIEnxoLQueJGdFjcHh/lnIVOvTNwJiQtimuJrZamJ/fHQ5H4N50t7lHVAPUYR5/droIF1w4Q
jqfpgLTBrN+q5uckuk8bl+7uvtT3j0PF0g0BDqvk7mey2YAT1UhQ1wtKf+gYsJrsvoQKLeyWbCKZ
YLKzzS6h/fQI+/NoWfBHel/mV8P+MQ9GFU6IN+BUE7FblqE4coMLBeLbjjd3GgijzQ/J3FkXR8Vh
dsn1ur84Ht99DzHjypYyKI04fi6zL7PWDQdubWCp9YUim3bE4IhKo83zzXHFk2c3GJIkTmvdqPyL
SkBHWXbtngoxceqopX7kxp6FvSjHVTKuYf8PHCGStLsMqR9kqIQnDRcKXdlyRxODycgvoiVgfPdk
7THi43fkFAkHrsTUQ1dBVTFN8WlzpDohfK0F87YNr7s+mqV2i4n3bV1i87A3liN++vTZ7b0zYwrz
kuh5+hxpY/pMyibZ1CRwzZZpJkgT/RVZMWJl9irO+Rh0DSe+2ESeoHJU801pXC2GNRM3K+YLtQau
tYmt5hkabHaszVbsB9l/S/u4unSTXrExHroAAT7wyX6fZpd8gckwmql5XJIMJb/uYMG8WOtDNwvz
EKnkhkkm2vl6nwTMyVhmveklU9Rv0kOR3ieRAHNFjQ2WQaRrc0ZxHBNzeaqrVDxhFdikaYareR6+
T20zPw0MQsholx9+Dhx06M0DxHXzxRKNRq8vOJr1GXyjN/oFeJFpebzPdD85RINPdoGVIvbd++PB
jtsU+w2s/MdTeC7en3+Q2/wc/agwoayfI0aFgXaRHGOMerk8vtj0RQpUheC3X6L8oMOMKGhd/Nyu
D0W5eKtng/rb9SmN2/yBmUxXq8Wssn7KElUSB4pjHx4XPEs4SAwjj19zkAhkbS0RsMBoL48H+v5O
CRbkm1i/IqHN8YC/Ap6nZOJsOk+Ph97gBUXs+vl4VrbecuPHI3aoszZ3VA2MOPNfHw/TGH16NLni
pQBX2kHgZaKeCUTz3mKuUpanZWrkk1+ong5Vv4dIgvum65eLJsntDab/oafEakrVqVcTlD9m+A9J
idAhsd35MJBV29R4lLYYWdF+/Q4USkcdxwA9I5iiRn6Cew9S5w+V5ul7P3MRC3goVmF/4MvDeAcp
9ahbzBaGxkLvN6afRT34Ty1MKtf45pXm+DTithzmD1Sjs4W5yk2w0zs0fVRVPB6YF1A94NthNvgF
2YvsOPG+2GpUNtiDKo72Ct/oVG9vcW1diBP7nGjxfeYWfgBKmHDneqDV/AZJtyjJAscKGsSY5fpR
yPS3wdK28+U6y+wHjzwn60RreE4Ao2el6iVmhXtyip4hDH/rTabwjPiMQ7mG79rBu9Wk7xA0mAoz
EsTxlFk4Dox3huXzhqWrQTevnlNBr9ak4fCNfSwEdhKdOKwjRRd+siXfcC0SOHCPV7PA/ndcKpgh
tmEeZW6pTZp9sYehfxLMM7JGIi2u69NSeObbzLXcdl89oUnGxP6tNBeFCd2vAt2bXt1VO8KWNbGJ
2C8Fn2Xr7mxbc5InjH3frM4iGg1kAAcyblnFIuF4zNYX3yeBh93fItqSeB6A/rWLjH/gMy4Wooux
dUnXSVVVUXaTV91GTMrfCp+oUNNgberawMcTd+b394Qmr8597D4xn5o2OerFtpmZHXmJi+MCgoAG
7GFgK7yvogo0qUdhLz/avFuwIYVTigNXS5h5txrdlFrVsl8FiJJlZaDA1Z+zETV1SnGOTqZODRHN
ZFa8NfVquenDiMEm074sy2EmIRQqosAH9Jb8YBJ9IMpUYfsRa/Sjwo+hUeKj5h1D1y8p5qSAPoY3
YeYBA2T7NY/n0MJMs+Fy1D7QHT2GJfXeH0aI2Ha8PHnNc2tnMEOwC+9cOUn+9/CoRe9xYx1p2wB5
ckzmab0R6MVdlDTDYcO/plm2zgLVMScAfJLe2n4Rc2edKXS5JOs+oNR2U08E3Ykt+7R0IyU6cYVs
JTy49kzesoM5yGtTrFA6/1eizPEUReZXNjU2Hjhm72vIqBHIlVrv3/XBdE+4Yttt5ZQ2ldCZOpC+
m15oBNLPDK24HXt9s1mM3N0Liryf2oE851g51ve68+Rn6iYfI+nTk0mIJlCWTMMB81LgUCl4hAVN
Vj46tQ4F4B6THxiuY34UjXNrRiaUKL5EN6ha68oDo9AnnQneXvNDKWV9bHzJ7MutvdDNSF97bgTt
cf3mtZ50hhz8ax1L7SSaFPlqhgjYD6m4Yt3ZowVDl/XfxpGQV1oSDDP7ibu/ZyUHO80+mxUM0uer
oMMrq7X93coSkORWWp5x8nshxXbRrmaP2gyjiZ+ouRctcGMMA12nSeIJkoH49Ku1q/qqak+FEOh/
y8UzYQlyA89sivmYvNMGr+0eU/eiNk0synm1tfjlBb7epRxVq2aT5C7ZLZzG4RBNX4yVCZQwDd3n
sJWYDtTakTwZbxo8r33EeKaq9GbPFXQ0B9MmWJyZnG8hRJqknmJFxGeKiSOwrvg7VTiXEqkriqRG
iqgHUkNXUjh0uN2VNMK+D1JqXgorxcvew0NzAbkhN+K4XHPjs3ca5ICPJ/Vw8qNVbEb8AlRBFm8D
aRy6DLexbJuzUqFbJ+ZbO+gbL8bNhhL9JVrItsM0esOXQ13KEhHfwbzIt2NikKvaned42fswi9+t
jXgNsi57aen+G5Dfv4+jtsA4L+VO13o0TCC/uI1GuCkp/5/C5q3bE0kI9T67OZ3L3tQss4OWTHn4
eDoM43ThzsJLPHrnpOceNdr59DqUBDE1THSNcq4AYNRZOva4gcYSXdmmGqGL+PxVT6InTWXjL9Pt
QBqIq9fKKTBIDwftSr43Vga+T08WmQGD8KfOG4TPAJp3znjlZ/CsZr7NUMxbrjj+RD7+FjGcdsTU
ZVGNA/SLTEgLgzMcRC4J+jBrcNyZcoqEY5LVGjzVoj8IgQPHVFLsUrv8hvannaFqxpfHR48HN6Ed
UGGmx3BH/GbTPCTprNw0xmidHl+CJe80MdXbT4v/2+2NNBzFfNPszDzBPTP+fKiAOm6aEZZBOiJO
uxy/ZmAPWWiLurh7S/opmmzeaeKGsbJ+thpwMI7zpIH0UHUkX0Rh2IcGBWejAZ9+eXxusKcWCjqh
mE6aGltpTd8uc9ISDk3A2vfN0+NZpBv6yfHGbPN4Gh9sIMOIsn0VNk6Zbh0PZz2XjPmcO4b5POcA
8POihVEOnJCixD6jgWNO1ljpdBOKugARN68UmwTcNl4AC4OeY4R8sCy+nbbVm4vn5+96pFxGeHg/
LYz9lqDXVcSJ/kJiSbwkjh5YHd9g1PsYEBRxstQg0qszHTOG9e3jVVtE5QPHjfrisf4Gtm9TM6Np
d73zxWlehDgpXM7l5vHclZQguXA+Qg9GL7Pn5azNGBOgZ8xBh4hGLWL8Yg5euyel7Z3xBqjTyMZu
WLHtjwdyzEP5l+fJjAnfi+EKGbzO3DJn51eqQ/Vw9IPjNjD+Gvu5kMN4cnkTndmXQzbMmWGV0scG
0DJiS+IWB0dzM6Il3hmp/VUTC28HV1Qh+4bjVGHwq1Kv2A5xeTGAxJOG+0FFdXzWivYgfGzTZZle
xlqk/GLjZ6Gym7+kt7blONIbb+zwDpk+3KaUbxW3Ov92qbNEkmTquQt4tsLkOwOWKQDVNEb2RQPG
qi8QEbIsfQMFjipgHk32aGPkWJj6agJ5pf/TXqzvLtN35Y3vDBZwoi6fpXCW0KlS5uFv4DTSDaSn
el9NWHYTj2mIgimhd+qQWf0zm5MvyXqHKfCj4rBjorFGpA4GtZ5xcTTa5CmvnIhICDtco4s3Om5Y
Rk60yEEdv2ApPiq3C7tmPIlOfK+Zj5UKEn1D3ccysashEakfKSDELzhOBwZM+b4YNVpQHd5TDZyI
VAB6E97wy9LcYefY+XeQQvReut4XAw7tEZMGIj482rhwjkhtwTxiXkZTAmPAcvl4wEvmtIlz0Olj
7BZ+zmzo9o3pHHWvF1vLsp+ddPKxgMF8qHVcHwT88MmInRrx/OHB0UKJ7yBztBfNxEZZg+7Zgsr5
MfkDm/hV3mGw3uTehzCoPwIsTy1UN/mhMwO0syGEbOh8pTsmS4J05DhUl/rviJdaqmgFvXDf1nQ2
AmREvmMJBCL/JEXZBHEzlbtVQa7k0v/BwnFnGUpw7hs+lODYxnJDYSDFGb+VPVlBlDFG0Sff/ogd
8+aTWq3T3kcBdXRYI2CahJ+Y744vv7ZDWpxSyRHYYigXJD7OS6PBCd1IbNDuuvuq2m9pVcsv/Eqg
dEcfbTOmOIib787Qk5hZIw+dstPAIVBJuimn7ZI1hEN7fsafu9oqTQQz10xuWuGHfWq0tx4/5a7r
cYix/FT4987ZPHpbXD5y50WyDQ3dpGCshbXUF0S2FwG27TbItN53JH2YxqEYQtItB3JnlkP58CAd
Yz/q80bCr76QsTA4LL0Lvae+RZmSstWe1F/V8CIa7dlq+vYsMfeGdkHWWdcI1fp2/61COMJ0gC3H
mIB7tjrrly3uZqG79AGJp0pznjxqbK1ZfJcCSNoSu9Y5o7zqkInqW8Neap+P3rNYHBofDFosbN3e
e3qib4rRt3e5GunkfFOIypTyZWOISt3c6yZ9da081BYKlPmtMXq10ZOgIblbDw6yl9Vl6A6LQwqK
d//RnfJmp49uHz7uG7FmvPuzbR7ZKFzqPFZhTsvkrsCWAXEneq+JtdLU/kFttgoxfFKPS+gaobql
FCWFL6Sr/FnXfNatibDZav7V5RLg32FM3RGHHbimaZ5s7vhIbrlWyiBhTJbmM3valIoujkXNQXUY
LqIq8jZoE6onF6zViwrxJ5snfJTcN0u3ptd3efdsD44U0vUCrIUPO51mOJoPTIhkEl5CEcEaBPTl
76AjWpgPGQWeZFkYpL04U0o8YZQU4x3+kSFGnBb2gNRfGrZ3ejyng3YzJWlydFJZn+QKpGrXh8fT
x4OFUwSozP/tj6MVA/HfX60gL+1mlbx6RrXXiTo0o/Pp5s0QdADtnK2jgRmdq/wwNqWPW5svQJk6
LRTYcDcBm+S3Rfio7no8jBnmg/mPtW7JpB6FzdolIpB2fCAqnPsgmdYMKX0gkbzkNIgAczGLoJDl
9xliwEYzO4/LftBA4dzBM5OOXTSaTHNKxHUnUbs4zmh9o26IYrql3Okqfnb3ZKjK19Qd31vhmftx
xaSIFQ7CFBf3SWucyUKG5l76yn0dWsYq/uh9EVNJZjma67fFBX4bT5t0VDgOnfxEbHy+JXPahDb+
CqpO5YZ2Qp2XpjhFIhGHuNdwe3W4cnhpjoT1NRRt6OS02GklCSVYTH5svU4sXFLSVFcvf/DLdlmy
YfNbqgITYGD5Zcz/1VC9f1NYQfdEBiUHxQCvAXdjnKCcAGeaL2rKM5MCZWUganq3sw4sbF2R7qn2
PldyqInK56tSBKIp0YEabA1vyb8CU2vPUYXYAL+sCjvmZZe8qG6mXmsf0ofc7rJHOBZ9PD77mr+s
44f+55Qne3fp9+PSW6+um9R73gLUjZDK+qir6FxVmQY0D/WOAvbxNpVJQQ7M4qDkr7apNMEigMYz
pEHtTtbnSKEooSKcAYkKR5JfBmvMvYhMkncxPTWtmA+N1Tk/Slq6OHrhanYFQjq9NvipGeiMAyIv
B2pqw+MuPxqaMkO3tBZijD6xzYqlYzYptVy0vkOao/lEqmwvmmmPxNGduooMWY+z7haDeUAPrPVQ
cwaNnj0QoDPmtNVc8dtsugMHSufoNBRtx5DCcn3U3xDbTjGCAnsUfz7bnOBms05eWwb92/WZ2zCO
G8revfXMeDdTuWiH1hpo95urt4QzQpANnILjFmpA5o100VNz4kRzFgKs056n+DqDcroywec+pDk/
W6+bj/a3auphlqT4+Sbqfm1hnKVJxtb1deuoMtCHrcSrr9ry6mVVeiFrCv1UTGemk/WRNfM6gtl8
Nkrne07TUGIVZVij+D5lAlcjhu2w1ydv0zjDy9BxM+5iQeTdW/7omnI8WBEhaQ1xdcPcqto5ggFu
2wLGbONk405ph8c7V2FGTbejLTT25DNOp2H+TJKeLbpq9dtDlvJtcnZycl508b0xLbmr6KTZj733
1SFaHkIjpD8mhcQ7S7kb6I8/RFPL1DNePtK5qQ7GrF75bQFcxs69+jqWHT5ba+N6s9r47mDs81gs
O50LjCUCT1vm05yEOtxR+74Bav3F7/FDjIyRmpkUxFj0F2ROGyvopzuU98ru2udkoZOhcuL+qpXd
BmMem0nVTXt7/oQke/Mrn2a0vAcQSVYHeMXXYvEUBjvnnBkZIctZfYkrrX4amujiJgPvQBD/gZgY
2eSzcwcrrWFFJkm4Qi4XpO3YZWJjEYjZLXWDCS0dXhYnR0m3/2hMwBUEUUIVa2y2M2vedma1ntR7
lElQxv1YbgdlQswhFx1Oqv8p1JycF41uko7yq8N4qNcGhrKehmvSYK8HcO1uteWqGs/eU+BmhkIS
1XkoB11ZQpvrAdr6MYRWV1VUXo6gWrxGP8w5L4dlWbe09NzP9n1mUbaj/j6DsjrNY/4aTwYkkFka
57zXQ6exIGDOvr3JE1lfI1zfPqdI3zCcg2alu2Tm4Jkg6KlhoJCr4/iPVCy/sNqzCxeEScyswmR9
nIlQDaaV3hyNWTObpM6h3DkS9xRECDmjfnpKOpZDs+21S9Zq/KO06ykbMWBql6tnRfph6IZ8p3MI
2cZMJQDB8vqxsXXOSe0N56H239XkN/vGaCPM6ZX57lpzyMLDX5LAOAi0+SMTlczACpb9Gs3CIcWU
aeAMX9LJG76Os/g69Nxh3Wqp9gmhBZRsS9/LdkmOoEnmIGE+P5eMxnTA8vsaeGGAwwm7NiVzhBrY
vvYWyW3pHv2p/rD0LLnYJLIwclFvUcjIxKHexVyEWv6MT9zEyD0BfTVBx4lkPyxxME7uIeX8f+76
BO+aPzvnmj1j1CMcQQnq95xwmyuFv8NpSlBN7Vpfqy8+RGkNB9aqD0YVGuJ53XS7ad1a6C0DX8Pr
0JcMrj7Dk9Ssz9iTJwBmW+4OGjGMOEc4iXQqwdbDaWosJ2nl495K54vOhgLHJw8pAU1chcM5UuwI
pfDInzOWOqUOw2aZ6m+qLPp9hEc21Bpau7EzxyYYnk5h3KawkPlEJN9MoO93Lc/3tvcp7JlMqdY6
bwuif6/yz1Tg6yLL117sITq4itS4vmQRiEluAD7nxH6W9q1pSMmPXk+z5wolX2OA5yQuvKBqYyvA
xlWdJw231gqb1wDdBYmw6M21nWHCop3+ojEcrk5iWyeHisSj33+Ucc3kQM+iwHFzkIkON3bkVoMP
2yJeTmlOTD9CsqCylAWDb3A6VTjUiVN1+m4a4zUSlc1WYGgrHx5dqFVN1B4kTrkwGu0JPCp5Bjvl
/kLHRgwoo5fqRh5H32X02yGx9u+UzKgDIe2MDs2KEdPDfE1mc/FZkvPOvbdN29379eGx7BS8g/Gh
5Ad3ujMUYK/e9F51c42yvtFM2F1tfOKxnRy8jBX+4dSeZz0nw4C9x021X3nNobvqlXNQBYEzwx9D
ajv5XFRdnXrsLlZWEIPpvHPrTPZWLmtOPys5KSRUxrQuJ1DffK/agtukJcRWs6KMO3cMQbOfsoMq
xTUHguZ3VXn2VZ4cG1GMB9Y9GOW+7iDGlh1QXsAJmGM5IZf+66Cn16pvxWdkLlWYKKfaikV/GvDQ
ByWtZ3hQ8ino0qbaW22tnaQovikd6Gyu/LME2bBOzd0PH0go+/2TK8z4jXAkgt00n2MoDmGSucMG
k89K/W33c1SrrZbA32Vu9DmJOFyclVTClvSmyzi6YkuO2Q6PWwsB5TSy1YPbrv/IVbNb0pLpAZtQ
khwooQOM82Y2UHb28HvtTdl0/huxv72f9IFi73qZCvSEsTROkHubeyNqADeU5eWG/D6N4heYzp92
XdWHldf6JpGnkRbeUmmmB9UjLj2uh8eVQQ/13mLLsZV9URNwKyPKYx3e52TUrlqXv1st0SwPOWPf
rZb9ipMpAW96mk1cow1SGXOobyMM3gDHJFNTowJtk2FALMntFRXznJGz2w5li2Mf485gSLuXMS/p
v61RKoidw86D5vRBl94vmI18qiBeyj7TeF8Gdq3VYiz7xyJM1MZjnWNPZ0/9T4Ut5QqyReznsanD
uWKy2WaGth/Il1+Xzv1I6rp/q2jGuiYmuPvmGRN0/Orkdvrmt7T/JVWKBzSDvjD7oj1ZSkqBLMCH
j+cmtqY/P4L80Z4eT5PZwmaVri57u+eWkGb+0bR8F+DE6sR9PFSV+qK3OXnU/2LvPJrjRtot/V/u
HjfgzUTcxZRlObLoSW0QoqSGtwn/6+dBllrVYn/RPbOfDQJImCLLAJlvnvMcJBiSENw6JTP3KpHN
+8tqwrQ29soTxeafrGBrHorh14DYN6+pmO9I/msogPOTJ8J9xuqS8QGKkolQyKSX9TwCMRPURmwh
UUh3/gxaxFX2c+FJLKNdHTTsdQSBtN+TJqvWQKi4QD8jApsZSSjXNEAG3MPt19hBaI83C4bmZXWY
V6MZmVk53I1CYRGjk+cladoQdyV2V25eF5YTRusKjvZFrCwvIC94udSMJZRrNXnRkxMUNxkDsGmZ
Jqm/tob+Re5MZJtUOydqwZ8k/wS5fb1gUiLOQsz4UlEj3Rd2zwchWb+X7bkxCBUCEBFlrPLOIFqH
PMKl6BjkM3dX7OXadZOwQTqqAab0+Yhru3z7P7VdN6/HGUzzJLgp/rxyGuBXZX6wpWvPBxheP0W5
rWCYBpEIxIUvv8rEZWTufbM292kf2saysTIEGeSU973rUTp8lAco5oenixKK/IBd35txpPK64Af4
dshVf+aYyj1yDTE8Rr+4+XZtku2uxJ3OC+G5Yjs6BZjAPy8nj7hcsxgo/JkAT+DJcBOmgtcgubd/
rslNuQMLt7LAdgwhtnz0mPzcNWVIBRezydqDswQFHOY0/aKFHhgpiVZ8sUL5dbt+rGmy6eYflfwl
DVFb7eVCsrlNGwU/RCqwikE/7KsyH/Y65XmKemxeF7ItCydGhhA94qTxoRikWbGW/0gwU13lYnTq
YD3HUSEXcfNnL+6QOqEXSEFvLtC51JBAcE2RVpXUG+hRJSRxyn2eOhIa72wNz0Kx5T4pLgQqppuh
wRB16XdEd1bV9ywKn7U8fzASSrD9sB6Zysd3GCg41Mj1EuOWDpo+27RWkZZoy5ER3oKpQ6ib+h0A
Nxeqb/LdhX+GFEk8A2fcGlkzzyyChFPy4tUdjV2XA8vN/TDYwnQ6mXzdcL0h1IPKsaAK+qJX1l2j
x8ERUvcmJPVhzS3i6Cd2uHf4AxfQHUfxQS2OuXImRhcIwJLS55PhgmgyFkI047rxqf6P8N1tKnch
7iFELYm9wyV78k2zXhjtaZinV9sGQLQd36mOd4Ce4S+p1nVNxRxpizlYtK9mWp+pmG1b/1lTA2yC
o/uttF4bG8xi0cwwo+Qbd2sYcz3/T4C9X3HRa1Xjt4lQecXM+LiZmMUO5i7gTD+DVvoKsk8VWbwc
nOabS9TcYvQc0os05gt8AUWISKIbM9QZLPAYj8x0EVoQQ6M2MReKjw+HGtAp8KMvVVSlDD1SjYSh
AX5bfh8zc9NljC19/xyRPLwMiOQIc9NfOKVTLmGbp7DMmM2hIOO6+gYC0s4E7DjrUSaGblqD1MF9
TGEDaAbvnGAktvf1bqcEgPiYVyABN4RRlmOWgYeme3NuSEYXv6z9jej8+6i5zQvsayBFl6ZHeDeM
nGwFyqBjTJsKN17R/WIi0GZy0NC2PmKbxVBVLTNWVCV1PTp5tfE4NvpMbWyIeZiSB0pUJ/53sSjH
CEVxxLjKiXj3MH2Q4g0mrLTzF36dfwCVwLHN/KlggpsO/s4M+HJpmn7jTyZzGEa4nbqoWtut+sEA
QvCT1bV6xXc7Bg8UANujwDVsgGO9jo2RU5OOPsC6jQs00SsUkv56shzM8XgvR8f6DuVhZRG0TbzR
sm54j9taxbmpZ4RsENK4rQfzxkTktcQJEW9UpUpw4TbDs54CORigpqzpJevbPMS0BH+dsMEAp7JJ
8uXTgOkSPFV+mLwQNUCWWU9Trol7ZtU30zxskE1B4i3qttce1HxUeApZ2Amr6V33deuUYbzZOTFG
lni2T0yBDjHOGpwnUoMrZtB9dcO8YnFrWP7TgLp45zFIXBRVzg/UwHOZ23PQL3yylc9/IMwyvzdn
0mAYllAO4wKlj0+PR+Vr46HxQ9eCXgliHqAVR3RPoPnj267EZSeC7kkumgG6k1Af4+IItnR6jCvj
ezXb2zTb758cs6bar5I1FE8/0ghmuB710TkyMFP22cYofZ17VerdOA4+MV8oEbAKME2mcSyYmHU7
qzuA7GaOoGkV7IQPRoPhedCizZhO3Vlt9UewYN9CNfPYBZoC6ll+Z5sNMSAqhCpXSwht9Ak9rgtt
WOHGJnbKq7eFKYxbjZFdV+TNAeH3V/o7ySamjEjdb8ADlJv90YlfsjJ26f33Nd7dgW9B/4TQo1no
HThaouTpOpV0C1P1VJErdLL00TzlOnJFbMfxBvqNzS8Z0gdV7JSyPzi5INSOJjGiVYe1VgHyBjmS
73WhvBpDZ5+Mxj0O6K5upqmKVlkGlBGnBGCmqJnV6lm4Rh/+Y0z1R5QV4WNDeR7affZsY9abhPdo
EQABbfkVp3t/9L2xJAcSfNKsuqlqqpJRoe4DCPGdzcv/s7JYm60Uv+nvXVRXmO9wc2i2qn+2WkBI
iD3Yl+UNuLbkBqd0uW4ysgHQDD67iBYfh0xggZrGjTWLOwYbD+c//wn639werutyQ1U1S1OZCDQ+
5S16fti0MYL+mwzAleu3+p0TcAdQeohUPMjeyYzBQa4W5QZQenhrgl7w9ExbKiU4I1EZMDUoHB5m
sanaadld5wZPDZPLO4ar6u2sApXVqH/5q2fB9ac3znVUohdsdPgmqvffBdm4GVIjLgbeOMA369TS
3F1AuLZmTMjeiWPfWh3uvaEj4ccewy3DpuR9Mm40M/mI+vHoC9P7OqxLzQ0/bF19KSjmUPyxfiBQ
sQjOrukCU405i8KCkxNF0/5f/n4sPn/7+z0dF4Hr2fwbUnD+F0H5KGI8M5pdcKvL6bqTaLiKGsE/
YdVMso3qDlVGTiS56DZT6rxJ4oZmnuKGjPBCL8z1HM7Xux8SkTrZ7ps3V0DAR77zyzvHQwlEtCz6
pchCa9vE5q3ZpO0lB+z/W8CexvLH//zXV3p5IBRweEbfmr+6uTT0gH/5uP/mAPvf6VeRfP37GX/G
Yevef5Mi7NpEQQJpQ0z5p/1Lc/T/ZriuATS0dE/3bGLXiE9qwv/5LzxjVMQ43MGeRe7l7Dr56f6y
2GXRs3INw3BMPMTm/4v7y3B+vyfNfw/aGwsPhObyjwLb+/TTgu5EhUU1f0yi+aMe0D6EkxXdkgic
rhh5TxhyqXcjw/pe5SjFIBsZ9zUm3p3mON22YFJ2CEkDC8JuWrdtNqw9yyoe67oT9y3dFt9Ny0e5
CFpEccgGrW0YjOVjUMFraS33TJZmXKLWhmIqEhUh43xGAEhg34IUWkxTQBp0iQLfiLrghIICugQ1
6V8L7CHFyQ0b+v5jpKBiJVZldd0t1+Qxcq3rCBD0Scmez5fNuY5GwMnajRlAthdhpb2lDq6zqm5/
aPi8R61t38d6gBg1WPZtGiQpuFgDJ7rVRI+m2k2LyoHSx/iLaG5EHydIntXJZCRDHrT/fG2S7XJx
bauQ3ojK8vayHVKAOPbtPYAK21/C7hwO+bwQSUAAyrzGNw1QaY3O9lO7qxMk1xclaT7yaLm4bBdD
wj55QuT2uzrt2xvyi2izLmdBztyBsCbOuhbocQohICRgrDdBmEnc2kHpWrRPsrqbjAH5lJ9XZUnW
LClsAGdyknWdu/1JlmLl2tQXCYEpQsTYzpK13NFURUApu3E3aqygtE/q6h0VIT2vrgv2PHnctxIp
LkFf755fBtsB5o/jtcNtONDV7EenfNc0fBp5bYqDG7fmi4Y+3enL6n3Q7fzGMYD/yMP6iCSzwkQp
FtuUX3+dXgUd0m0jCLel01qwXxUt2qN9Pl82/Sgxb8nuIUXNt7utnasKFVz3zrZ1nx8ItqQOvMeq
wm9358w+BdLZvTvP1g5hCwH82s7Em793dAxZ86Fy0U6TR0waCscoI2hZtoUe0IoiQDoj8rg/tvOi
Uy2yv8jCWyt0MhefdshDrm0iyuBDhKJYS0KRMEwo0qJ6lVvtNHf6rvyiv2wzd8CuFrf0gSEjneCW
wvn1yLzOKLVanf6TfCT3kDCHGiqgINhEzYNcYB3dks/pgNhpm4e21MhXyqN7dAbx904Tt4CLs68G
cwYMYL3geRQZUyGzp1Avw2lrD6jH/bgHQgAaYGsVXnsI1FLpn+my+HQviVjA6ET8mlKN2s3QjdH5
skjJWc6hkf2lad6puJWFdS3woGv9eWzUedH5uz4M4c9z5z0Z2W/rOE9NeI0FssoG2WusIS2evbBy
ARJDWbV2aK6vbZE/HT0IyKesHZoHxDmweV3lcpIfxcHOiVA1jIVuHr12yo9Jhg6NjSieou7SflmV
bqfRK9Ha1sbPPf18JAXSEJ9E6FORMLRZ9a+Gt+4YZGTI0jloue9RyAxvm7kdCBftvmsitx4Tc3s5
rp38n/szAck405jtC5utQuH+QdTp+OCs5Ppl0evlNhAjeXAkSj/INpw/L3Xi18dibhqCDMujk7xd
T2pC6FqfLupfLlDAdIQ+Y/AxYoxzQX1Nqt6eiHPPz5empBWbuCeBSm6mmsjP3qhn12Ov7daYiw3k
drCs/Kb32YTVazKhR/Yxg+ZwsLJvdAEVJZ0+ME1UKwUG+ckdsUL21s+nwr8fQNZaUTKs+kt/4Hzp
p/7mu5Wptdf+6+wc9YD+Y9nUbMs09M8P2UJgY2rERIeTme6bhncf60KtHXXLowQFjMHeVlnzrOia
2jJtXSbrJpqKbTm/560LpYJJvbug5UPTOlgB6piT+DnvlG1hoAFthPWBmSGyTloW7zKAPy6YkPiD
MIeQhIB6W07B1wSL6BMhTsN9OUJym7fkop+TOtrs50YZHdVwis5N2CtPVmNRDvc8UjLmw8ss6BGo
A/OXm7CsqSMxi+bEbn6XppZCaCKDciKj4ld0VucgzOLvmhq9JUmrPQPgBTsaJQ5gY5e8xg59VI9Q
LWKwvq1TI8JL0WknM5vKte2rOVU5KnmhGJLtmEZgOVo92YObIY6468wHpWWB0XkWnTr+bhziebNL
oWcGR7klD8OUUK3SkpcehWM+XA7bMedECVY3MtIahbkdCA4AjRk5z4gD7uw66D78gAQSvl3Tearq
6UAqLBz1bCg+/Nve0VrQZcJZwZ2j+9Mk9u0/f2l0/VPqLl8FFCAW8cyzQx9v/KeemRPrKJpEHXzv
HQhBKYSPhy7QpnsjWCek2CKn7TxMxkiYbXdk1sYXWATiIXtSy6w5OnnLXDxM/oOB9haUm+kfuJ8o
B/qi3sLPQPNRe/EP1x1yTbbJ4+Tmp7bruZ92/KeDr230MPUFJVRyYXSibSPTOjHTrOy0GUyYdGZ3
zrAaoGxRzLfRaR9R/pl/zD7kktLitzbMmFJaBIaFhzMx9hYOuX2PNAyt3bwd0kXIiDqg9bIqW+3G
EludaMXL4fOBst3TeyxJsFiOfWzHN5Wuil3pZyXmViNdZYnhvZHrdjdqhf8jUpDQdVW5yzw7QwPB
CDclyGONc0AwMZGx2WQU4uQq3L67uERtJo+TTaNvF2sri3nMJU7Go8H6GCCQQ/HltzYV1CpE0Rlr
n8TreyxHyb1aIusVBb2C2iySe6ObFQNmyNxrROiBbJPHmQoEvsztGoiSf57buxXk03h8uzaZQ5ed
qBvtSIKzVnrdE2qnJjFEpsR4TpAzZQPSF7kwDcKIAdtC1cRDemm77pVtImpn6OZ/2N3WCQVEPQRi
/+uCcq3RAwEqVhhfGf/WR9sLfpjpoN2iu7BeHGjKAaXjJ0KI+kdCFtZZDDahVKGpkSpFuHATah+2
Y974gau/OmCqN2GHeLsnHZGggO6bPEBP0h+lZYlHz4qqnTmifi4VQ3nFqbdlIkT78PwgBmvj9Xck
7JVHnj5z+jQ70m2QJ9tghl3mpkFdG438KQG/cxrxNYuVFeq7XujBLV3j8LHyGyKDQwpZph0+Irrz
bmKnQ9g775SLTqnPUG7Uk9y6HlGB7HqUZ/26hjyCWTj/co0mDsxFr2f6uiLNPAf07rv7y2pcaO5e
QX2KU+O6OpzxrSlbaGLhGp6a8uJD7aO+bFo3BhjwF9Wgjmu6PA3kXpu0DcVxlccwyZWHmVBozUd1
0PwuoJhvw/8KfhT/4Vmnz5yGvzzqmFqfh5Oe51LmQBTkfeI4+GEyEA+cEiGCsOBc4HZa9FDfPsok
PHRJjZYiudWirJ7TODvM0Y7+7LaFuW9i5Rim7pQtI2NQV36ZFhv5dHOT1NhTgUf3Tbaxt4kbHHtQ
+5HEJnn/L7gH4/f6GOgdC7KCpVlknUOUtuah/1+t/4oWkO6ROsa3wJipCjgyFiVitRmiCydQbntR
GJ4FKsfFgLf75tLoVm55Ai67dpoRkmcYGuF5Uid7NY7caeUp2E58qqwTcpG6jxkGZN0qr/VxZSjM
xMg2ubARjm5FpJbInNhhzQun1oNt504+Yrl/fs7M9YdPHxjol7moRtWMx8xnzMmYZpU3QZD7jiHq
VHmQLocxZ6DuGm/CKNtd3mN8tA3DfItVxuj47RhCUSJ4qqC9TX5pvkH1iG6iwsBuPW/6bfE9NUR9
NlxFucfH8Hg5m3gSeKshiqf52pVX3GO8Mql45/2XaJjEXjLNVd4RdHUz3vyyTWzAZS2xqjLbYH0X
wN5aZV2MebcqioKIhdBD3jxXduPW4o8wSQJwra5eDHMWR5Q6zmURD6LHqTZv9zFO06nUtUWXkQUo
n/dkdK2jBkWjqeGVGPQ5iq0o60fuGt/lATX3M/SsivswUabb+cxUb3BLiPfUcpdmRFaMEGGySQZu
6hdRhKeqmxxrFD4yG43Er01ztINFDCM1m92XxIqGJ7kmFyGldpKK3HbzaUeE6fFfSpOydPr779Vg
lD8XhF3DAY/2qbSqGcGoekNsf++EW9u3VtQugs6uT0OmgsCNxgfDa1g4zPWFkR5urHlT7gCIs451
e7wcFoje3yHHApjRE9WrqTsm8UhbvI+VxL9P6tA7qG0G29H1EXjOmfZaiRyMAAam3goHFmXew3m1
0WHIM+SBUxC88kSxSJXjDNluwz7nqrIhD0xXXlVuyTPkVTPwjITT8LqyLUQpuYwtiMTyuAhNQxWI
jTFzfbWkSeCVy9V5IdfkondDa09wCIM4uQpra6XWhnXTYvHc/POP0Jn7cn/9FHRQIwCgLMf1UBZT
mv/9ttMinw9xZo3vThwaCyVtk4Ne5/oLk8vvUxCLu3pQ9ZcQa3IZi/qJssPw2BM3Jw9yk1G/JWH7
++WUsBn3MdNB3Ga4wpi66daiX7Mu50u4A0Uu/OnGjbxihnt8AVC1O8q9YzSnb2n+WWv8bu/2SXRb
FMjFw9SOVgWgzKfOmqIjM5NUgGLLeiqiQT/PEFtXS+0neUQwvBaF2j3K/dwHn3jt5lZuRRq+1WxU
U6Q64YsrPJt0mZnPq9pbvzZ4itkxlhJMGAu5KRSSBZMkjtdy00srlHyx59zITZPJaBgKDSoud3xs
h/aFKmz+4ADlfcC7Pa3DBENMV7YKVaS4+65FCNLkXoSR7emfP0GczX//CA3PY46CV9GY5/nUXY8R
3DSVcPt3stfGbU1gGlkLuCrR1WWCiR54sTEFT3I87Dq3oL/Y8XIc0JQU9mid/fxDV934oayL5KGK
fTICEtBCIGAFJnvwUeoAWEKoEYSdouze1A67dJsZzV1AzujjUE5YMvTuber66Waymnod0pOGbS1g
EZZWfQtVxn9SgvFyOsjzZueKyFpRIuzeyhZYJHCw6oTrsXgZDXMhTxflhCcFcftKvmg1aaQlmFl9
zIjkfXV/vqbnieTgerlJyB8XCyysMtiXm4O8xmQsfccfV4obD0z9G8ZZZ7h3Ju2XekcQ3l6bPIsK
lzFMzla2yYUfD93GZFx8OTWFDX00K/tVBRt4DCB33xRGNlzWrm3/ae2fj3Ni7+f1vF9rn66SRB5h
mNai6QL1XnQKYQRhFC1bX53u5ULDPLGxKMvg8/6zLdAI/utajUnW+TS5o6OctMQj3G2vbY6FsBaK
RLWx+olUaae6rYVG6m1KIoRlDJAwLfR5vYjchxAs49LGFPmud9YTT2zQsx1MnrB1ggUC3Vuj6sSX
f/5+65/mCfhcbFPltm173J6oZHzqGOV2lfeR3oTvlT7iNradG9TsT0w2N8yi0Z+ESvVFDVxrGeqO
cYeJsNmRGGRvzQD6U2F2OgIdsotLhDgPcoEkclzZiY+0Ym4DA/wvI2jjd4Cb6fBQYrZVc4F3uSb5
dJ+6ojbClSgshfhCkuMqntH34byQ2QaF4zTMwArEdar/sw0sELRdB16Dnpndu5PjK1Td9MnWep8I
QAHre44yCxBeIilE5srwun5UxuzOztT+vaz5gPRCmzGNKxiVAJn109jU5rgYZolsAe0dibGrnfJ5
j1yTC3mggSJ3SRm1WP3zB0dn6/cbE/+4C/PNBSRoavT7ZXHqL5OP6K3UNM07/Zkn6RzzVRXHoSGr
9rLqzNvS4+zPiSAA2nbykGu73JRHfGpLraJca+lse54v8um46+b13MJD7JQlDpGXk9k/GLaPd9/y
3inR4eoVJsEgoRNYG9cU7J0PUWNCJLS6OcsmEwfKjjspVe55p7xIryJBEW5k3qhtMjyoZdXfF+nZ
iqHQkojKdzOoW6IJ5hPkReDDI5IqteAgLxIO6Xib+BEucV4U7VOy9mc2DJ7M7pAqcXcgYrk7JPNC
rjUCBHXQp+360w7ELwwS5IE2P5UlA6V8U7d4yA0C0cHKRN2Tk9rjLW/IQ5t13ZNcVMO70XrJ42U/
c/4LvFMgqOYDmNBglNgci7Tgx0Jl+qKPSGtDPaZapR3lmtRMyEUyqyc+HSzb5F4iU5ydhZ5v2WNX
OEBVybf5mN5joKTq/mshd04u2IINPqPyILevu9XYCDcBnJBFi7pr2SqTsoFgCU1sXqhoATCEZ7fu
/BxWhUXcU5Pf9ZfHcKEUG4Pqy+qyV80KAhdbelgMPPbyItgS1Xur3ZBkVDzIo5jUqHee6jDnIy/y
n15V68Zd5Js/XzXOCJx1ByvfF4RmHIveI20IAM278FLKiVrp3fWG797JzV4flXe9VwFh2e507AY9
v8vy5quMddDsybyVa7ZvJicA4gubictbS5/IM5Y74ibGSWiLai03rwt5Rm1hsnZ843IR1SHJktAP
Y2U3PVFWWsMgUs/dTahip5Bt10VoByQBlBie005NDn2HQ1muyYVQsDpi02WP62fpZiBfE8d1ekRi
sGcQU+Zrl48BmXVZrzPVZFCKldtllnOI7kT7R0Dqyn3Zd/kjnpOOtGVdXV82RdveA7nBoGL6ZC3k
NVl9Vdlt5V4c1+1tHoOSypr0BJ4G0txouQu/MY3XgXm3dWuJaSs3i5QSpDmNyV0ViuCF0BwCrlLz
NZ1GKPu/n2VTA0xqg+5mEwNC18UHv+b92FoR8PICPVKfiJuiCMvnlmgWeUCgNyMqTd8+D5HXHayy
UFbx4JUfyNLmC7il4q5y05sOBfDgc0vKIgRCdmBFuMej2Dx3flDegGZoABrZ3gv5Cnt5ABHS0VLx
cWG6dusRtpn5ZvfUz/5mHyt03JhoTDFdfB1WpVokX8cEhz9dZmhp5LG+mELbyt3x7KxLbL/YEmRr
Y2EGueYMWI1/FWNludWn3pE7gA/MpFHegxJoEHj858z1msNQgJ2W7frQfR+wk987VQcmsYKy0gWK
/w7Qaa1FjXLXzKM1bG6MERqFQDWSuR50K9XuW/Mo98mWWnPKbTong8nNvNXuMYbZe8NSwp2IDGOT
qFrxNs+2yPfCHmBKh80kyNeqtFM/WrDF53cxBsKU50X+rhn8qFsnVndwdapHywy/ywNyoHbkd1kq
dwEv3ismM3HeMIZfQA1ePgjdH6NV7xbxyejz4E5NK6AStYdTqCsmOpp4sgXxaqxwf7isjHKlB8r0
Z8tl14hz8c+W//tj/v4SXCcX1DPpFlxfQgl0618ey/rfn8qebhsqZX86KkwQfepPWYSneRnWpGcA
ie5dkrZ36hBV71qr5ZvO8ZSt3ATYBAFCh3w+h1MjlfOr97Ff+UVA1jdvD+JW8ma8k6Io8fa6BmPa
o5cxxlu5dtlb2Tf/3LWgKPa5a0HlxnKQs4FstV2Ebb8PWxk7AF7QTP/JrPtN0WaMxmtDu3FMmDxy
7drm/Yc2eZxX3PkY03AF1UtRMrTcRdbQ7btpjoRJPX/f6SVZ91CQtho5B5sR3t3isj1x3+vidB35
Q/retdCPKDs5+8oT7isF4RjaIr0yO99FYZRxe2YzHrvvxVBr53CMjXMVRt/lUUqgZGvDtbKd3Kz9
J7gN9mvZ0Rm5FEbSARoDVsbyVacSsBA4547WvImBYBUYfv0EFcq85/dHn08rXqfRQdTBJPZyIoOJ
zEg/RZEc8+RxXOfo+MNGbo1J62HNop16tbruCwQNCVY4B8cLjYqdvYsW4v/1YHl+YvUbdT71cqw8
N215GsvGboCEEgVGsykNYl6CSK3oq/TlKywNAmrjMt3L/yT2vAeNbuM5z6LuuSMtQTbbkxou664d
kmiZO9Z7mUVfQShk36Ipfsd/ZdLtH/AuDogYTQpGTApGXyOeE8+RVXGrmwPqZNfosir7UAjk+WS1
EfqkCbNzee1Y1VpbAuL41ceyWiQspNIiWm7NbONGQLboj7tPpRfeG0ZkfIUODe+EB/CtQQwPTnDB
Q2jeAX/9lunb5tlT83n+ve42IADDLyL+JvenZMmtpzRX9mZDebWpyCMz6P7fpik1gl7zyq+6F796
dtc9DpFOmL2AoCLbedcBgjbVW5Bm5rZvccE5pae8hQTeygNSPynXxMTU+ygOoe5GFGjmC6qBWS/d
cXJPc5binSg77XJC6zPBFWmdcq/7wj9MWUYmWWZ5Z9CaUK18/0WgxCFMsAyeLcYGZaCNr53jlMcR
Mw4q/3x8BRMebZrIyLdyb1TiHlXqKLiVe4ny6wDnviKuH25r304YknCNJJqm7RiQI9W20fTaxC0W
ZzIvZvbB+ErQFkp7o0LG2ytnJy8eLy8cOtXO8cJuJU9yTZI2G9/FWsCT4kReCbPx44SdG4f+QUSx
8XzdrH5tVqVfHygt/dwrN+XeqKbkIM+FuqA/R1Xw5CcZ9jLPzAEZAE+MgjkiTa7y6Osspgkqf0/a
GhWRv+2Thym+tTYSG7qDskty37feqkHU772h9gRWpibUIc167gjqxpfufEFjROxR5JACNfrQ/yb3
4dJOOZ6qWzweXUCb9/Smf8h2QZdkmUHeuoU1kZ6zBl9yiE3iizIWwyILXfOOIJ7+FqKltB+vRdcu
ot7QvLWTN87+sholUH3lto/8czv404Oq85BdhANC6dFV9mJ2fl7aqso+Reqk7JmZEndO7gCkmNsC
7X4USypK2TvdV/Iyujj6YP4UvZMf/ej6aht5LvSeMvvIIGrOgT13jIzJOCiSeNMWwfRDjD6T3m7/
0YXe9wkt+Ls+mQTW+RgIBo0Ia8I5/WPiI/rDG8sIIutsj+eQ6h+7vnMpcs2r8iC5JtBprxAfwuiZ
T1RqbNNAHVnN5DUUE2d7oEx/yN3X89w+wrcWTgUM6YzQj8lTnjI9CdaKXZm3jHHVG3jG2i4H33fy
6ZehNwzFoxLSV3anuvtCAtmdH0wq7JFVAKuXwAdMtVFRDycAe8NlMwAeeAinhgwMdjZjFexsaESY
Gwfn1MwLxzSIbC8De+kFoPLQtHPHqbuzaWUdPjXxpjF9dZYLpB/dGXzWqYKzdJBN8tAZJLz2Afms
rsc64RBTQwpv0rhmRlYfgzs9a6YbzbbH3dSl5gmwfLfWift6CgruLVYPW97A9TRg7qDMA2ohIe/m
G5q+ckHxw3z2ouDnlWrUAZcrFRVz2Yat6Ftbqa0TpS2UzSGRTmykdENPWT8B9x76KtoIRzEWco8D
g4dJxBzIBHPIVE3i5oaV7IipoYHyVWVHaIDNDRPXP9fCX22f9gL36MF3Bys/EOreozYKXGteDW2o
aYrFQm7KhWW4qKIvB0WgEwHzzIe6CYg2qFbRuUOxwJxR+upanr53zVasdDsb34vMxRcVUh2wDHNW
DQH7MOcdiD3KVe+1TKISqP5SI4ZObXN4TwfD2IINJ0Br3hzGYgdqDjc61o5FaOKqwquzbK0c9y+C
VEz4wv8y2GAksiIDfaEY9SZPo/w41UpyMATQr2qCt6J5E5iAMAPvlc5E5Tk9M5hrTbjtzZ2b16/X
JrnmVpCOo1rHoEY8osbs4hGHvMugX6SrMg+tpT5vyja5mEp6LgvsmMMyc61Hu9ZqiMTOnPBXt5uo
L5mJltvTvI0prP+5zVP8z+0gq1/hFjOzlatvqvDvs1rN/2CAuLL13GK8pNPrSEz7wW11exO6ZQSw
MAtOrTv0pGI39XNb4LDu8tL70X6kaVL8keuE1UDkcZ/x9TCB76fNKehrwqkcAJdp1VYPjDpD0i+r
9KObxrU8S+vKu2DkbpWNPPq5tf7bJLT1e7XScRx8vLpKWdizLEPl6/R7x5QaZdi5aunjrAbgkE1G
cMio9QVq9QewN/EBFHj9Rg5Z/y02qbEk0WnUrexGI5h9KanWLc4yxehhDVTwGxJCtaO4FrsWKxlI
021WFuFDmD+kSXNXGIG5VxVCoKgWlKsSDe4y6lpjO5lqsGbUZK4KEFYA+VKsJSGXA+K1wabYvmoo
XlbNCE6Ouh2yPIWUDR/APFVVvO0KzMS0jc8O9qAuLqM3HbhWlxtv8Q8MRAZxW89IMb2t6QLt1O2u
OFaOmx9VDaZDVrfPYB6yE5IhC/goEd9u2wHQFaQFOPEjRY/yViZMWiP5cH43MTFqJvWBnOrqYDnR
nJyl9JtMd7UVsTorwyXTy0fhulEQmZO0Q+TbZH1rTR3QCKUWmE50XWXgJhVwgs7qkr631e586FWA
9Pl/Sb+NNgk64sqGzzhTnZWIP1kUzPEksEbIIgKlFU2P/VQfifEOjmPIM98VvOEdbNp1rjHtC725
hBVPyEZC/PDWJo90pRp1v7ODCp1Tr39NiiS/IQ+yWucByFRoFbhWAr18iLGnFImun7J50TTcS7Wo
RQYeLvssxqfVt95By6BJ5AJ2rYQDJXHCzWOALMdrwK+Mqno3WtVKT+JnG/LHbsq8gxGhS2cO3VvF
U/stUyvjmBTiIwiNmWzdUbn7P4Sd15LbuLaGn4hVjCB5q5y6pc5u37AcmXPm05+PkMca98yZXeVC
EQsgJbckEljrD6iaLTz89Q5kw1FvTU+pYb5SdjUOfqMi8mFZ3YpVi4+NlQuKNgIHjpwVu7r0FPhx
eiq5SY8BspUtoidV5BVPgVk8W1aTQkLfC80zj6Svz8gtiE/ce/eBE6NZnx+dILvLDRG9YfK71ewe
c+4EDX0IbuaDiZJNV6EDG9jKRRQBtncdINYYmc6uQ5GjFQeEGoEFtWq4iQINtKkz3eFfEJ6h7a98
k4+p8PxuocZ5jvoUWsVFGb3mqdffeVDN6lgfIZhV3q4d9QeH/eiCW7KzL9s6n33Dn6T9gGx0aOjL
ocwUQDeVcaxL1TgaI9xFz7BPRRyp517g7DsCwV1o+M410YQIizf7S9/5qOG82o2N2S3mo2SxDwrs
wz3mZO9pkIPE1xGN7Q0+RiNS+qVuWOOJHX2CsV+br7pqRmBNjr4F9lCvUh0KmmJ8Qy0PtVxM1Ptx
GO7UDKunmv931rY1Zbe220PpbVZx1iYs2iE5d7m7TXwb5w8eTmLwv6Bj2v2P25r253abuxrAFBuM
nUHWAPk740NBAzZnZruVm30P+YO+5WP+1uI+YHfKdAa7jbZUHLC+cqJ14UX+2oRf9tMrICMHPNFO
qR+fNDWODzGlfCTbMKia+G3/d0pA/7OQzVu0TbIBuqtqOpUI2/xQyNZUPanSsoh+DIViY6yJbWav
5g9louV3GE73mC2PxbIgD7Qs2DtuwPwislTBiEWayS2mY8CDbp2So94YmgDxm/ZsW8ImfciRRUMV
JNA3KCQZhyzuQ8zMEmNtplaFplvw1ozq//qL/5mlkX9xTF/ARmj8GODcfEhwkMt089is0u+pmDA3
yyNxxHkVih5qeejxt/sqG22M68ZIQesZPz5oM+VTqKMSzUWX//3Hdf8EJ8l3Y+JHZGD8opmG+xGc
NOjctzpuKN9ddiELZEWrfavkPzoniKhzj81qmkUnBOojO2dwfhpK/K1tmuHU9u60z01nW6o2exbS
hjvWhsPBU4IWuHtob7SgbJbG5MT7tgs+od6k3tcTxg8oL98LvQsBuevJtjV89lQy/ZH6zRtuvh6+
a9Ez1P8nnmIuYtF9uoIEYm0r1XgLE0i82LVVB1MAspAVhKh1UegaWyTTSqGu8Vvdp2mtLwMLA4bR
x3Q4Um3rLLuVQIyg7m3smKcem9kU3ekMl8G+/wlQN9haYfOuZ1N7VIv8MXdM96D72qEPlafIqKPX
mF/tTEH9miJGvDDGVj2KJDd3SA8XG3T+o63l6dWRX0rlRpRw25/WaJ65H6TbpkrWI+JWp8qL25Ou
IqOtIX+0y9Xi2JRtc5cgG7ASfo4xisO6IladkDwRijVoO1O/gWazrsfp539//h/4o/Lzh7ZpWPzy
Td22P0K1cs2P7dLys++ZreKhUbnF1vM8s19S13mqA51tUUEuXp+/nUWZBw8W94L/8R70GRD0d6iK
Ov+qTc0lS8PXmGXWn0srPcySuAgt/TuL3GoZemV8TqvkEQGT5GCjNnCWDcZd8TkKDcxAC6fYyJic
K4+qxjbWpEe65YeBoeybfReMnz7ER6T074v+6UM4nl9d96NTk6Ocdru+nFYrEZbEiaFcX13Gro3R
xeu6bWZn3r/e768zsmmnN7grfhjIkDu4I+X6txNuL6Zo6N5nGsuq+WoyHuIiiNJHlWwROe2A5Qc0
DRmwxbX/8VBO8ATVkcXHw7+dhqcp+oT/uNh8cfQrlZUokNVv593rLHB1J49s9q1mO9xZUfsUDv6T
4Ve4FpNWXzh9m28swEJUevLZX34eAQPgnGR3JLm7YftSLmLKGAtXCfqXWtfeJrf2H2GHDfd2blP5
RTPwHTnFeql1MS7svpM9F4l+lHHAL9GmpxZFRTwkoyAeZ8G5TwIG2b7QKmUlZ/3LVTVcW//nk+mf
QEcc8wDRCEsH7fiPjHuUA0DoOz39DiGJT1h4iLC1re7cxX21gQIfH2Uvj/RAXQXIdq9hQzZLGfzb
SB/tBi8p72SIR06orkw04IGH48RzmzxMvnudUxes38bIQ7fSa7dqD8JOj9ttqA3NvTb1Dl49Dthk
2166duY+yFDWZPXBhO67MDPHeaBE6DwUk6g2aaSkKxmT8+LGaZeqwEFFxvpk3ueMwd6ZIUaZ1ltH
eXRrZEyg/rkBTIh+wDzP1ssEVZT5UDYfzvvbsAVZeae4EE0otn68/ofT/u1SZQ14cxRYY/3znbkN
STEKU6RC1UE54WmrnORRGNavXWwp2w/xYZ52i6EBUy3c3Jxhw3A8b+d/mNfj+L2semGtPgzkeemh
nz5ftfZ5zji82+XfgvKKAvrazoXjxprKPHoo/h6hj0UIVmBIHFf1RmmIy0GH/DkCYUZoXefdzoAZ
94ASxTgvzH5d5HaavGZgbkPvCYU79eTwXtaq0vSvjW69GzMtNR5wmoUD9IVEX7dk21BuPRiEl8FP
1pVwys/O6EyrZERR1G5L+xTULNeRaRPvLmU9ScnBtwq58EBNngb2Zju7JMOTRfgMJKV3hs+/Kxy7
eFXq2j8XSfOeenn5GvlxcWqpPsKHpNuGgb2naKsvr3NZImyrdopmX/Lyta/2in1KwxxzmKztL8YQ
sXFCwX1bAPZ46nPoppmNlaLqvkfOUMN2RebLU8LpEWFyZ99FDsr/sTFjT9vpsTBtlpNRhSDrHEM1
d7qMIXXn+QQZgojbbrKgbFdXTeF5wPONB5et+p2cgaYm/0HoZ2vfK/ulQERo1c2OyavrHW+g7oQM
MQytUSuh2XA/lI0cvd0ZbwMIrG8sHc7oLdTLi9xuqLdXusXkbO335b2dtpcIU3+aQJw2bkwdZsai
XvszDHXULPjGmnd3C8kZstH+Bbcq58lReeUPl7udy58g+fVqptYHm/9eLMgNyR9rBQsagJj/6Y4F
LvLDbsCoEpwTo7j+Zlb+Xp/lJJHD1Ddtyf6gcid1Y5V1cboe+u5bw57hwJ1S/UZh+znnLv6qBYa6
9gbLPdauXd8BxcZrvcKUt4rRW7Vb9AT1WnR302C4zyLVN2GgOp8y1Jx21D7EerAD91Njtl8KrxaX
JPeTB9/1SRC6D//9f53Z+n+ui9gkWBRzHRZHqiY+bhU0N3b0QVezbyJC0r6KkMr1Ym/2YxAX2VNV
NpkZHBuKXyjiLlORP/gatAE5mvYC0S09nY2vbHMTl0juS4fAm1dgYfRn9ISgTM3OgXDzRbWQh7IB
gbcS04gnhW950GeFdyiVjnJL3KiouDTNOcCfcYX/SfLsBCXmT24xa19kuLrV5H8XnoXtiC9o4Pwp
R3kkY5OpR/vWppA4D36YJufi1OLXCzmsVPO1wrC79xHcfmERZm1sJ8w2E0Y5r82YqsvE9OqD7KKF
9KYornWWPVVflcPUvCIUbVzacnqQ+N///pi0j4IHMDwkSFc4bFEBjn6k1XmKpg4kppSvoWIV2zZT
PhtJlz3IxiNHB5U4uvA2UT6Bp6JScMnIXwgcvawoe6hI9AORRk1VKT1/2Xi+QHFq2YVdOFJP+2L1
iocAPxfU5oZcNaRXs7q/vQZqoLhzseCS15NxJaxefMz5mlhnH1L4LR+/5x5b0m3HHBvCTeIJ/TGJ
UlwY+q7/0jfaLmUr89NJ+m2WCOeL3gt34Vuu/zRGU7PpNKS91dhu1l2F/6Ep8vsbcdmcSt6qocV/
JzNX4tFF4vkkycyjm7V3wMv+9aSwbVQSnJwA/NI4yesqDhLF86s0QQJEuBjjv7+CpZSX0OopYZZ5
80ids72rwuo+jNXmUYb4UYxrTBTjtexqnZtvIPz4Q74qR1ucTK/6kcVFfumN0H0YDOdJ5rkqUU+b
duDpl3mt+FQG7V3XuREqOkFyrkAyL4o53qVDuDZHJ9ln3jiiMZeEKzhm+RG44eYGt5JHNxxWhWKV
F3ewQZ8CvTMQiP6r0T3TOCat5ZZzScPcA+tcyZicMuLneAzqQNvGKhwPJKPaN/1bZXfGm9qU411a
qlTQ5q6iFMOmMkaxEVVovFU8IBfgsfz7X+fkfmk+oocttgHelfeOgaxbwn/jWy3uJrVQP4dUrHqh
dKeuavMnMUJLUdFdLkcLDbdQMQ9234wvVOx2KezgzwY84bVixOk+R7HyU4RghpyfBprNr7MwWWBx
OqrP88nvmcE9FMrhLx2Z/5chhs6Y+mciwwTlJmxL8qtchwTyx/S85fdFlbZV/tWp2dEY+CSctbkp
J0RHmxSlMxnr26KC9q7qu4ok8Ok2j9pEf/QS71T2RnN0IO0sWnvQtv7Yum/Y0a+jTp++RG5ar3rV
8U/4940HA2l/zCeqS2YJHkiZ2JN0rC8y1Jjk0TurxkPxd0wOWJPgB5x0dx65gktZuSF2RDnu9KrO
1ig1EAiB2Nof0W00kUhA8UR2fb9ADV9UY3+8HsqoELXuzWLPf0QLLIOSKBpIozPQzM119ny2i9rm
IkIF8NiZCNebCplfE7+IXR07sNLGTH30K9EssslullaE0WxU58FJNh4TT2ORIVMXmtnqFpNHzjz6
/8aMuI+Pnni+zZJTYXOPKMx2LoLvtQpZHqck8utqhGY2EnGt8PS9NW9WvHkrI4pmU3saYipzaLST
/Kyg6GzMPRmquyw5QKFFMVT3ootuw1HI2ZYZeT2+l2gw70zfwGCiEOjRh8FRZzn17CWxCUHdAPQx
T+ODwZbBgarSZ57xSEL7UcZHre3X1Wj7e9nV2eGAYXm3ImeB1M7CjfL4GFl1vejGIHhu5qbT1gNl
v6drJEiNhZ/gmxiIyjrHWVqAVW6O+tBWfAQ0islnkwR9dJg0UZGA8dVDFZHQlKPB1KHDoY7FXmHh
sBojP7xHUKU61EOSb5ssbh/1SXUB7Avva0/6LURL74cQ5RvqC9VbX/fWSp1PKgOlXgpfRJvED8HK
6lXMRkkeSuDAtVFQjFjKQxAt3raI8JuBbVkaK90yHfjS7s43m1jdgjavF46S7iQLOevgxlN3GLeS
oqymWb9HquVAVst/YxEB+npykzsvcKYnqHf32byRp6pircEqDrh5ONHBgrJxCcwGSTtL2cteSdr5
Io8cNV+6ai7unQRZu9wZwBeOJO7l7dYJx26HXdm7vO9aGR4Q1wHZT6dhNc2a9LebtIyHlvHYt2Af
0ghPx05NEf508/7BziOgWJUeviQukgRNnAbvZi6+27FafBvy8dA5qecv3P5Biadu2cZ0RIOOmGyc
UqSnyBNr1e4s4zqgKJZ3n2fapxAyz/46oLSufl+U3Va6CXjjpJ48J9VOsus0ydSiwkG/qkW9K+3i
cp03h66jss/Pg3z33Mh5fMUu8lJDnZzDCnlnLcDpYwIM8CQbDRIpAkWPIocr7aFkvupFjJPYPMHP
A5LrWvcie62XdU9lFX21sFheagZktcKxvLNs3DKqV+jq8qT9HWtFrJx7z934aS1Ot7gd2/MervvB
KylnXS3ZgXEvT2EtoZEog3KymnXRvoqye6qkzR7JkuTTaLi7BobEEzK/yaVto68yHFFh3MYYa29k
t+OLvoi4mZ0FRjzPbqOsZLxx7PyA3kO80jUn+RTPLihYwvUbR/PZ9olc+5wrhUtmkRtBhk/Bpcgo
HZJPrL6AwkL6FeQBAtI6AhtG7/F+u35jjh1uup4CpHZucHEwZgOuv/qDMmVLvy/9VTfHUjnsR0V7
jIXeHLXCTvZtoivrksLkBXwmdIVKCb8309IemuEbagTD0vTC9pxHtThoLobWBrZRr0M6PMiZoa6+
Rr3rvFjaiMte4iUHN1A/XMt3zHgZi+Ji91hzos9ulxt5aA6xUS7k4WCG2wJS1l7FsuUoum8tmWP8
WkS3t31RvpQpgqAi6UPsK6fqRfXCZt3zBKH0mlYv+YhTjBPU2lqOumnPc9+zgD7No7aDZWktoHLJ
bp1ySzOxA1zIbtCp2antWKfIbsYHZifgBfwJRoWZdcEP10VHyOtBqqgeqQv0ED9HXuYvQ83Jnqa6
Rq7T0zy+811+UJzA3/XaUm+XWhLb9+WIl0Xv5vqzmTXaorGL8UvdqMcWZuDnWDf3UtZd1IFzmYxx
DZc7opCpxO+eqNM7HS3pZ1zqurXVmv4yz0zq0n4yHnOLJ8yYnmSjwUy/Hsluq9npqZ+b2xTFE8Ma
5gapoMYfN1oWrVWEyI6yIQ/cHM0Ap4xF4wiIyKmjbBU8YnYG2+ezbHIcpVH7bb7cQvJoUiqkRcNc
2ylpipKwaYyfUwzRkIyJnxs7LI8y7s/xSFWwSxifho5qaE9BcFX5sYdtaJDfk17N7+WRalf5fdKN
v0bRSMYPdm7kqJsg2tJ71fTJrINiqY+qdW+IAbQeVGUEHevyawe2fyoAYox+W21qPe32VlHqT4Xh
f9EnVsAIm+0Ct6nuczSP7+URRnH2ik22WJI54nNSHIblCDAEaNhoGnI7JnYbkCePtYWGrI0wrxyQ
sesVLD18slmibU29Prk8xtCSC8+RxLQAdLh2RwlpmbseieuFUIpTj0fzIZ+q8dgUfUl+xI4vU9H1
5GNV3jrb5YWAFnqpGzuaK/0WhUSAiRnG8GToUmtR/dnFkqLfeCNJrvSL5+R8icvUeFb1PHzvDBPg
TYb2HcqKYjOUjXnMExVN73YMtwlQkwcX8Odyoqi1MsMg3/LLTc6Ygb5mYaYC6KAnQ+Fsw5DYbbTE
8x40kYVoA38WhtMgxuYMEg0Sv+WdU4jgUeu7adsAetsgvte+B2mC8JFonzUcPE+YIMAOSsvuvbET
ZTG0uACEupieGt3EIteBHoid0gYgKzIn8+kQxbDuzKKHErC4lJggQYEN2SwrIRs7yNzrkRzIpRbF
bY6ZeMEqw3pbU1rzSTejTYfl7BsUJOWYIgy09BDxfYsMbGH7QHGuo3yU2qIuceKUo2pWLzMjdZ5N
0LeXrESBKhrVO8CDVK2T3LtAp4/ucoHuwNyTIdlk2fs4CONsIml1mRS32MeJe1HjLMRgPM33XlnX
r3qKnGeTVvZRdhN9+NKMvXUvexke3ioWp9iNMdVRcAof2ic1FZg5Uc0zCiGwvO/Faa5YzS5DHMq+
bLCS8BZAMZP1baIc+NBtbczjvLr42/VuF/kw99+u2ZRw19W+DViHJNa5xdwB+ljYYGHoKDHap5mz
DM0I3dP4bRSt+N50/KxMI/QXJNPOZZjMNCerWk6G4T/287e169XxOCYFeei81zbaCGvWG8j6Dug1
w5tBRqHiLvLZt6Jz5SvFs4yDmf8Vz7TkbLFOetS7Lw1S5JdyIO1WFEP1tbHKezsa/FfLq1msZ+zB
6tEZXyvyD3KCIpL57m8O53CMtJOY2oLfBwisDKnVwdbaz6kicK2PHKz8gqR/FAM0IXmqE0XffT0t
nga/nm2m7WRT8x1/n1CilROMSvGWQzMVlOZM+74wQHJl87vqE3MX5GG/oNCH+VWEJ00Q/9XczGPk
0W3gw7wPXTm5xC9y6QDvWMnTbheQZjS3rjySMZ0FPRpS4MJCAZ/OysdhV5dj8+5Um7xr48+1MBBr
Q3kcsQcn/kySZ9l59kgu1JjQ3ijLtZyW5s3JJYny7IkkPGSGomI/OFbHobcrrEbj+njrdnMsdpSW
Bc58KPvXib9PucWKfOjBAVceFlT/nBygl7qrLKiUWp4DMDH4Fuiu9tyCqQdBnIGuoVeNEH8xCJ92
jYIxohLyyAJc3KT2UiaU+FNYWLSE3t9STs4QHssQwxWZQXJcMm9RHb5dM0i3E679SPFBlTNZnUBp
85MODkqnLql3YTKKc9GvozmmmFH50zSKJXQoFw8jm23J3Mjurcl9JBob7cct8mHWZA7WcmoSKvls
F+Hl14/xrOI0onoD6LTBnGfuag2GiuYYuyu3z7JnMNQZCkHKe9QjHVMak7sM80S7U7RYXSm5m70n
ZYXNlSe+j4P9agi/f8U6x1qbVa0fo9RW79qwVFc1LrSLvkiVgw4Ec2972kwLFQrS3d2vZjBNNMLZ
tWyFlvgXOdAofXNWsZudZ42R6dkLe4SbQ9LuAAlrmTU+JgC+Gv/QmkMRuMnPLgx+hKpDrQd7pjVC
jCC8KE0dqqlPt5PTF4+IaAXLiQf012RImMFJrJEuTeEKUKRmtHIzazy3AslDYzDholWbAC+bVaBM
zdey20htvrB0YJ6kJVZgs/6UhoDsmE+4TCsJfstmpn9tJuUcNLH3ojUhgs6qyfo11qoX0/Ee60wU
nwfbeplmVqjUcFBth4UCOOet7MoBpap3Keqh9zKk2KBqKQVfGuON3TIoAK34rsX1W5V6yLLadbMx
XH84qFM8oWPN+j0Kh+ybCWhuijGFQJN50bha/JB4Srnnrddbl/Lxc9Dguiqn1KPYGo2G5ENfiJVf
2t5pcmelZh53qxbLxXcLoXL5uiTE+aKyRn1EjEGs68zr7wcx/WpyZHmOqd8h/PlX3HWGiGRShBZl
ybZpeZt8mzP2lAvyUUOCP7YeQk+NttFQBq8s9dRVMQTp7tp1ADUnAf8J2Z20KFtGXjIdZNeKDWzf
a9U9kkwLXq2Gan8JqvhOjoaN94mEtH3PrTR8ZRt8Xwx2i+Q0L8NKZOsDK3uUJ2oGHu89QK12HJbX
53aKPFIPjHUhH9oy1vYRNcRK3N1CMo6cUw9qsmuEv2fDFzWPZtUGW4TFvmgNYEQex0m5z5PpGxJ3
065V6/Scl/xQytygFDlq2HvEtft9pOSqjzkQDqQv7lsyybgBW9lSncr20fPmjaCCKBzS+9nRJXmx
xXC5eSCrjpsQ0mgrDAG9FZaOIFtKVAFvcgVum+xVFV6zDLlI+99XQtmLKYmvegaOYk1bI8Jyz27g
h7c6MPcYX6a58fQGOx55OLqfOpTvp9r3XnPPDo59jfyxGU/wT/XR3eiZHWz0uev2nr3k6+Xu5Whl
JN+LzHTu5alW0i1alXQZiY/i0Uis6yQBiPtUYKe9kOfkvkh2WZr5axUPO89kaTL1ZnXq89HF1rWw
y9kNWlsYEaa17ArD+qRGOXBZOZS7ubaQ8w35EYDW1lbwn3SE4OGkaK3THSIjfZA93Aia85/xK2lF
xvQk6eVcY2auyJDksPy+hozLEE7iPR4ozUuuplj+sRmiiqWvu5aKsq2n4dswJdd4qg76WuQ57PA5
/ud8Ge+qPH+ufLYcwvCObdeidzgf6SlCiHqCqqwSkywfRmXa5eXEjen3otMyKW5MfXmUIQfhnov8
ylbebDwz7MuiVCrKK/3b/7u8kwN6Y/0oai1gXfTHevK2FGzjHg8+aG+LWnwiadK/kwHHMM2KYArN
3SDsz+RHWQglkX7n15R6ZNyIXb7Y1cSzTRXZM+4C5Ot5mujGixKk4dEsTHRQU1V5j3Xlc4Uh3YPh
GvF96FZsBOa4cFjIsTUvSGjh96rnnTj0GH4c+OqR6P6tMFpreGkk8QgfZBYhZb2hXDy95FtOT6qU
FpFabaZeH1YyltqWvgZfW681gNRAM/RLNVTWU5RgwWK5Vbnlz2s9kTRXj6UwQOYXivkkp/w+YUCG
i61yhLSWq6bPg15jomeHD4BP0+e44p6Yp9EzkF7YmLV96MRE2i6Do3Wf2qmHIG56GSyssKj64yKe
NMcOW3XWD82d9MOTjT5vvGLL/uShBbKXIemYh1tLAh+KGyVKXTEFGkp4+F1jCISEDj5neasdDG+4
u3Zl/tCMi7sQW++D7FWTzg3VmUVdSm/LIsh7kg1SXPhYILRTYGD+NMUapnimYa+rudt6rFjMQvls
xo1dwf0vNqyuxoucCzPUXQIvV65XM8I572zjJkaZVXmCg6Q/Td+GXhXVEiqGuhBm2B2Gprc2QIbF
3oxegcyaP3H/fdFcq/nkB4W/sjPxXYS1udKjFMYILEyKGKa4V7WofqhmEzktgLkwhzLIVNcZzdDY
93JQTptPcjy4Cs5Y4N8zA8rsGUZmY0pZYZgUPqmVmu9Y0ExAzWbYgxy+ziy1aVrByoEWejtTTrJ8
/3vct8oS8RQY/7XxkJrm+GkCmb0lfdRtZBdly89wdrRLHU7XWVpDTs1pEEgM2SjODWsavoxTh+Db
7xgSLMGeCmmJ4HZjYo4LHaqDNBZhBMeDsA6P3iCCo+zKZsr9jLISwldlXrAUlkHMQgOsdOdzYhAp
YikP5ZnNhvpmsWtqUe6SoKsfYSegFG/a3XcfxGhp6t1XXOYAA1QGPCGv7Q++xuPJ6wVAu075TGmi
+65H+sGLtYc0gTGV+mnrb9vOooQeUu2HVxTckatjQdW108VAw2KN5pfx0qG1mSaWerEy1XjBwxej
aHpyrEcbVo6p88x5rKhi7Tr2z/PkmNahXff7PNNN4JUGkHrquKiXxpBRURu9do86YL/lMVA85YaL
YcsM7hEKChDkBCPRrNs0NL/2oIQWY5vqFwWW4bGPyxwQMAm+krVZMRlfW3/+yFVyGV0HtxLQJdot
84BmBEuhsWOqen40VY3fcIjO1YNWwiyU106i/jz4SvgaaKRN9F7Ld1oT4w3tYcMFScc6RGVqHeqk
+3U0CFwXsT7ZGXk6w2DmKbdReXQ7Db6FivKxF92zXF8MpQHRwtbHbRHHw3ZwE+/TkGqwts30C4+p
Zq1rKTJJ3J6f+TNdBDe+BQDxZFFGU/fsVQFQrbhVN+6odM9KFEM3ClAYkqOdWqOcTTrCyGwP50an
hvlvxI8WQvDPkCpJBKvmhP/HX1eqbXQG87nL/JmfWR0lcjmFILz0u0hZYl7XntAr5sOfG4QtjGYh
D68T52CsRK8a36TtbZ48guL2APYMU4iieuW2X/+s5pzDZMffWfJ2iy50k+dC2D5w0rY41UOoHs0w
ipaFMtzHlT08dHY6PgxJxZIIoIAMycYaSgys6/Yse2Swh4frqDwhqFgrdFhs364B5BnwdTkcbtcI
TWc8ukH1KkMptxIsPHtAQrNoPcKC9mwVbR+bubl1U8V/C1XJQZ217+UAeoxqs0Gq6tdEGaxjL0ZW
t1zKC3y86t/6Ueg/lrrpYJ0wM8mA1K5gqqivILmbtWi0buv5jfbaaWUJ9GawDrOa2n6ck+u+DlIJ
h8t8k2RB+hLY2GYmrcB1TWTJS5SV+l4EVb0cezV56aw4OInMqBbXboCeLnzRF9mDsgXPqqya5eTG
JUQhowSayNGtUUKHEonsR9SynOvM2m/LIwR3aA1Fq62F0j57rgXi3m96zKyi+lBB91/KbiSs5Ajz
D/Kxmg4vMOxABZkmyuXzZHvA27obMNFMhNW/9KFj3aEf8Q1nrf4lI91xD+HvVY41ZWKc3bC4yBNj
3zMuI+ZCciwxQ+uhtJWNHMuLwgbNhyfGfBUXatpTk/2QQ4MZxC8adyM/CsdlFO8yOzWf5Tx4Bouo
IiMqX9uGckmZ3VkFbY2bSCuyF68f9xDSbCQMs/xlCpo3NXfreznmRIBi9WiIT3KQn3m6xBkrOshR
xUapC2/1fCe7eUeeIBsGdWNGGnX/wjki6RjeFX8247jq1F6DNcXY1FYFGWpz+jUt0sjDam2LmXyo
1ys5R40U5kzNNO0SvXr41ZUnynF5dtRG6sYLzHRBRsY9FKJXDywHyDnxyAbSYyXGyYDEuVQopsPa
N6BgyGBfVh4oTDnJCcEVqxPJxV6f7m7NNPjqnR6ZCZam+l6be3JQxuOR/DdeBhiG9ZMZLGQw0/Bb
gOnOZa4n52G4rqt2XtAoP7sCdBslX3CrvRav8kEkJ9lImltXS11d2Tptk16H0jJ7DLGewzkGKPV1
jjyU/DibP3ZujwNaGGO31EO/OJRmVL+GJU/3wbV88jF0K718nGI1usieCXFrMrrxidULW438hA8j
AlP40a08nQJ5OCnGfMcyH4IyHjdjmOJu6KLsgGkWSC2jg/GGNx/K0qlNpd1XqZtd+1qFoEeKklRq
6uaDvI5T8ADPIGzO18sjzAKt0QOAzUvIEEK502GMm58ydI1PCe46gVkv5ZuQMTyuEKDv/HYddPAw
NReVMvwSf/lC+7BIY9Mz7qRVdDXv0KRftIJZSgCr5E5ONcu+h2qJmJaM3abJs37PlfHUGcuTpvO9
b4tw/OzNXEotVz8NIdp5Q+s22MH117jviemTU03NzlLLduOaZbhgoRKg1RhBTylLc9uiZ4Z/YNo/
BtoucBrzQUZYoejYX5fKwp5cL1lCPVKpKVk13ot292gC4rto7P+vowCCEI0NA3cpTw7S+EcHsHYl
2jF+bYdyP2Sp/mC0SYwENh6ebNKetDR0XoIvMoh8YvtUdTbFF07IhplXJpqjHBOs98+uMr7JMZ90
7Z2u19kCE1T90emsV2zhvut4rT5HpS+eCrGpFQy6llwOqq2HnNc8JpLaRu0lb3ZyaucY0xZbnZqb
BaPp5Lmn39fRx1peJ4pZr/YhIve1pp/h/1hP5bxbKjIDjmRv3Mmerzbkghq42ErOZskNvep+ni8H
0bSxntTa+jif/G2/loNYa1f3NgwnG888nokeZFZYYgdRWDDs+sJ85CFlPmKsYS2i0c33TRVYj5mm
++fx/zg7ryXHdWVNPxEj6EBzK+9VKl99w2hL7z2f/nyEenWt07Nnx8TcMIgECJkqkUDmb4pwJzvl
sEAbzFXtk47/vEr0Tzkiwzd5jV4Y7XaKR7H8vAgNv0fH06OzvMZTcufgzC9szq/51wvLph9Fp7gK
Xyyr066VqOqVCrvxFWOfX1hlTj8Rls0VI8EjAI18zdGnjyb0W9AqBuAjHjObEum1Y5x7JNYUNkE5
CMlbaGOEjZSLePWKdIc8BEYlQ/pUz4fKx+XbVUDIZHmSPrkOCwk9FCfZkiPssrYXrms2e3mV26XR
qRrdb1AiRc60OVvmuGxBatmwkW2zWOhxEF86Z9D3qd1dQUQM6qKSx9Bz/bOmfsgR9xDaRfFFtkuq
TCDj1KM2h2QcTR6MXSIEcNW87eCcQ6GNkrj8mGqjWpWqNh7q2vDe+urZSXV84ZC1RN+yadcijEty
kAkUkXiquYUq6rJ0i+Ixnw+m16iLYAqKvYwZmkbCl21Q6/iPCCjnjx5JWNAdebeQfXJUgSUJNIXy
LPrOuBrzQWSiW/aiiTYyVqNxd8X2xLjagX1j46IfPkOl0ZqXULvpNesC2J9cXgAV5wePWkgaQzD5
MVmxOMmD4rikuuRp3pWc5qY/rlJ2R3jW/jOoHtrfw6n3Clag/zQDv90PVGb3CHB+577xc8BWirwn
qoCaFyB+oeTdE9L0NuV81fuaWfYWYqvyS3TuRkEt4NuII+EibVLxNAaxu54U2zrBLtQOoal2M6za
v00k9CPhg9MSK2Oo7Y8gSZ2NFokBwSqaCsU7I7fEm2N49j7qECXOY4rseYB5SjKhGicSxXhz/ewF
wp140Icsep6orspwHQfRUQmyYSmbKE25q7RLzf96kVHE2VJMFegtktOFhu1hIPRV0TQGvwZER3xE
aWgU7+wrP0wVVE1nCvFYlt5Jhiu0WndjVdXrNkzK9yy2hkUx9MjP6EP4SiXmfvWg66QR7bR9SJz0
MFCM+SAVg9cMOKFNUoz+hzEGD14PJk/hNnoljV9i/kQcXyZtxQ9jTm76iMpOmz4SxXuQaRYLjQm/
3Hzw2LqY2hq85Un1SKCgUZCfOw01DmWublc9KaCxMyIsjav4mcfLUZa5qzDARtFpxFYWx2F7LXuq
PK8NqPfjWFT+Sg4z4MLAAquyq4nnzG0cxbuctszjdI1ZF1Cm+VXatTOLrtXoeuxtq4nWsrLeTd4H
le2e3Gddc0edyoWcdCqUcCVAB+zr8Zvo1AhPXGN8iuLA2BXUJvNtoDvBLoMBdJoEdYS4bdyt2gQm
tIamay5NB4VhiPojyVW0In/H8vDc+LPHPCOE2XU4paISqFijcqyKHMe3PnWfw3JUrsJNTrIVG+b0
PLvzzF1O17fHPMeXlQQF3BoIa6e8ok4ftrD5PM1U+e/Kg3ckB78XnVB+eF69pFiB7XTDQsfpq/E7
jjgJxim9eNU11MABGJVAcwekI8OhepqUAV9faHv3Zoe0wYOrBqtR0xrS2wZozQzCwjrAgvdSIG7y
5AOt4kaOD2dPo0f9Kjaw45B9SlAM58CEST13BnXMiFj7EbtjfIqhFGx4XYpaCIsvi479xVSm5rVo
VSmtVX3Vh/JXpo4pThcU1WwWuLOIV/VV64ZNxqb/TavqYmeYAszbYFgfVU7Kta6/8ise1kmADQC3
1l+6F2D87ZT4UHc4c61qY+QOjKahog32QR6gbwDIlKcM5DQfLfTn5sPf/f8a+nm90bTd7+tlUF5+
764a8gVlhm4CqmaLAYn2r7YKLMRWEXKKL06JCwpA7eAaukrwVUdReFF2pvtcldD7QcKoV9Lj2taF
P4pXYFUflaiGBa1ayaFKhXdzStFtAwS9lvjEezcZ62FDIJZSGpsOSfYFDAb+DxOcorJiKrctkOf3
sbK+OniBPVRQGJ6y1NgG3CDYrbbTMp4skMjc9xABHUgSgWJoT55e9855LIAxuEG/EiMFyAzsx2MD
SGKnBnq+A3ejPAY9v6GCddMLslwOv5o6pbbmVW9TgWKmbqEjK+am4iqL0snDl6BXgJh29qMMN9mA
EX2B8rLHWuGNZzzi+J7R7WSv44pfkFTdi+yUIdls8v5o4tTwMgzIpiOd6azNvtU+yIid2w4VMD3T
/LMd1M/x4NjIeHXRDHLgxXVtFs4aEHyem2Dsql3lZUh1zk2ICcpB8aiEY8UWvhhh4V+0gLy+Ij5Q
635TxYjmUJ3pG7Bi+brmC3hGjxYkrV0Fy65WxLNDceJiFtFL0tfuQm/6YaNUxqkVdvvUzQjPDCsl
AL5RfBxnDCi+Z/4em+UY9AC9clzUhMuKBeBNtlB4RZErBXLplO4NkHBxAGdnPQRAAfi/rYfvWluy
vcjSL54ZBWvW9ixvdEe9tAWSTHJEgf+hkkffG7JWy9qhHu9NoDrsytZXk4vBWN3ai16ZLlYZnryq
zt7tSAtAi8XtQRhe+t6bzrLnMfTS2lZ36We9Op8v4r1LhLdmJapvjWqsFoFPfgR7On8xaUBccCJe
JyX/5qGOhQrSXArSNUZ/GAoeM/z+xTPEf39hlEVxMxEd2KWGoqB6pf0+ICz6KHCP2X/GG5CXiYlI
+Zj1OgyEYfhQpvzagnH+5aXxqrLU5HsWktGzKsBOcBDjTdeyT1QHtT8iBqFuVD21HptCRwMBi6Fv
dqFvIl2MvxBJOIxkY77Uel4t1dF3T0IgKKWgzIRUSl+9ItgXHTCRGpFrpFkFlrUFs0KVbm7qMU4q
QeqJDfi06pXCbb6yNdvZjXOvpZMwssyS5M7cy2IIFm/DX0IhOfE6gXlFrDe+yZmKFg5CXvfPwHTG
Z+RsZsQbL2Do2Q5hEOvaDsNXAF3tL8/Zm2pT/6QYnC6GWCteLOg0aBiY2TlFT+gggjTbog/o3VTg
kkuEefKvsVPt4Og1v9JS7HsSLV+iwK+WWVhNt1gPoTgraXPIimA8m0jEYMzS6i/GXKp1oG7+tHCo
mK/mFoC8Rqy+NkliAyZwc/7jYIijpOFth4oVkXBBAOuRvRE13yMw/u6gZM+ARrVwX9pNhepLU5PT
GlFDWkazipE8yK7PJjJegKocHPb+dU2WwKrQSlfZ8fjIL9V8QBA5WWlV3yHyU+YX8ktA2GS3Vjvx
v3pC9nSs2Bkje2G1vLjsJJphnzs8i+8HkfusjvpmU/YJeNW5oy89gBlZrX9g7ebtW9lEHtk5VhmA
1XmIKhBTJPfYUXzRwiMV8SpfyNNZJIPTKau3uddd7j1l54XHrkPZfCNP/zU+cK4IElo316w3IdmR
NzR9sjM1RSBlczNEd3CH4gTpSq/z39RWN1YkTaad7OVJXS6mvO3PspeiOh5zivokxrJ8mqccGk15
lVOG7dQsZFNO2VP9Wsmmz/LmPqVsopWwFWZp7/gNqoe6IVvlQ8fCTk8N0fP5JybPetubDqKvhvTe
I4N/jflPMRYsu9ptzlR4TKj1L02RQo82OgehPtt5cOByJVY+nT7j5jDoizQBMyFHsL91HpIZlYiT
tkWF6p9L9YqvBrGtfiHHDQfToCjL/Tne9ogznav5THOi32cyxlbpd+9f4/5TL6AE5z5fnvhnD9/h
eNaIbAb4hLPis31wXBSbl/IU8WBWHfL0PkCOpZinLwKnq++Xylglr5en/7qIcol9KDTRrMbATiEK
KNUu7ADqpknlP0yp78PZ0FhWVsB0ygxZ4s8OVK/9C2TypRz2GXcRqVlzvwBuT6raWcjuxtTPoIr7
4+c4JdLDQx2O74MQ9r7xXHVj1+pw0GN3OHTCRL1FticnGQ+hmqP1+NlvFhn9cqgM3sff27rp6+AC
AYHiT7ZAOypzsumrn1vVWk2y5oBrR/+ka827jHtVsRDjOMwiNBnLvET3/Vtaa8pD5uD1xz97s6pq
S2HZERj1jtIjUtP+gD3yVDbWEZTlfbS8hMUlmrzFs2xQ++MqvA02LiWus4zJg5GALQbCy11FDbxF
59Rz8nRmyS76OjNJ8sQuvyx0ars+hprqjy+ekTa3QtXLW1LEr2ZRjO8oCKCGvCmDQn1pXirP7l5q
D2nV5kWPu+5FYp1/n1sGFqmpP12haaNja+X6pjcKnf0VBl9Aln5WRmuf9DAZnsMKhGagsnsKI294
Zqnr71pW4CvZq9R5cq4n95vsTEpDY4l0BJeAwmI4VRvN8K/G2IFoNEv3LA9pS5F7Ibyx2XaKGy3u
7c9+eWaX7U41E/3QtrHabhsl9JBBJLvqRkV3FKhr4fvtKe1Rtu05KM/+ijmJjgMDmUkWYgaCGroJ
3scxwlPT2f61dfrfB2FjbD1EU7n5qwPCAP5kpaPi8vLPFeT3/GtqZtGZ/5flX3E5pxfkTyPKFXvZ
Qi+yRziIRPLMDZIcn0nr870wc5Re/6H9yLhgkwYVbQ7eiUSM2RuM+wzdzxzYQ5/TyZic889YGfpr
dj3wj5pV1jtzmGIFNjPSFcJrd26cRgVMhHakTNfn+b7DQYpT2vIsw9N3YSThSQ8K7j6ze4GYTQ9M
aXqAYZ3WIR5ooZJrrzBV0laREmWA7mdLBJP1A04Fi3riHwWsMp+uGsO3UeffKDO7dC2bmSfyFVIm
5R7ccPRmaNFPfYY2yc5YPPIrsV8Y4z1QYHwoNSV8A8voHhBmrpdykD+UFberUgfdwPz8rJMleMj6
KAcPgXeuKEffHCxPXmCLgmhjDlQQKwyUrfD+pnSTvZzy5Q59KLKPMrbiBwlpYI1S34jA4EkePpEO
YND/iuTaRxR38QNg4fqOl/i/z3N/nVq8f87RD5DFoCsf2mwEU0CiOThWqjdaSwD0QMPmA8zGZpVN
CfeJrEB9rlPa6JRCWD3Js0YGp8lic449Dzu3eZDsD2sdf4l/jZKncUpFHYs6oLl/TSK77xdFdhCf
2gMSx84xdtt627XuMwle5RiYg6jO8jREtB+GFcGRHyQ3DUgNoP1sDJsUiI78H4Qe2ZAIxcmQ7Mgi
zy6D+6NxvGg1pxGLhSw6ykrkfy5Kyi4AAeVRjlTwHWn6KjuY7oBcCATVUp/RpBX787t93r39p7tW
e6W//GkOIY7qC+mpp6EGVK+SeFj2pYiPgxY1/jadvfjkoTHG+wtEgirL5U/zPgN6PgPiMWkPqXPq
b9qHJYRxk4fK0ttzZAbA7QPuXl1QK/vQrlL+dq1xy+rEvMWYS2wTxVOXnzGXe/Cqjm0Kr/NUsiO3
K28x6lQYP2Oqar278dQc5Uwyzn11VYMfh0bElYaWRw+KXd1fT4YqtLopz7aP8hpsyg5kkXQk8f0B
8n4xnIyG+1XnubNYOpr7KCvHLS/cRxzVSlDsmgeMnr9SCkQy/fnCQg6Sp55P4VGLnHr9uRBDV1Y9
fDb/HxZs/31IHWNjBqALJduOjc8EvsFv/eqKZnaFL/Z8sPoHf8Rfo+UxLwCmEStz+5UMrLmXLTuu
qmtmaOXVdssfAx4f+8+QHDHqRgKSZCp2mFygvtEVyjk2YHx7QTfiWgKdcmi95nHoU2udFIp3dptO
25lanRx0rMZPtTP5WyNvqgfFFP0qSsP0ZZpKNs2dcF6TduiOSquCj6JA4gDT5IB3XnoqyqOWhe5J
93w628783SlHIBIdnUyUKFU2xmoiood8LixGYWRfHKtby5Y8KNwFDonR/OhGP46AoYb9tnDLGsaC
Z61qKzEPtQ/ZHFcsZWsiSf/cKRWb1kw/NgJMISXtBze82ELEN3mIeRrfGkymU8durrJ1j/vugb2g
cqIAMc1cu/qLZ4XiIEdgNpXcHGzCF5Suxc60feRrIWgASairYPs5u5piWdtnFM4/Y3mdKOvJSNKV
nEZO2JbtuKWsziea35mYD0MWN/siCHDAkW/BVQ3WBpb2bNbT6C8tlCnOQdNtP99zaxnZQ0769H9/
un4YEZBJAc3Pb1sOj//5dJ+hP5/w8x2ga0hJJPKt3f0lM7YbAFVYPny+ZmTbI2x3KnCfr9qFireG
Cvf7E8oJqzD7/Qnv31YYOJhSz5/uPrcufNY7fDo5Ws4vP2GNjNjnm+znT5g297/f/WvpcVKs4uH3
p5NXo654UHwHVNT8Rcir8zT7EumVOHxOb1N2XAyVEq2A4ZVP4I5mvqtanAurdR4plT3Vuu1+QL5B
cS7zAFhqXvmWa9mysJT0kuN6snYn74Asa37lxiSeMp2MXDB53GXCmKpnYuonRTO+yk55KAFjGMId
7+OrDtJ8QwJ0I+uhfRS0J6eIf3yOdzXyhzzzWXA66qo1UCs2kZbd4P40rOrI0R4DP9cf0YE6OUOj
nKO5NZZ2fwgivlrZKYdZHnYbrLYD/EsZ4mGOc9UczLnnOeRBb4phnXZ28a+YF9cb17Lr6/1Vxqgm
5+/pC/ky8qrGDGsqV0V6kM1BG+sL4OZ7S141NMgZlVaJjeyf9xvoPegDzXmQoQjBhx1iEvny8/3i
bv8rVxN8FuaLkiYKzrZe39+pDGmWIA86xAHVPj6QjBkfsd+1968EsH+xVaMUGL/xZXDPhpdlF2T1
IbCOfniVZyJJoU71FQZJc4ctEsxySh0EQmg20eqv0W6sDvsKtuPnBHKEPPAKXjb+foXPsBUXEWT8
f17hswPZ8N+vkkNCMclyWku1w81bDdI1UGZS2yw6NrpQDCj1frxnOY/t+uQOR6rODuX2qrxgSumt
BzVobgboghX1HOtZCRyUtI1seBd1H2CuaYzforw5V07n/ULCfaFhB8CasKOqzNLMR3ReBzmlBt+x
1vvZ2D5+H6nroM7VZi86vJ5Vii/uDeoSW1MUvC+8XW1rBZ19tHGe27uZUyFyzX+ugR761hcNKy/N
+86Pa0TRGTuzRS2PGkv+xujSvewZDHdmHGXUkhd6l46ne9Q23MXAg2ANoiLjT9DwV86WYd2Q71e0
ZNNqLE+WZTaXs7VbFtfmY4n+0Dasi31YaSE5U9e/qi54EPDFeJ5ZXbKM9bQ5T7WlPkZq/SLjjh8b
6FhXzYFbqwan0lhlha18gGfVNq7u4ek4Xz7051xvMUvuzWDPT0NbyzA7xGNfDupzdBNT4EADs5IG
017MjhCRLjqSkFR8k2M/mMmxrosGjvJ8OumoVjgC/VbNz8kvBqvQ6Yr1NGbpi2tRPmsHxV3idJi8
FMpoH5AWthay2bVQrqJc/SVbk9I4Vzw8z/JKNF/Eo5Nj9DDPI0NOtgNZ0jzLRh8X29rwm5u8No2m
FxO3nIts8UlwkPaC6CSHJj0gwJZU/Z70gfKcsv/c81Mo1IVZ1CG5eg7GoIVL1c6M9RSGv2NTCp9r
wdYEoLAg7ScHRoP+T/c80Gqn4oCfG3jjP/FCzIkG/N24kU6vce4PwKrL5K3DJXTrNjz5ZdMoyHka
kekf8KlI3lgDvKqijB6gq0+vrVjJQVrmJlej6Pg/ZgZHj+AzWRorgfmSxBGU83FF3MneUePm2NuT
c5a9E/VvcEj+ywi66iaM5lI1Sfpmak54nJoQ+el5yryb8o0FxmIjLxKFqoDyDdk8pBmVx87zNv7M
wJSHCP3PfOGGaXpMkDi8Bw2whGRHkYKZ/Kp6ikhr4Y2k39rYqHDJDuM1ZlPhRnb2o+NdKTveWzJU
tb2/zLCZ2COsVz25lLSPWoPDiTEUFCCRBX1RWj9iec9MJILdfQS5AATzL03U31B2APaD98sqNu3i
ITZLsbW8aebMDYgAKjyy3daqnxod5x1M6IuvtQ19SpvL6Forli3Qpe+WV+L+mObqSxFYlFqQciaR
bbq7HoWovatgoaaHRYiwcJ6/1Mls/Ufx4Tv5tdV9pjKL95jsmV9jE6aCBTH8qW3IejVJmJ4NNady
Fw/+LlRt7xrYRr5yMI54Cy3lR2rb4mcy3O7zVGxelaZWP1rRN4CvOuXmovqw8qZpOGZD8jL5Y/Ec
Tknx3NXWIovt7FGGIrzkZlV0kNVzZ9mmJQ6QcbWWvdwb41NnIoIvewt8sJ+b4+dc1OPmrFbcnGS/
7abpurX5J1M+MrftnscuXZUYb7+1wtGAX4QG5jU0jULYGytoS4wpmvqNnViwTOMB+oTsTb0NhY/u
SfPS6hFq1T08WGlwzPIZHT2PSnJ+c9BHhu2otuLYK02yMIXSn2d9ipVaB/3StKbhLGPyABRhOCfz
YYoaaxVXKELKjh4h2xHsKj2yrasIln52y5jsRQ4O9FRmHdU6iZZtP3mX2vLxj8ntYTkipv2VFNzB
x9LntZisaJd7dbmFkxm+o5y/xtfR+apAaF5lOO2cwk6LHjLKN9B6dftrFo1vminQtgfPHXgZsvVh
Hz58HuzGO9csdI6QGUtnETtuvJ8UK1jIIUlo/x7sh2gQm2p2jtG+9hYWqbpFKZqa379ss7vYlClf
Tyiy8aFG0Oww9UB5JDugG5Pv1YSykmQONLSA9ASoOcEqGN3wu2q14UWyA+a+Zh75/3GdnMUUw2wV
EF7VCaqAUlOI90TsPgaidx+dGviIY91kZFRJ+iCT06xkn4xZTrMZ3Ga6ylYi4nhX9yiXBVbAktTy
6gdEa4dzNE+We7qzmcB8Y/BlPQbjAIE1TNmYGI31qOeTc0tsYC70yUhtCQX78cxbJXmNamMUR2sD
AshZA5XtVFWEf0lcvWp59vtMxqBZtU/jUCxni+gvbv/LwMTy3S7worMhuK1l2PPDo2u3JsVe7lY1
crGrMu3DL9Gkfoey392CuM0vozHaCzm+zjDJYiXRX1xDTW+ebv6UceHOBmp1aSFbw+/MdcqTjHNv
bdDOTNt9JFL/HU/4+zxKjxdEggSbNLCe35348+763hnW+fwuUJg5lq39+911LKWWve5taqRUorLP
f5a2diUjm79PUS5WVjyoZ69xy2OZI/bY92H8MnVAFMjT5D9hgy/jZjCvraGnq9Y0PKQufeUgzz4P
aauMW6uLT67Vev/qlGNN1Xz1TSd46TrziNu8/u4NJTpkWRycS62FHq96+VrHXupt0JOrFzraj8jA
X5a685vh87H6KleOkTH1Z9QpYI6aQf0BVn7vs4z+oXnFlyzRzBe1UrIN9qnKwQgb9dL7UziLZnpf
YsVfy6HIIeF25hb1cw77e9OZrX9QobJfUY8alro28iMeTZzSqtED1TZhumtE7o4NRrycxYLepgxr
tn4aky+iCL8Vae19I5NwyRHo+Fnq01rlth8s3O6M6EmOzbuF/A2MkQXUj42Zp9VPN1Af6ixqvxld
+HPqArFTLBdHQHtKnzzAe3nxhFxE/tRVJRvQ0dM2MtZNZnWFOLbL8j6/j0Cu0F9iykoao5v920Nc
bfAdLEIBink+g4lf42qQh2sMT/N0HaDSzF/APVY6RWker+wbRRk/3nsbD15S5DTh+m5MSOGfef65
5B7jW71fIucPtFxbR0PYbBKnUxaRkihXz+n1YzIClIvx7PraRa/gj+1vSdV6S6S3tTN/MOtsIju8
rOaOdvyewkP+Gll9tPYr9gHWCESlUHvk1eLI/jaZBYyMNngv+rjbhA5epUoh1EcnCpL7iKGzng04
mC9hZvo79EEdwHtW9dKm2pOcAkmidIGoH5Czuq62uhLqfAXUi4BiAq+r320w2TslSYtNZZs7u42D
V/Tv9X1iuv3aGVTxxcIEKLSz8c2rBnPn6AnIqjleqd+aIUw+2qZ0ti3wo63mhtaXJE3FF8Mho4Bx
kL0t2z75GJNvsi+G47xhW23sSrxn3kYDk7H5Gk2wUY3qVCfnNQSvJJRxguAlyO/Yq1AJt4aVKMtK
BMbRZy9xlGcYwRn3MxmTBzOo/o8hvema8Clac/XXtQNI+wOq7su6R+JPHqoInHIZFsa/Ylna51fe
RLSlUqCDTPtncDJ3oNbvoDotfvwV1xsot4HfnP+Ke36enVsQ/11sjcsa1vKy7/u3TNTVrZyZiw4a
Psc/IVjv9c1wpnuIKltFEglWrMK2NjBHbVXoeXrzc2GsG3NA8ATTsU1hmMXZZae3gxU7HNWGvydl
cW/vW25xTPOg29WofJ6Fh6JOExdUMBRcbmO0kB+CqEYTwKv8p1TrUIiNWIxGunoBBpBfK6xhN5bW
YR2SCY+N9f27UMcdGgnsTC0ru8qYPPMSVxxgBl1ky3AjHymjNCjPNQWpMOmz6z0WVam7HlIVF/Vx
VJ8gg/uHZqoAsHrmWLLXC5YAoPub7BUJxkl2aKRb2TRipz8VY/4tr1L1qTar9oLY4inxPVR79Sik
oivinWyaptYvsiLy7r1hP23xHfEeqZ76z43eruQoZ2L9Upms41XYigC/0JoZxUSdsPeiU1CZzWuI
NWY8Gsgx22QKJ7Nr17LZNvEPuPHjg5N28S1j7ymaBJCoaxrrwirxNp4vSiN+fFRMdireglvbEvUj
BoYPvpmE51ZNmse4EeG54+Ev++TB75tq3epBtbYsbUoAQrcPprDUrQ+CZJ+FXnqVB80s45VaWsoK
1Ex2j4XNlMJW8oONGlnAGefBMibPYHBWO7WlwPkZw1/FW6H2oi1AHhbTuksGaiOzBk/qtukhgtS0
TWg/cB1ydl3bcoNyX1zd8H6FyYEHhvMzKr1fejuor2mlTMCS6uDa5LWzQx89RGvRMi+9Bn+3MIry
VYsKHJchUP8EyysMw/1lVNEzZqSVikMZsMT7oUltFOq69FbGubP5K97NnX/FyG0ImEmLRAS/8B+p
9YsLnhlKhjqtTYAF53wyNLCR0U/FzkdUXcbxKM8+D1gbpVstbmFRmx7KCxwC1iGwHufTyKieO50K
sfTDliF50BV4+jJ2H/xnnOz9HDxUGvbrquntFNhoW01jiTWRkn7TNUVBO1AV+6j2w7cgTr+Glltf
eXCHb+ZcBU/qV9+zB1LD6ZO8ZCpr/UDJsMd7kEEJO1iQX7A9yMLyTBl5bEw9zCIx2MaLFZnaKo3H
+ppoerLT1DIFv2BYpzJKkk1QDdqjDUls2UMn+egn+5Ek+wzkZ/lF0WrhwWQPPZYhgWlUS+iOzaNZ
8wRJS009aWjVHjJH8XdTqU7XIsjG1eiV/muPeeOieOeek55MUVACiOp+QYJLjVfAW5OTP9Ok3BYq
5EK25QFIXgTCoZ1WI1qCv3vkHHK4HHO/RrZ1BcXWvvsYazO9BbP0tTb0+WnIyqsMRXMIBII4R32z
lSF56E29vZIrWMhrPuPyTJ81se8xRtyH/pkfabDtfUI1JU+XxvUV97L8JMerU6hsPDHVALEMdytI
bB1xiC7xZOpdUvAt7pY15uXg2+KHccT5nY3L+JSPoqFgbJTzM7dYOI7hr5wW3pkZm9oRxRZEDLB2
ZBdfNfFGBiMtc8r7qeOj0OyRTRuP6qgDQdPYT+d+Wz91fQIS3PRIVqdqulXbHmHEoTD3Y1qV+2zO
TEYoMm4mt0oeCkWmsnX/2VTzdGmpdfkeQRxHJ5TUYocwKWxOfBSTcevNm6gFwMI1rq1IjXm4d9nO
uBAz4KMrlfDABrxeyaYdtN4CvoRyipK0e/0zrLVBFzoDjJk8MHDSmYd5tYU76zzMZTYZl7NZ8zBw
Lf8exirEAicwJae4aSr84hyK+/GoP4WWVd0C7uBWE4hy6emQAjoUCQ6Vm+hPtpXpu9wXMPnnwQ5W
L08Z1J55qFmk+VID67aTQzW1SQ6tAlxbNk27MTajW+q73qYkhGyQ+pRiOb8UrohfC59dTzvp1nsT
sRjmz699jSekJIJG+6FkHWuuBKFtchULhzRXtPCrLdsMPJTB06zrOC1vilKby7qFal5FHRpNbUrq
kCLAV0jk5zxoyVtEzs6vcucX9bkXb4jKjyIVxdJWSvPRACW3adBRPVtRbOzbMTV2gRF0FzkjUj8Z
olweqtndEHytclanPLvm3PF9xjId7zOanVssx1mk0AQWtZd7nP+0C/orRkWsPAQpqe1J7AJIilFu
Dhl+M2O6TtEfQqVbMYr0FjZF/lK25UveG/pl9LrshXeZA24UZGTmzgnDrmXkYFEte+22jtDvFN1O
9lL1KFF38qyN7CUNKzY1ue6hbi9gaErw70by4YTqScweJJbN9sT33PfMtGa50bC9uFENMLPTPLbn
DYSwuOwWtWE3P6eN5yvFzypJBgAiSGKpRf8BtcM9eUr1+9C0Ne6geWIs/ur4q2lVNbstyJEyPoU5
2iGukS3SyXRPQUMaGvF1Nq2RYIdfhsMPVmQIMg/9L5QPX5OeTYCbohMMr6i/RskgdjW8HLguTnFN
KQivkNm2tpY5ukseb3zt86GFYHC0NAcducHAwFIGc9t21145xlSmhcfzawoXoembp76uvWfP7+cf
it7sZTPt3GpdtQLLi3kwLgHWdjJM5DbmZtC6uECPsXmfyi7c9hIo7Yu8dGJX/Ijg0dKeh1pN2/8P
a+fV5LaubOFfxCrm8KocR5ps7xeWw5g5Z/76+xGyzdlT2yfUuS8ooNEA5bFEEt2r11ry6oN0HucJ
6iK9MVrlMQfPTJN67bVJuP1UyHUOPYLPREpQfgggHTBWeTR0b3KuPKZkGb+4rVktVMt0XtDzQoxv
9JJHGaHHNcTTRyex4An0BzhbwzHb9yBxYD5RpGxZl+2BVw0bPDuziqXHW8mw41UWueljMjUDmQUy
DffCIrveybHGvczU2fdN56wqmTEu0obyadl0kxUQoU5eiflyICKctfAVV417DonLLwu9txepLz9F
FtVXJpQM24H008Z003IpaIQEcVA4enBoZDmapahwI5FdHc0yVl+QiX2BGly9iJFMCB3k9VNE1ctV
gXP4UGZpiUq0ZXwe2uy7lRjJfe5U0h300CS9jY7fEToPUzTynmwysrF+893gb/aZh0uzsCNgAaHW
BEsYm6/R4HV3GUVM68C2QRI7lrsLla7alx7l1i58kwPaOcjtyOOJX8tfysgNEh0QFV351tuYDghL
+N6C7w7/MVopKbtICaUdAcCvQwmxeaJDQF7Ah/6zlgWGyFTNrVd90N0tUifp1izy5t4383PsDiqi
XBpH/zL5JtcwuxB09q9WWNx3ko/wah+YR0i8YYScGiO+ePmXrPBrb+F11ItmQfujUzeyJm/7oHA+
+ZnbrWtNLo82Bwikjc1qGTa8ZGkwOGzKyNUv5dh4y45YJNVCRQhTtONHi7qJLMo+5YumNOMXxatg
WsgzlFCtPOcbNWwy2X5F47X9atsBzCodBWc8UMKtWcKM4spG9+qYwLVK3W+/ecawLb2CxF2jPbWp
7lClJ917ZrqrdcgWBgvSkSFSl3WtEF1JfHsbwUl+zPqq35kIqbtjlq6VwTmOcYVmKUEPAjFNv2kD
zdxkbvPJt9L6ouZ2sKjSIfgKL9PVNgrrLefHA5Wzs/SgQd84Ul0foH49ONQ33+GQyIift/5dOoBL
R5z71Ht+eC8aCMqUoxTBSj+ZIkmCVgz55jW5HeXcWYNylrv8U2/n18JMicZn5RPl4/EFYmf5OZOU
F1gKrTs1zKvzYJTXLgTKkydheAyct1Bu0PqFdMIJ+2HvWbCrAO/P9JN05zZUKvpm8rkDlbEFmw41
0zSUBvMyRbYekHTs7hqzpnBdAtSmS2GwKuXGP6pOc1bqxoazfkIcTsBE36HHK8L3KPfBSA3QFwi7
aCjGAk8vXMTY8au/eOlPYdEennu0hS5FHD7XSlbdEWjllzR2ZPi6qn2R7TRcUGSRbMug/W6TCblP
gGWf+96itFFHDpa3jexE715MQhrf3aOLAFx5jL4S1sejU4xh7wSTEroYB6rVL4YKaVdg0+067+3i
pdDCZq1ZJLzF0NRMHj+OAr+sN1L/5uTDsqspAyXKpqXHW9fi1Hp0dSr9lhOo4hh5+gOpYGnpd4gQ
+s4hrYZrMYTGxU5AtXb1Wne075zrioUc1l873WivY52Qdsqg+SyDz2PJ7zCU1CXCl9WPTn/sbAuW
n8h3TgVppgUsVO0KoW5r0YQxYilS4+4QiiPgxM/5msDkeU2nHmnoa6LGBUWcmMRkm1Eo1aESvxRD
WdWTO0kpv0agejJ0v57KSG55BkELJYZW4I3nwSZYxnPuCcxn95A02ZIyCPMpz+RkEQATIHGOCto4
NbOOWhyhaNv65pfZNLvNvg6Ph702cPXfCm4WTNlDEP9AnNc+9AXcj3aDvg1VN8ku0Kmwoj6TyuQS
bjKO3MNGy7XiMtqlRbGl3BDD8a5OXWS7jFf1Y2qTl/P5+e94hpCcy6BSgPBwvEDKnK3dIJAfmjGy
UBnq5Kc8vi9LXkARLk7u2zYMd61elvvQc+rLEEzJFycuP6tuepYLfulR3O8bBTgTUS5taVpactUa
Q9817ijvwEpHyyJT47ViWMVeQZB4B7h7emR0BZlp3kspSF6rcmm+2XnyqAzIBFWZLCNbI607I8x/
cMq787kXfvZaPmHnRxkUTUGzK4f6zuantI1Uu9v2hj1cZcv2VnBAq68yCUrk7sMfqXkmkwV0nB/z
1exr67Plw3NatEr1QIKp2RRxnYF1KcFGE8binau6ZpXeoGZtRV8LRLn9rIzfZL9EBCEN4mcTaOCm
hfrkOI4aLC0GWF7f6RRy+sNZrXX7yUaJllv2hihX8SXwDco7bbk4uHpngSfs3lAk5UZpW0DxjcoE
CN+EiGF74ZrIzXCXOGa+aA3ja6jk3hOliMNOgTh1C+mp88wZHarI1PsGjQUAwjQZHoZE7yj7KeVN
mbbNK7yoB+ERmPVI1RrxObWrsm3TVzvZ8uI9nBDmXiH/cOL/MiL1V5sXqCecVQCR/7rpCboPajCc
UsK+iz5w3CdD1wkHlf1hwp50EIRrRQ9asK/jcwBQj4qasl6jWi69ePwtVyb6l3seLtJLE47+wm5t
0t/TbNXYKM4Y+pMst+kDiQdeimoepCWQCk1vu33TEL0ebSX97MTWWwfS9Fo4oX7NNP97MN1zSW4t
cnDUS+r4YFhwZHOPiNSw7dsoffDUKXKdNdU3E/KsJGiUN045b4UcWM8F1E9rRYk+20OZr8h7Otdk
asAsw6RK7mjnIu4rwe9RKauxBLPku6VzFY6OYwLND0liz7Zc6k2iv9xYpl2EW0xc6Wrf9r5tFpuI
6zSXvu0INkuev7azPD1LXoUAwRhD/NRq8QnUxV8WgMlzoBnrzK8eoaAOluqonsbKOeoJcVzLsZVz
nkcwpQ++sjJQJ945caXu0SEZLvnUBLt0IOQCyiDY5Z4ToF7VqK/mAJ9+2fc/KIYb/Y4TO7RWz4ia
J4uqdrJ1B0ESt8vYGw9kEJa+LhkIReXaTh4AscWFqRCr8aydG0npkq88v1cl/uQ7KjQwNiIwmpwP
p5Fi1WWikY4OTa1fdUZEhF4eLErqmqZdRHXzCFlQshO2uaEq7JdLZavdurM6bcHbyFknVfBqVx3B
FksPXiY2ylWbGNo1cnxn41Oc7SbGlozUeKLAKN15Boo3nVrA+BPU567UkkcYFXivtmW4llS93wub
kgB9gV0WOKhkXzkKWG+KShhqnOTI7Ae0s9stahNfZEkaDr6ejQfw2Px1XDIYAUX9pwbsES+C0Sep
Iu3QUYS7biFg3iVFb9/LyHvKltpy6NFMgOI2sdKAM44fNMvYS4ITmOF0H4wELGxgHqvCGtWV5jsu
5C7dg0c03DGQwka7RDLPNQhFl3q1eynzsnvepadqZ2QjRpO3Jg/07rOJEMC5H31e8iDiekbliyB6
pD/x/THB6CxheE+vdjPp9DbPFsXIVyKfya0pyEuvChjC1sPkJSbConLv6vybGCB0Kq9JmEYryyrH
KwxTzkJT6p4sizZebzbZMLdqbOvgX3ERE5wW9IsBRHKy5F0YLWUj5QVYaspT71jFqWnin70YqgUY
uqFhhPQakLLwuXW5E/G9iuV2E/MkPJcG6r6SbOTbRHFcqipp+Bo4+6a2iN+n49koTR4ASXhfF1LE
z5/bIm+wFoqwMHQjbEIJSWlY98JW2xmBxgra0tBWOSZVk/Q4UV1Qf9tRTtNVVgx3DXRAVxlmg6Xm
+t69z6feEpqLyRZ2sOZ749UGTHTiR1d1ygpeQZ3HtKsfnVxFAzvUP7d+G5399jtB8PIuboZ849ju
pMeOAlHlQropenAqQ5MjunNTW3d90Q+ETpEf6U3ZRGjCgq9aij+7sKL8ZSBvsTB0qX7hfq8s69D1
Hgu7RKktLN2LKfOlCCJIe4LoaDZo86qNwaNlGoqmg9SDKkgn67OFmFJ74tZpt5K6WL1q1UMgyJlk
M6a0hj/wjbtJJhy3pyqM9MVIQQinXnUK9SHgJgiWRFP4Cq8FvtlsFE/WbgROZd0gRtqr8AtNFE7C
r0PXCr5o8xRl8AjkoRevGkvRDyiTjwsHMNeT4pvVA8fphdwn2RPMj2tgktL99KLuNpXyqsVOcSoT
RNTF0MiTZBkOXbiBwAWNlbTtpTXipdI2Bqb7UOnZN0onwIilXXfgtxYsOjJV90YWgZdz4nFrOC6A
q1J68dG2euiGZKk3ZfXkDUP5lCX2NYdM+C73pPLJ0Tpj2Q5Dwx2WoW0r7pYURbhya/fOyPLujJy8
e5eG5nf4OcNXLwnLfSD7OYUbXvRqRsQmiUMGOzEbUUcNRp5UmZh1JYSr0kh6lG1dfuD5sRPm3mrT
U+xnIJs4aAKQHH3IG8hgGloVr6iHMJ+NOILAW4U7nIoq8zmpiH0DNJNX9jQ0BlnZ5hmPdymyjOeE
KiUgoUq8FmtVp/W2MHw369vaBuQwT3sNhl+cecOrNtnoevCksVXU9gGk7dR/iaGKSOUaZn55I5zT
Dky6Du3obVb2opTQjY/Yuljb9+4Kwh95K5w1iilWpW+7t9nYrJqVRZn9TjjLQQfoqZ3SsGLt6EtL
va6jLbjRnWE57aX1BmuTBGN+sqNjRoTuCbWvVpG7p6mS5ikp+xfyc845g1lgB8MD7Ppa312aOt5T
0u4cLU2CjUXYauVLMVKZdTO1Whfd6SAVXDlXA6hLU/1IduRgd6hNC/+0DOIV5+cA+XLUTay04xUv
IE8shzGydeQuEqX/hqR8+yXPfRWZcM24UJce7gJ4o2rSYdfGiJ4bGakw00nVAzH1dhk6vfdaEjre
aPAcbMSsUiH7Adsf6iLTbKYD6auy9uoFtvbSfKmKxNupfgZpeUfYLkzMclVJRbkFucxzy/bG4eAg
U2GsQ8P61Y2nrq4khbp85/CuqydKvommai/PeHCHznsx+edRtDysJGiAXjS+bfdujBDRNJKMTr+E
3vAgRuGYZncF6DwxAmNlnDQUehaB4D0vIXmy+x6+82lXBDq1zcSutQpNSbsMrvyz0aW9JXXeZTbz
wp8fYhcw5eQ022MdzkV/CMzlh4nMC+VF4SbDdnYWLsQjOOuYcM3/vpzbcmA0SkV5RphgQ3338Nke
TXc11k53GpRUPssq4a5GBTgYckb2B8gmgklRSDTFJCskerFmTDwYCMOOFmJCwqb87sXZlGRukaf9
MCGcxSysvYh+TDuLZWj+evAoQGSxHgFR33atiC0DeyIp1SxAMq+iYUwPWRX8bKgNTA9EvtOD6M0T
s9888cHvP3CZtwduBuG92H9eJ4azz3yl/8Dlw1bz2j9+yj9ebf4Es8uH7StP+vXx/3ileZvZ5cM2
s8t/9/f44zb/+kpimfh7KO2AvqMfPAjT/DHm4R8v8UeXeeLDn/y/32r+Z3zY6p8+6QeXf7raB9v/
4yf941b/+pPanl/ydqhliPYOvNoF089QNP9i/G4qqnxWpeQIb6tu40aPsvfj24J3y/7xCsIotrrt
8u/856vOn1ruUKFZzzPvd/p3+/2763OY4ejd6SFv5/MVb7t+/Du8t/6v171d8f2/RFy9HsarUXTt
Zv7Xzp/qg20efvygf1wiJt599HkLMRNP/+UfbGLiP7D9By7//Va2U0KdW2pfBskIjo3UTgyJgM2O
8e9GzETDUBxU7SrMwiJ6lVgw+5puGR7FdEkCae/EyLJpnfeQaY2+9CqD2qrakO6zIIZAre6fOAVD
ZDuN4pxKwhZ8yzQv1oyBbh7Ivv8Q88LuwhO1GUsYsYRNNFUPW4apAwKrIds/QRd9gdQjvhS2FO87
20HwuaPO1zajWwNDZXzOUxhIJy8tilCSE7OBJQFn8+TTzSam1Uh/awFQETlroJYRW+V+T51zrsrr
m6MLq+SqMgIbnmSD+pJsRGKHkz04TMRUN36ElqsN341B/XxXXHSCBuTtQ6p7puEQWMWlUOLioiiN
tvX0Aui6WN1q1bBzC5AN71ZbvQMwOW0+Qy7IjmJhZebIEhn1/byX2NrvtIqgpne87RckRXMK0xha
3l+XFG5p3/VnlReLm5s+ckSz1J0jlz1FzOgFeZOA/U2sHnpkStTfCdc3MvVX49BtDf7fjoByvZNf
TVr2QvBeGMXyeboAJ+JIjn5IugZUhZ0XFJ2mMH1k1j4vLP82cJTAAQ0z2XPguBBcEby6rRDGeZlk
jdGSpEe9frfm5lkN5bqLk/T4ceGoDP6+CaX7D3uJoZGZZyLdxl6pDLTqY4TWRrnz7oIm8e5ED7CX
h25r6W1dILPktZmdJ4Rf54zReaSydHKdV9420toH245i4qaBfhDNSOjsgDKyfhA9BNOGfSIlCzGZ
/HYTQ1fXvZSCE1ZkFEcjNistWkcGXobamA/xWFOod60kKXfC2iImtwZTqy3FxG12che9bpQJeave
SfjOHmSczI2UQ+kBXuOn7zwbKf4jIkMqAdu/TWpjpu901f4y203whCp8WmlGlseVt2JmvpiDhiGo
ug4Kk+lT//5ct2FKqR6lhvZafAjD8lT+ImUCw5btHkRjZBmK9bd2tnaRiTWjJoRo4eSbgGxB+HpA
+W6MO+ndBnqREzCIu1i6bXhb9G7DsofrVYKhYaXCjH7UpyYM8+YohqI3Nx9s1OlBG8tBbDlP/Fcb
zMtu11B7Z5NBbZdy8Cn7U8IREQVkNbn6sp9eQyPldBUiKCEmiLdFaFAjUjtpVcJLax8oBRjThRiD
Pf1ptAz/CaEFeSPsoMecw7xi9i2FsKXYRqydfT4Mc6+nGsOp96McfZaalExGbsDkpofRYwBAbW9b
BA1kvmGvRavthAcFXA5nbse/WhOMPc2orsvNuARSZUHhP8FJ2glO0gyAevIxpxROdIWxnmZEb/YR
S6p+Y/XIN82uwvxPw0BAVOadYnm8c9t6uB8d46rXSfdUcOA+5LparocyTr94ukFKCYAVobMBkrcp
BSVH7qfCALgaFdCvhXXtLqR62AuwsUAhi6aubHdpGE6ynm0CtpxSVbdOwG8txcQNnuw6brjVbL76
70DPXt1Ge5gXv94cG6q4qwDGXASu3INTOM6Bk6ueLkRXNHCxG0AIKjTtb9aSKui+UI2NNntCduoi
wzn5kDdCJnZqxHK7qAMAloQFcrPqYQxNIVSXR69GNieo7soc3mfRE00+JFTbpjqoDrf6ORH97sUe
IAeYnPWtcJY1DTnoyIcTtbaqS5/GL6HrWJAPx0BOpXhAN+SXLSSVdRET/tT7kz3p05f49x5R+0TY
Mj/VTh6d4f6Pzk1prSqH0CekXj9NYnIsuhE8SaXke0hoT/JoD91C+FQdCGrynijDp05EfeC0V9LW
VbAV3bgx3uxAzbbvbOJS4Y8cXvCT6EuETPteSyC6051DMjW9qcBIOY9FD51gdEnMavfRLrXO4Z9s
veG7BwnRJzTdJ5/brsIqxmKNaNqB0pOlmCmKQd6RVW4NU7nqup+/1MSbfRkguxn7+jNRj9ps8hfP
S2UU1Dtw/XL2oiAhfzE681GsCHM7Ppc5L425TrTWbLjR6JRcH/3Ud4+il3T5X4Nnmxsx6obCPXoV
kGQe7r9cwt+92dYBM0VgxEV9YpqdJ26LxT5ixw+Xq6nWWaV1MnHi/23d7PxzbSCjQmEFG9kPsm0x
6t69JJew0BdO/Ino3Wej15UfiGs7hk7q1/bCx9iK6s9OG5HSCVv/wQ9t7plGKB3N2oyPH/ZpIP06
+l0J3w1f4pMiV9a+k3LiT9AOLGrEc04B8hLDuYEVcNOGQC/BIpjlaxhJzjqGrWthESgnYZpE607L
m1MzNSTr3jezTbgosrKOSlvaz3axYB4KN2FLc83cjZGDVtvftjTy8f0V5vVaSDqiTpKraxgUQsWI
O1iwkm/FMJbz5M5J4juQs1G+bFLULDwftS1fq+H56lHgUrSgX0Cq1ZE4/1uTodeL3qsBt/dCTIWd
Ao+16OZeggpsQVjtndEtMnOtdSEoN6dqNoESKVPJgf8omkaHQAKt+3sx8goIcGaPbnLr8Ais8ZcH
b03gHxXkvZUirVakHb1zKUiSijrmtd3N+rUwQp3pnwdBiBRPTsL4Z595zexTTbRLYiIMNW8ng9WD
QSjXnuEKiVwlf24rlOh+DX7NFFIhbVKqoyiGme57mpetQ6gcluI2ON8VswFmXH+amG23++g0oQ8u
gfTptiqaeat5Yl42bzU7Zwg2Ea9NUu7r9fhIrX+/sMm4H8YIvRg1sTxyrZQUxZbbFMsKrhK/UR/6
aRJiDHvZKCCzhW8vmcYxqCa920xrC9IqwdEu1eAiZoOc/5E0gcZcDC0y83e61x8RDpIfy2HdUh9T
gaQDspAjr2Zn2sptTH+fInRxSixYuDgT5dFKdCEWH6qFnYHspAy13NRD2leLQpN/ut7m56Wi1wUT
B8PAWUUMibJTzdQDwouk7MGm2vjOrTXlaSDpudQiS9+DmlKe/NKyYbv3XBSnc6jCZL1bmlP21UDy
dW9oxbdilG2Oq5MNTKMHCKwp9+OUhxWN7in6Pqjrb2LUTDlb4RtQuvOPvtOe83LRE/sqmVTuYemK
j33UFdSv8z6l8He46CWAGWFrFao1a8d1tmORSXc5dbrroW5Rm+u9fNlXiXIYRRNXAJyySU5wIQzv
pqb5DK6Pg5e0P3vC5Z23FgWf0kwud6B3yoMqQyz5W21QSA6KYRZkR9Ii/lGYaqFKWCWkzkw5nSj4
f+kTCufSpHJO6lWgx0gWvlvRK/nRMC3veNtAzMy7jCl016vfH2NoKxLloxcvjSB/I5WaP5KBKh4l
Kf6LXH970qeRIhv9DsgkUlaTR16oxWMWNCuoz8er8FeKESHinhIpMSkZZnWv1oTup+VikevGCoAj
tL5vF7Dj5JykBrX9Wp4vO0IlCzNysqNwBkUw7tWBSiFxfRQi5P1gk5aEuNpqtdemKrWzJQGPFUPL
g1R5rKnKEcPCsaqFrEfWOfUk+fXnmrZVtLOUwDPuFo72Oq/hJTa8qipqfz6cloEVf03A4FyyqSGF
qVx8NTHW/aReOtvERKJn6CREqPyIoWiEi68Hjz3oxMNsEj1qRnuT4My8D7lD++CmUP7+vtzNU6XW
3O0dsK7TRxBNb+kwqKf+tnOl+mhw9sxhG1Dro9qXO7Pzhp2t1DX0tJhi1dSoWhFj0RXW2xqx3KxI
IgLFLaq1P4J/bursHxZkMjWfUSDtlIYjhGji1nNBXU3jSpbUm5Fyl5/Ts+MH2zitaMzG+blYTOta
rG4VcPkftzZix07Q9vzbtjmlLzttgL8RXpB4FaE480lpnI4nrY5Ip+llnxT7GVJk6wWis/JchUgG
Wn2cfkrdIV/bHuXlHLEhei7lhZXJysqZkPlIQadHY0Juip6wjQDRgRVPM6LJfvfEEJo0ph0jhpan
mx68WbeXeWc+wUvdXBU/aa+qYrirrkPxZraZcuGdq9zdClNH0SUssxOlqzbY/V4YRRNCDLE1AXRM
PNfNdW7Mx7B2syvoTIujokERZ1aVDoB7LliEpnxODNBslJiuQug1dznZ6pem4i9UhQaSw5MSM/W/
1kJ2m/qoT8OuBsFKhbB7ErOm7X/pBme4E0tBwF6SUi2uYs7W822jm/GDmAukegECJ35SHMV57pAf
huHFMaWnAKa8K4DN6pi5IFKnUQK1wa3XODEiBEpb7cVEb3jl1SntZgeTFu8jk/M80fjSXlb0BsEL
3IQvODZv03gAU2ZfsTsickXk+7fVtzm/BI4hacpa8jx343Q+PASxl11EIxtIQ401ArpiiKDxz4kq
r6CmkWVvMzun0yySE93Kj3Ko537vEvVKdvF81Vl3TY5A0O8JscLoiNqFkgUZky5tTJi291zH3KcK
qjETOaU8Cewhy4VWsKC1nMfzNMKFEF6K8VDXxa7SKV72o3Gbkf+H5clrr66m8n2belp0DtEAvJBT
/mkJ3ayboj78BwmHaaLN65IKBsCkRIvXrhRTpx868ARCQLvvnNq6DlNDVS4qwCXRsVgJrKufGNbV
UFxrW/eRtZhtuiIpJyqcjsIklgpfaGwWdar6YBTZTUwqnhfcLjPb5ss4LRXHLdw0R8e32j2F2RSn
x/n4avLKvUr0hnjkNLRho6JsX7/vW6l6jHRr68nqCNak9Y4xCNNlIIa6Fa3jxqt2YjYo+i+hO6Xq
Qec8F3x7hRfcKhDfcyBEtIKti0pJN9ByBFsxHMMCFKXiO2cxVEoQn1L6mmp+c8eTKr4tQp8F5mGY
GtbCK9cMaVGW4PnFMLUg7FQR3NYLvrZmnqG0AB3QvsqtdMtNV3sk2cCdHCKB74EJ/TaE+F/hCOyX
FlLflw++OjwBaLHgm8aovPP6uKJ411nV8qgd26kRPdEESFEdrcJ3CzjQmZGAWy1aLaoh3GQYldWD
5tThaxfVTviUp039msvNm9IEG9sqivu8k9UnytKBR5YVb4qBrz31oD1WntG5WzEb6Jz3US3RAGDg
PKD8fYxcYFLR5FwSQ7xSAn4Qk2J9WHyLbU5DwuLn4WevlGC4nrylHGL/EWJ52TDkVcxP7UE0FF/J
hv/QGW3+QDHnSCxJhuxydKN4acccV1Ndhxj1t3/dZlvNN4w71VLf3ARBsr5T4kuXcafkdRJ2fNCI
l2ZqxESfpube65Pn2ix+maYFaWrn59IMlzf/xvQOoT+eG0FROpHPi97c1P9gGxLj3/nNy8KQ738m
1f1Kj70IrLQL486gUzE81Zyqla/CGEQjem1OnmQhxh+mwYIGOz9wT8J+20Es+eA329755HB1bPg9
vClyofKSwYXfXWleInofP02qExvqea1b/NFR7DjvLfw0XzLWBXcVmLrRCFh2NqzSfGujfGNM3NJi
DLVJAHgYQONs63oNDaN342lhI4xizdyUthUe8ryT7gEOGo9tlX6TMqM7iREhV3XD2cxYtXxvHhEO
2QVR1p/SxlZQyaFSYzBDFX3TVL0Im2ja1IDk0laztRjm0gh2t2jHPTFbvv9N6b+Ahg6oUFMatAKz
dKM7Q3OOosqhTiXwDtLE/MqmBK4BCPlj6YFB9/yL6BkqT5tMaWBH/vsEKmNEj13jVdjNMQmhoZhc
lPhH1ZFIEnskme1DDtGr3OYkEwVZakNvGwvfciBh4H6LESY5JnWcHa0+vA90I9mGv03CXpilny8+
dnsq2rHyh76tFvPvnH7vJmx/3jJ3nV+717m3BeRkr5XOSc9VHLQQLVBpkFNjsgjM1n9LgXlSRPSD
/5lPGtxYr6OS1StXseNLlsEkCLmfuhvMQrmYvKOtzLbJl5TuOyQf6vHk68CzN6VPKZFVWf3qnVF0
RaN5ANTbWnOBa4HZBtutjqd5eoDivlk0Ln8mdJO/zBMB9LAosaF5KSfZA09bbsfQkYoRlRL6scrG
z2Ikmi7Xpy9NV67VasgehE0OIIIpR5sfNyYX0WxStcFazOmTCfoTdTtKWrOcbUlS24uhBaw+b9RH
X10F7fLbrpSDHSiTCxdiD2FLHbhl3bgPN8LGy1GwLNSg3sEzcsnyAYkPZJYeWsfsz/BmnsNpRJl8
8TDAwr+BNG1ciaFoiOG/AZQPiU7iFleGc3HJeItFwlRTbb2F2aBdlhBDUyfcDyDJXKQZ+1y9xKDj
9XwM7uppJOyqb+pH3h0OYmTLow5KUR2KrYXk1kIYb00lqxdXRSpMa2CaEza/k7U7fQgXVVKGa9OR
irsgN8jOQs27iy1Fu+PfbQN4tpTn1iSBIre6/33IlWUCGQrF3K1+SPUg++IXFK7asFJBdiRJ62gs
rJMOQ8nBqWR9axEUubbUQ66gYJFfjSz4Soar/GGFWxQ1vA33mXJrUT13bRzVXGaFh81sGmeR8W5+
amrnIGZNKYLxPh74iqM1au5ksJD7GImblaaW5omy+TcoFXwKKBQkvSfT3Mw2Eyb3XSY31JvjIexS
P+QtXNa/llG7+b9s909XFbbpE3LuUtceSPlySl/WU9NMmVfRUGy0CgH8nmaT8PDUQdk0qsx/6OQr
bGK9GFII+gDe3diL0bwvVTIpXCDbjHKpQwOsfJJZTp6KNqZY1PoLKnvnUpFhG6q02GWqHNylXU31
r6GZ90SDUJ5yXMiV0CFdIIth/NUbzWMX8Q2W+mppdOQ4OeUfb/yq76hWRXdwEnVdFjqlMhOzqqoZ
NKI3NcJlnNhZmylqHYzJj1HNhwt3NGiue7/9SrHKoaCs8tWD3GhLfXm7KwI3RMZG/mrwHdultgX9
TmZlLz0FSFvHHoe1GFZ93a4Rakq3YuiOXbiSDS3ci6GjTuRXCF0cB26VLx5MVpQbQb1VyLJ0Rv8Z
XHMK/Voh2+pzr6Q/h+UUbxVDJ3JcqMjan7NimFxzfT148ls7jg7Mr6aM6lCsg/Wt0wh0dMcJxlRQ
LOEfs0qkVj6LkWgSP5mILNS3sNPSZN1be9Uk0E/YQKMcRtZuvellncKYoiMJRKGZmNDVVL/N8lPT
KVGavOPSUNe52sE9+3vaKQwtX4kdb9tSWbsYUlda10jFLNu4zQ5GlKATiFzsagR//lU2IGFQnb+k
sTPWo+IHh6a000ct0r4i4plsc88Dp9N42Vk0ttvXp86+iMFQFUWzmic1yVOWRonEUt8U3Q5Cwxc3
LSgmdEp14aiWdFdPgiFkA7xLGsO2ZCjaO3tepJ6+6GzIJ4O6IW6Am1gFA227H1uULklfhJ8bFY5K
07C/1J3Hgy7K4YlvqctourqFMyJzvkAT9EXJ2/JR14bowKuSsobiufsS8Xoca84XnUgdmdpcBgur
Kg/6aL+JdZwDeHxTdnLfU/FIPqLRee4Gxo2STO4fdcVU/qKiFO1OICJ7cXQUTcJRyLdyHlPTaVI0
QUHZp1wXCISnlg3TcD5a59wxV+IQaoeTXFvqLf+PsPNabhyJ0vSrTMw9YuHNxMZekBSdKMqrpLpB
lIW3CSTM0++HZHWxuqd3py+ykZYsUgQyz/mNEXb6vchS/b4S4UebRMZB1VShOtMsXA1w4+6u7ZZp
2qe+tuYGq0pdBG/ubM13bphMK6ljKjgjMncTmKO/U9VCc16lWa1xY8UTY5GtsY005lMz45O6yua4
ECt1GUV+JlbXLt3vOLS0Bshwpvwx8Ncltn8ru3MD1Bzn8ZQuRUQUpty01vDuVW6/Ux24b4VYnyTV
J9cuYRzWbSz4rgfQQ+oyXmR30sXUYnngnC7FouRzqV8G9aTcDLy+EMRaMNMKFS3QczM4fsYeHqPo
UmuEivFznc19t3j3CODyPNVTa98Vpvmqy/BXL9J36XEacIZjn+Cv4NJFX2cv27Wpbf9EYf8g0p4g
HyINHB/Dgyu86kEF8nOzmVd6VMa3qhoZcXzT6EiT+Zn3KsYZf6Rs/uyGfr3Nu5HgY+C170t71ZjT
ZyizyLLyJ0x6Z92AkDpW+pi8236GmHEgXvoJFcgikT9Us18M8a62xpVT7F3OaEeUu1FqXq7sv1cn
bRwW+0K6L5eX4TFwK6zDEc/9Pecf61xGG9gLlKvrmlHgPXrwIHZt6Q0nLaoGDO+xsnIG477Hy9zG
zJc21Zvp43BSRdWWL9oYebtMpG54p9qQBgFDY9btSs0AZJIQnl5Wbco52xvkf2rMX/H6hpNU58M2
+03m4gv05pXqdZL0oxJ6v587w4TVsMxI4o5MUO0msPR+D1QsMCR93JPTfeEYm2VIW0o2NDWbkLYj
ibHT2szd1uiZoXZtGvomirqfdU0oX8sbfALhvcCs+MvsnX8rtu/98KtDGcBf2haFjH90+KUH+fW6
jBqtXOIvxvF/X//flrm2Xezjf88oHZRV+O3ybpLl3SSLPbQafX2vTmw+RXZprQxNNBtiDNUDDmPl
g7dcgS+AwOTeqxZVzDEucu3gen8MDfJu4jy0v0z5vcLYTAW3sbC/UTPV0ravy/NELEs12YWMcbxw
bMLISZxu59SJgpXBc/Wu9ocbQ1XVvKLOK9KZur3VI2jj0Pxkf0pAhF7fmXp1+L4eN/xZ7q4dQdfL
W0HQ8fI2bH0xAdM2GDl7jwVhpz4gUGo6jf+Yi8C+A/dyVH360lQNHkId1sTuaKmqjq7uh5vWCIKN
mbIPX3OCC1eC/sUN2ruM4Uu9dxHvOalVuCv0j7jZXPvB/nUHVF3uPD/b+0nvnDunynm+FqRADaED
0UHZ4JzOtnNWV37UWoeo654v49SUaMi/l2E57wv+swh8M8PjJ7HvhJWs3GVVNe661IILnby6Ol5e
0kArI4GVtRmWbOMg+wgKXl3vVRWvc4yAHahIquoXSH20/TOGAf4t/hLepfhHVXWoNhmkybae4hTl
QbB/VjrkK/xt2kc85trHJCXnZdcmjK9havmYKeCZ/NmmBvMU7Db5gFqHqqpxam6XsvewCTBf5v5j
PSHiblcLuNgGrue3diV/FUHv3Q5sGqDAo7QEmeqvjsWyvMEIATlOJxVVu0W7HM0JZAYbo4k2aoU/
LtWyarTqCVEQ4YeGNdKsYx6F+SaWmHWBJ3yXBico0wTZBge39Hoo9M2lDgvVP11GTUGEgoUbf/2j
x1GTqmU+quccv+EJsg3P2a/YbajdzrAK2V9ROFmtYcNM1g9BH9M4ZmOdnBJ4rqjPW8e0yLcRMc59
6kGrmuvGOZKzdfeRPTxp1gDLGlXklTXLbssBavqcEUWAfzq9mxGaCPyFdNs2l5f20m3nS/tQmH+0
q/EzcJLLeDvvtTtcFZFkGZFPGprm3C7uunnG8birp+Q4L967g4e1gIGB3lYsZrsWB5c9v6h4o3oj
pFlPoZvxgFrmNuXkPuhasu+XsVgf+Ec/Ct+QMJ0fhSutlWhR7UELboVit/XFMnrsMSKZIGduQ3E1
hbnK0yA7y6TOn3Fcum9QE/8AZlVu3UhoCKwF9UcAk5n4UQ3ZD492Ev64JhZ3UDTbO6SrMRBqMAEa
/PbSFLkxAkVk8ts7o9WIpRXAs9VgNUZ1qKoqag8eexjhyBPFi+bLdaC60hZJ52r4dl1eNatFrm1D
nHzuvY98rOZta4nI2DazC2lR47i2wYi0WXMfFWyjli4nzZrT2FvcxYsgzbcEkIrVf5sFlio9WoG1
uSyi1rsMsjP5ydCsdp9aaXK+Fm4FinqY1tcW5JGSMzqWeCXMifNCSDI6qLbrEHUlan9eh4ahba4d
xuQzjahptHNkAe9webFLo7qsWpAdqDdtrNz+811YHqG4vu6/+G02HKNwksdA934Vqk1VVce1+seQ
tNHy1R/138toc2ivQ2y11qr3Ovn/uZa3vLDW1fEez+YD0h7zLhm9eNUuElodyv5IAfj1ptYC67aM
A6S3lNRWhmjUXUZ+Zz05CcHesJ10XC6Zo1d8KdNs3qohyA8kKCthwBRFtbMfc89j99hqH8NgHGDO
ocatxyPJr0W7fGlv5uaHlaHUkaSxea47+yjifjto8pgKp/oaF77gKWlpr0lqN5tRaMODqzvJzkNb
49bHemLd51ONtZ2J+H3XfSmEl75ateY9VBCJS+TeXkPyMS9VdFRdqkD6AUizLvANZDT7ikch7BWe
u98avIJfMsxtca7Q1qrmYGb04o38yPys30zstTeetXK1JHuO4l4+Z2ORbvwi7HZ54cpnvarSO+6A
b6pTFWMUfvbZLZ5UDTkObydsuJupTlhozWL+sljgxb8Wm0Xe7wgE3019R8JvrtjDLCI+Mjc8MCdL
FeWTG68zd02OGlCSaAMP4b+ceJQxjpELhJ0d8KXXjkbUX7B58ZBYJgqgFTFZpjF7UEgrUIb3TVdk
DwqEtfSJpab6ojS9F3qur6aOXYfndDXpwkxfgdWvn7zKrp7YS0OWKOdyp6qqw6rgCaepd1ZNwpHt
yey8l8v4ZVKkLXapEYeefJJpvh7s7msaRP2tGkImw7/vZnd9nWDo3VrnJnkShr3KPDbBWZ1IB6ng
PDwEhXaftpHGYQng5xnLMnkuBkH+X88hrYRIee4sD84CHkXtLgwNiw8xFOvGiUmRLQ/T3MzQNk6x
/VlqqlCd1TLiOuz/3zZJXPhGAbk3024q10edkDO1j9zIzZQW/u04xs09HiXNGpfW4tv/PKJgjfHv
a/RGgyeJVUX7Jsu7ZzFp7yHv8VQttbbs4/08jMZa02zxbFVj95zl76adZ0+qxcFjBCdDZ9iqvmQK
vLM9opMUie4xT01gzY195myKM3ch5deBR3bsaOl75wXWVgRWcqgy3T333AzcwQ9vWx5zLXRdLsc5
0G78GgAkru8+cpgzZktzZ75OSC9dqqZ0zddeht4f1WuvGvxvc0tif3s0b4vZ7E6qCHSUD3joVkg5
/tWmrvQexQtCwSFZkHIBeE4Ftro6ypKbS2O/oEnT3tsXrjUf5xp1bCXK3uOAxDPJe5HGrO0n2QPV
L83kQ2+sNaKf8VeAk8DBEv/V9FIsEmswOJlE2NVKzs6gmecMBRnITfxMTkVU31w63bTzDm6kf4qh
NJDqCd8qwS0icOd+JzGw2VTBbL00sS1uSX/IlaqaiIM/JCLDpKfV+rVlfTLMun9WfS0CC5nWxGdV
M+qpXvvnOeFW/oAGjn87ZVq2BgCAvcjkTneyma01dkvxV8/ytuyUnE+yq1EVMVHIcictfqsXQ7Bl
gJqZLcYk7Yiik5rJ1jr5OjfOtpw859MwDPVOZjdxhPT3DGK4/Z40+BxOnaG9uXL42jptdq9quvkm
+k5/BVLXP5Jcu8vzCufvPiSTaebRWlXNcih2QIHdG3B67wX8+EPTuuUMyl6b9zWoazMnNKQvhROP
aE79vhoLlDI4DAxb1aEKo87dyzgPwY9bRMPW1/m5IImC/VEvUIAI461X4qI1+j0n43bKzkGvm9wx
c+MJpeZhndXC50Ofo5XwWhs5Lmtc135U3bp90/iXyyKsq1vDdwhBezWKjNq33kKdm4BbhdXQCAx8
4ilVWQO2OH03PJvh4hle2Om3PAzXhB77n0UqH2zEqD7miR+MbTX1Qxdk9V4OLjFCozDPVtrom9gg
YY9m9xc1afIPNSpEPzxnKFaxXravpcRovfVCuWojHMDJD0oURfnNiclu913m9i/EJBavMbDtqret
4ogkj/1NdXpVFDzzwaguVWB3/oZ/d3CnapYr/LXlDyDOlqWRLv7XtVRno83+39dKMDyxLSO4s5fJ
aq3UfInywt6osJt0+hx3o6T7Fa/7oy5HzV8XPYpDYtlbdybaHzN6MHu0IpyX3Ei9bSPL7KZb9toy
bZG+1bgDy6Wqj9Z8JmpN3peaZtTm85g9qolqMc+pDzh4DDzz6McgqIGtVQS3ai3dGv/9laLXOkp4
9FhReCkis3OAjsZZsu2l6FeqJ5DNr25VvYzRC2EcwHkcrpPTmpNFhH7QypgsbqMtGLdb08XbDBgr
ucCc++vSFC6y53psTAm2TFxeRhcJ4FrNSI8zEnm6b3w4egzMuOvD7RBV02drRnvqr+a+QWlXNeve
vzb/bbRapFxien8brZrjNP0eVGgbj7ov95ycnF2GGv2LPUXfpNtO3xAJedIQIHqzzdSBXOXoMDdb
jj/9PK/UCGQWt4MMYHOGcQ2gvf9kpca4tsjA37GbRHlV17rqTtV7cOPDogsVDN/YWmPbVdk/y6g+
4yvjfwxmi9tRQ1TbI566a9HZOXqi105SBubNXA3iBWHzAV05MX6rWmu58dg/CQztUB1e9WUwv0iA
LeiT6GC8lk/NaYF7/Es7Hmp3nV3rL5GPFuzgOL/GJxhFXcdf25fxchkfeoxX66sP9O/jr68bsc4/
xqv38/fx/7K+ev/t8v69qboZSaC8WIHzI7b64VuPCvSc5fjD+CuYdAmC/065J2RgfsM//fuY2t4R
kVvJhtNx9qgHpdvQD6fP6LUhxdZqnzwTzeNmace8ePqMIs/a/t1eQrS7tC/jZ9+We6In3arAcOVW
2FnbrvJCc2+bwfIw8JDmRvWoQnVcq+qqFRZT/tFdpf2xj0f0xpZV1bTJGBwiZbH+jK0zukxFZn7U
Urz6ZFV/ordbaB56Y/087Ec8atYjMizbvA5apP0o8NNqT6qqrlShDaTLI7sTKKHwSNKgaNVzd6eK
rA66u2QpVDV0RmeNxEu3uba1dk8cW9UjbU63lh3NKzVPTVEdU42qLJzOFnl/T/+Qs4XVWxu9Vr6T
nOTgGZf2KUXiZMxd7DR1HEk4G9hnOSD/kuXFsfF6XNRz0Fy7oMS4G+127USgF96cBxV5thb9u3J+
HhOON0HFccubnnEHmZ99vAuglErMF5c2aDcTxq5sOBIXmp9rPkBum567MUACF1gGysdB26yj0YdR
kJtn1esmC88KlNiNYcXzc48Q13IaZjPZrS3dCt7TePpkoEv4M88ePJQMo5Xrgo+YF54gsvo3fc6+
xayAHUi9/2zCcBt2OM/FZySgliOmNWDlixLXuNe9GGSAgbCb3tRHVRsJjdyrq+ZeyGa8XGs8YzeO
mfOZjQCB4PDDGioiqOcNzMS7tqzHatfKiS0zgnprkpPjnQNtq0QLCqUfS34NRbUe68lG77bWbiK9
SI6ZMcxPwkmRnEVYbj/qTnDjd7HY+iOOsYYWjW9dtgg+dmV8MNN+fJv81FhxACzxYaB3bjKeKBjg
2UUy4lLS8MT4XWAC+avK+Sg9akGDHj1aQGdoUPJVeP2avQhZk9TgtpFFeOIsVXj2iN7JcpOOFv8k
y1vUNSuwxITgb9xamO+1tniIiyy4J+HW3tqgS/CG0iR8yTjesni3ajrYEaXvm4+qYHN/b+kGUoYR
2mWXdmQHbK1+ECC3H6scYkpizshu/zXFTpqBuGH8fm2aEenc6xYB7esy5EkxtuHJeJkqEKZc53Nf
bowQI+QWMM5dNpvWJ6T4m0jvPlWOGZ19xDxXqlnPTBw0bPfdQNWSfL+/xYId3FRGQHGjmQtcWS8P
bdYG2qZPW85IVWlvZ2kU934WlZeiwOoEY2gksF2gKOcKZOVOt/Bhc0Q/3ReRdGHfGN5nJJq3tR1V
P6qhe69aY3yzPX240cxUnHB4G05VVzWbwey7F9kU4YYUebIXRjK/EV8ARhO1kC8GY3qL/f6zBtYE
miA1PXLY3xTDs1129osOdoqvd34rceZ5iOfgSQ1qlj8ZOA/GyktQWjbLfqfpY7ZtbPT74L6Mr5YM
ThrP3S+ujw6mNQLOSRJcJ6Fkoks3Dt2XZoJCV3m5/ziiLHY7GOAAJpDaXxqCb1bg1Z9Q3s/3kRcl
O9E53ceSMlIDcOlFA3cq5bGVpvlsJs1bT9x1FxEL2LeL8GsXGMbLgjjaZq2XHPH2hQSJmNUasy/z
66j9bExt+g6glLsffPGnOPCSvVUn1t4Xof7YRWh7Izw2fwc/hICW9q2N/BzcjTAfIg/baiE9LGeB
OpSVSG+DRUFaFeE06yewP8V2WqAV17bLlY/ItN/xB3XpcZaBscFH7Fk2jd7vdfhsXIxQsVdr6nI8
RrNHaPGfl6quCtO2x6MOjeS/D9I7TSftHA3j0UkbVgHAGIMRQipBB2RmJYY8R23iPNbtKB/S4Etq
W9iq50VcnqIpfFJ9XtA5j3Et9X1bgkkdoBSk68yJ7RtZuQY5rKUeoTK75tZcIfvG8MBG47H2d0WD
yt9Um8Z+bklJQ2b32AcbZHzEDP4bA0vZPwiRAPvXh7OqIXjbP9SuT4S5zMwb1aaKRU8BrwLjjJEJ
S6m2LjTfC0PrjpcRzrtZREciFDNaohLuVgXWAu+YBf/YmN4j2fv0PtcDTGZi/7GwGu+xLJzuiKd2
slLVyBvNe9wUCeFJf/4ijOE4miBdtCCb951m21s2HfoHAETkT7WDGLVHIk/ycfSa7Og7ZrCKwuin
XWfLlm/xsHae3Ya9SUfebDWioPxqZmm+EWEjeP0cIwBQgneeYMPieVDW9aL1b/tYF2RsK3kfLnYF
SMROz30PSnCyteI9irBt9jyE6lwXdQF43o91KLKvuPhFK1nYGHsMSKplvjAxg0iBZniyeEEuFi+s
PvUeewJ/N9MI/BDauLHtGgEbA+DB3i1N61ay6T1Eko/R15d7hO52e3sesjvo39yK3DG7x2qRxyKn
gMdpMTNponp+xt5MJzyCIdvo+Q7aK6Pxjn9CBuOQH7WHkG0Xe813W58OdbmI8IcOjOF+xuKgiKeV
Kw3vdXaxx036lkN11MKQNrNNIKL2HQQSzhBWhfiw5bXvdb7iLBS9T7pbnZASyddqVO7B+bZyH9uR
ZRKSLxs/L5FFNYU8OyJs+U27LVaojfbmxwGkyIDoRGXKZyfS1vp0ip2zzOsEz5qxPJpYKH2z6vK7
ozvph24AX0xSH19ZwyXvmuczQFkXqYsias/KrsdEtN9z/aa2Vvog5L2/0MgUk1YxbsFiSuTw5ZO/
0HFV05BFqLPk0jwGfl4/z3AXj5hMy1XTZnI/gonbYo+k32ddkqBfYZxVDaQswJSlQLmw22XoE/OE
jOz0prEGc6XVhfuEHIu5mkY3/Cz75h4XCD9a8ah1F0FbXvUuKTOYI02ZbEur4kk5WJkGOCrH09VM
PYgZnXdHmMqaNxGEK/aJ/elSbWRobjsHQSaftDRfQ5pu/czQ9aOeCXy2kBld5WbY3KmiWJI3LZ/8
eGnMyj3qNfZJdeqFjfoIMbKbxsHMI/dBhXR2lJ5zq9i6GtL3EzgwfsaV/ZDKwHqIK9mcIRii6vpX
k1iuOhQmw3Hybq/tY6bZa1fIemskWYRONIad+8ty3BHB7kzOZSm1MJaj/Um0w09DzGjrj3H1oziL
we9+aJnTr2y/mZ79dg74l9rDkZNtsBm66is7ABcXDVLIUi9jMmFQ7FT12nGpkrzKAlHe/aN9tHt9
k6KrvVHDrkVVEcKwywfVYvtF7W/GyejXph2UN2N41M1IPqki9vloQ1PqB1VFqdxA8RclnlHIJ42/
widkLstd5Pu4yy+zVBtqmrDXjTQ4qnFDB/Elm8PtZcIyrDLjcivmcNqoWUNry6e21d+wJK1Oqmn0
8ZqVIj2rSWD3KtxG4n1NhuJsDATiJgPnSqsdCMYiy8/d0/zQoiLa2q4VHQkrG0/GjLyrGjF64ivR
Lf1Z6H57aB0xbMMOr2C9Sg+iqh0LkxczPDcdfP8+cE6okiDhipfAxrEXkSqsCTfIwLYH4pb+u8vD
Jak9+y1OjPQ0gEFb16Hrv1ux4Faotymn7Mp5c0LsTwo/XncViHnD8LODKCzjBD4t2aVpOtxXXVff
oDaqPxGtd9e2EOlb0yQG+jIFuvTu9FnDEOKbkOmhziyLZ5s/7ZJwDuGVUPQxN+egnExON0Tj3RBh
/Xz6CJ3cX3dzMN82mfRek9y9ieuZdvRXdsaMbqpTWuNHaRKVlsi6hkQicCG3SIEs06cKWFhcj/V9
X8/tYxgPX9T02jfdTeEgy26Svc6S4o5gs3UIAqDmfT3Ks+V55U2M2+6L0xgOFNYy+SJc3KPVkacd
Dokc3J+IHLw6blZ9JFXVrHVhmE/lOEVbteLA0eOyoodu61krBsynRrd6acbRAdpvJF+cWN6Zmckh
ihVLUBXfDTJe07fFe8YyY//DTSy+j8G1TlYR28/xAAxjyL2PwQLKoqE+cLBRkX7Wo5xTJAIFc62X
GHqVFxRdVNr9LXeOfq1QdKBa+/VUfg39JsGAKvTXrdGa+yigOsgcsaRhwDWZeA0Y6s7eJRoW4ap3
zDihxUCy16rXaiC1e1AL8fZzbrXA9DdoFkdf8/iGh7/xtemNDtOuQj85icjvJ80uF6ra+LIgzOrK
PLTCnV4569fHyEzjGwUs+3t7srQrINrf22v2C//WrsZrY92SkSycvZ6n0bYIjBgLeit9jaWl7foM
/QMvTLPXwdTqo2tifql6KyPXOHdMPJGW3iAwcVMf87vZWJI4nfiq4B62JvPjMCBTcEV/qDbynaTj
f6M/tNHOj6pNAURUh3DICwjAoZ6F0HGAQ9udP1ukkbXU/Gh87uzCdLE8qT86HK/f2kVAnyAgCmfL
0PyHk237ClSjihTYU2+f1ZW5XCHofz9qc35UTdf2qnS73fB7luogIf5ratg5f8wy4/l7Owt7bxpG
et8XmbepoPtsnBqVddWmighqw96sA1ytIPHci1b2bHDh/sHzstdyziT/wt9TcAfbBU3v317GqbXC
ENJktxBX/mjU9NDdeDN4h94RibaRdtXuW4RuV3kgYgw3l1fIeAW1tlrnMnt5BbuW3qYIDeJOVh88
urMB084Y2++B9aOu0vGrU5fWmo+huCe17BxjDMK2Jna797GROXikCe9GKwJOloYs31xdws5pzH4/
LtXSaZFezvz2qHoRc5BAmeLhNOlJ+eb0xecgHdwznO7yzU45yvOrOnYxfzZ6zquKWa8/wPAhbxTb
6TnVguIZ5tC9anf8qgKhAWl4xlHpwxvqzRS45Ru27/ZtPSS/pocFEmMJKupny83/dXoEqOXDnavL
dETY7dvIC8y1V1igMawkXGcB0Z7MmjgL+H36SfTvAaJGr10rtIcoJ5Fe+Omn3or9IyGeDk+bOvs0
cmrd6p4ALcV3sgo0V+zMKcRhzmrj89jhzj6iD70XExZJWjTJTRfXztucuD/rHHeKJn+EmswWeyFh
wNdYpW519i17PCmnXeXHuzTx944dh/OXRe/vprbBs3Ao0hAIa9sf2rx5SlGn1ndwAro/qnjH9Aes
op6aXq/OcdbCMAyDYmPZNgqIS1EU/eccuZTDJBuMA6cuLe4NFMfXqef1W1VV4/Slo5hMkoitVV4W
aMd2E1g5KDxpTS9jSBQhtcQ7DoQNGfLJ2YBGWgIKCG6jyZ3fjTzU3pwuX2VO1r3blqsfw9HX1mpW
FJn9unCwiVa9+vuEvN87gZbkVOQ4qcHx7ti9p8VmEmF9FInubghrxluZ8wRHY0C68Bg5gXn25bJC
qFsAyD2BHyJKIsn+Z7EoDtYik7Nh7+2vuqHl+Y5G2ZroY/rqdxnILLxSfxQCpF7ofk+BIRA29uZn
q8SGdhzt6NZ24LMhFZHcaB6ce6et8CuaCTeTTUcf0fk6cBcmNRghbYltwm4Ma+8Ad9s9iyRoNsGU
m++t6dyrF7KTeJ/BhcQajgdprc9ADaowvVdXrmi+a1rskQj8W3vTdgEG9riLF4Q+96PGgVPqjjxJ
VwwnddWX6a8rb3C0Wz0BKs6Aa/M/huKOPlx6e7noqrg1gcmMtFnWx8U+wMrqkjYb+ILuGjN9V531
AhepktWU+/mLSn55mv2FrVJ5p7rwDyg3Jv4WO9XJFiS/rNUkgXYsRtLJcWZGD5jYORuMmoA2JbDZ
VVu4XBF3v9F0k3QxLoWX9iY0xV6SvV2pEdcJeYK0VOCNDSjNvxZJCt6KnyDys7yMalezMunbmyDD
jlx1/LE6L2jfJ6leP3KU6F9F6d8lkwQJstR8o3jV9CQ4q5onqu9hsWhyTIV89XB0x2uynk/OUq3B
M68a2x+ATjBTR7RmbUaBPPZilq+ZjKd1gU/eQc0l4o21ZGrPezV31LlhT0Ns7y7vwUBhJJS4Jqi5
PkmubW/p+Vb1DlnoAH1c/PUaLDjbwsVCUQ71W+im+1k3vc+urbmbHPAD5KG4foE/+HBpR5Vjk3Ge
P+lj2T35tvlFtat1kkmgzhl084Nbwr2W3ex/Hnvb4G7btfdxkgVn13RcwhAGGoJdMW7EiK1k48fD
AyzM4UFb6Pktj8lZD4Cc/W53TCfekLh02KExQnVEjoFZRYkCy9IU1boWIOw63ZeYldyqtsLO0hV3
TGfTHLoU8LfBLv6mCczpkJHYfBmq+bFrB3yCOmKBkyfki+tBRsQh4DQstUtTjJpJi+asqqXw1fAy
z4dbVZ3CtLyJ8njahhkYRL/v3W2pmDt6HParernEPH5rtzJetjC09Qu7xwDXW2+6NAaEs+BwjTnb
FcF8LGtP++i4pToFO3KO1ntERvnrAhH50RXBHhO16pWHhLhFIXZx2KUdjaBvE643uvHsDGUVb6aH
uGmM24Rt9q0FT8bviZCb3LRXzjC2T6VWBvt4SsfdmObTS2GO3wj9u99Sl/sIegmfqtrOtz7IiyPB
9OQBCVzkZNzM/eaXT64+9l87E4tfL3Tzc2AAChAC1KvmFfYt2ghiFbLv4TZHVRVhNti3S2AGuP/S
+MdloFqtvim25IfRfFz6O8fI1sFy1GR7v8aQIDwRv7b9zeDpySbRNG/TF513xsG758yT8muJ62Yv
LcsDX0NH5AgAo9IZISlys96rRjJa/qXbiWPIJoErVyNKXZveQO9Et9z5Ce9cZ7cYS2HhNXUFd+Px
B+YuLTYN6fwUBRw4EVk5q5qaQPZQ34zLUVXX6r5gY9uvm1y0D2pIyDPsMFeGu7JQA35yliIyEd+I
yiw4qKolo/wc63sYzw9Q7gnrt28O6gvRCuL8k85b/oijLMMuKamedbgrN3qBxUCNKsvBC+f4wGkp
OudBgh8SsZfnOGq0FT/87rNs8l8rmuRA/lpRoJu1C+ZSv8Eq1NzbRoamRduG7wgx/2hdq32IYRJg
9xi8qebJ0gmvFHOw85dRtWftHDMxXjhtz5i+mw7fNe0SfdzNCJb7iDOVeC+Ljfp/kp+G0bU48kKn
86oaLnY+/lnF3VJbkYRy18U0Y7Q02O0p1SCcbqflUi5WQKoQRuPhHcKYGgGUbqUar2MslHt3Tl3o
66Qk7KicgQ1z2pcdiaqU3+TKAaP5Onm5SR5ohgccVdHN0Hb+W+cuf0HVJ4zFgnM0JD8vNUCbe8Fu
bxPbffVpaoqOW2tYHqJQSzZ+GMqt1oC7NgOcugrJkyoc5I4/2eq9RPSkXwK3NhSYTVZn2H8iRPvo
RF62wtps/tKDJOUJVuSPZpblpE8j2Iq/pRrVlRJcvKgyXno4aLPLDbfXcTIdinXiFta6xJtv6Mvh
YVqKvPGJo0f1j75AA0TVVLsVJbBIm4m9KPrLl2FB3jb3tfOuRl2bu4kNjmNWxf7a0dQEsFIPAKNa
Tb2e0KUB3tUqsy/1EN3Y3BrOuRjxueqn5KkEy7M2XVCoUwuAYYir5rNhdG+YXiY/SotsqNlz1w2M
XdkbNUdAOzqavsBUSnN+WFNsvQfNFBPBKcYXc8jGTVk39oNEAmZrilTc9SaMEnOwF0LnIDdXvLyM
x37t1wEUPRJmZFiGWNypbgEfFGeY4YfggLhrCAcjxVNl2MRVj3Pv4qNjAOMqtZrYe2Zi/obRJN92
0h178HjvMPPU8JQ4yyGTIl63Yqj23KWQXRSpvYmXG64qui6t40s9c9qyXVkCJvl//sf/+j//+9v4
X9GP6uH/cnZePXIjWZv+K4O+Xs7SBRkEtr+L9D7LqqS6IWRK9N7z1+9DVk9LVT2QFisIBBkMZmbR
BE+c8xpSKV6W/ittkpssSOvqzz8s+ce/8tfm/bc//zBtjWiT+rBjqI5uC81U2f/1810A6PDPP7T/
JYmMOxdH2y+xRnTTp4xP80JIpBV1pdp7WdmfFWGY3UrLtP6sZeGlctJ6/6Pv3K7m+iM3Krl76XJd
RKFCPOvtBzxR4h0F5Hg1bzaa0I8l5juccvaCTHCvhhue5q2ucu0HaO/gjV73GkSWSF5e5x2Z3kOt
KjJ0zSRCXWYbr5vayD96MpB7Ocb1at5EazBdljIJT72Z5x+bFYjq5GNkUAyKRy1ezp3UqG1XDqnQ
vZkGj6lML2Pdlzea6eY7x8vahWZk0MfnxrSQ0NV89zRvkVItb0pNGdZp5UQrWSTlTWa3n399Xebz
/v66SGQ+pTQ1Xdq2/va6DDlqKKRm6y81yjlg6rLbfCjb207JHmdTeCMFU5SOwtrMFvNhq36YezGb
iJlMMyPwtPQlnzgz80K0WoOnT/QCNK+85ZLTHkbN4e9eYsqU/N2kepaJKq/aLHMv7D/E6FaMLuWC
eQtsMGSU4INfx81dOkrIvPTxFLe6hMIkK3Lzm5NhvL9JDUNXNdPRVMPU4OGZb09GX7pJ7XW2+Ny7
7tqY1LC1acH8qSF4Y00gUeSCMPhPYyF7f1VS5Pipbe7dUOM/Rpliwhmfjp635zW/RxxYHRNSiKOB
QFTdbMhhxAQCVnQp/Th+XbR9GqJ6PjdAjlVV5BToNW97pQM23GuP8zFz+2sXCsGPqJJ46CJUmrrI
RAorwcCu9NfnybLfnyfmalLXHUNquiYNdXrYf3qYdcChY8uU+stYVvVGM5tkYxJD70n3xo9hl12l
GaqfU5lQiGpEQN7fD6++EyuLeUcuzUc0iN17aNnhoU2cYR31BXaEZX2PSSvWnmPs37V1GO9fN/2p
xDLXWVQS19tGCTHo8eMGrurfe+ZazIDufdRh6fajMjOv6Yphn38cOx/140N/6szx8/fOPX60uz2w
XyQWGReAvBzzdPCONoz87HXbN7D75Gxt573W1OVHP4QE/dcjnPmIH7vjMEmtZWfo3m9GW12fhtO3
j7Vj2JohdHtKMkjDenuFKlWr0H2HBN8qQbHpEtXBZQmdJOlAPCUdw/wdC7lL6JbtKa8dxAzarP5o
V3pwNOI2vQ1EmN5qMS6pceeY+7ntddHCkPH8HOPWqd/chghwQo6nbbbzZjNY6W2X65Jkc1xvhvnL
XTen+J0V7RrqjItcCHTuyDTSetGXCvrVRsRqAfOAVLKslpGt5ScnzuEL/bRaI8y8C0f3xlUrWAFh
yhnvYrFjDLNOY19E274zgmsWxvoaeG13GzJyrDCsjB68llQe2Qz3g5J3UPH6UfkU+/4XRQWkr+jy
hC73+ABn7a40tXo3AiAjHdxENzo54Zt5DU7RNz4ABcu/m7IaMciwTj6YztjL1wPywoPBmoCf/XF8
3UK/dElXBgqjVjYJ441WVkSfST9B4LYRo/LUwl6aosMPWRfQo6e1yB6RtJ9XqzFwXhvnTQD55qH+
LiJq5N4STHs0pU3jtVP7QL3nhRftTDkoe4rAEUrfSmUsNeljlYDYwAmrAPcUK3V7JC+PUABbc7vl
lcw1floF/L1GtX48/OiTOQS3q3nb0q0voelVWzer94Ga+4++2uQrQY3ilI2mvDjU0ZfGVBRoksl4
MxYfeRVnG6qs5h7jcurIbkNdt7SGVzrDzGDoXQ8rQwnldSI8DK1DProCljXvBKQcXrsSXQThjvnS
LJNhMaghNmFTZ6N2KEenwbNt2PVpdDr1Aqr0r0WaYtRDTsDeMp8f9UXVJuol1IAvIm+/mftZ2os6
1P7VriN5HlIs7HvX8p+dDnZMNAimZW0lbuwevTsnM4Lnss0gaLkyBkdkKveU4y5m67qP5K7ahRMe
qKUNF8UtVW/d4rFJ+Re4nVPkV0OBX4F0LxbjyVgc57YUzCuaoFp+JaPz2OVobJTM1L01U2ESYGBg
dwNizt46FwS3Sgp+ZD5uPmRec/wQwlHMX/Pjs0aJcH7Mw7KO/ZgTG4LBW5uj669sphVrrdaJcFDX
v8AGyY7CLa1rZevWdQhBHf76zTGHE2/GJcOyDUcKSzqabso5TPzpzSGKEHdjxco/K2aYLm2yQtus
yPEWBcj0qRUo2KFr9yGTsjmST0a/YGqXIUqJai7Gazwq7o0nzG9dbg341DJ/IZyoDkLv1aewyBdz
u+8awY5saL6ZN7UUi1AQHA9k7YyT6ffl68cWWk5AXqvJZRR+sol1rcN4IQ42uvQkY0pkP3XIG0UT
KPZde+ItzbzJnr0hkusOY6B9jO7iU6BmrwDjEK3S13bczJunmHzyDPR91z+lfQYMO4ESouNwDEqZ
3U91yVWeBuZm3lSGOrvCSt1F5LtyhJd1GN5+m+3DJsvvMcimwlJXL8OgaOtfXy35j/c87xCbQpjg
egmdMsbbt0hZVIakiul/bv0GJ2gtexqtyr0Nk8K+dFnZLWrRdJ/6xgc/4DkWbGWpPaKRs8ESu/sk
2j7eykYPtsJM6nXlg3QxwJcctWkhqawd5815bW7zhU6txrYPoR6lN7zHkXRRCbgKvJBvEAvELrbn
oekKNT+52tCdcswyHutBXP0yHK+IEmWPji5eqHfU53nLn5KUde5Xx3kzaYJuWTp2ty+nIwuPqZo3
GvZ23huAG18bSVltPEdPDv4EOQMD2ZzaiU9kTdrxzbKuuuoEag+o5dwy7/vRq+h0ZMQls4W0Qmmq
CbtvDGbWVN9LdIv6GLnNO8bnfBeFFcmUWCWFEal0NaJ26lrV3s52IWdWzmCfbaTcxoUwM/ucleal
zMSwL6Yd8965Xast+zcXfr6wPz+mOjlKoam2oZpM1rT3AV6HFHXbOZ7xPOheucqsHEStULrXRcQN
jxqJ8yErQ2vDlCI8W4W0bpMR4V0bgcV5izp4fBWtCRyUKfBkKtWuM9cMFmkFrmbokDKbF2hFpRdp
M6Z5takQZOE5LlGdItXSX1pCvf2vb2rzfZCvC0PldjZUmLCGYWjvQqPIFIU0tFB7tjX3qYLUfK4Z
ZX5a9B3qfPAdNQKU0V4kiEufQY10KzN1nZsi0bNNxPQeIyU0SEWauYdCBtZBBUKza+NxPLttX25y
rJlvoJ91i84Y6mMeaOTizbzaAboGJRSPa+km7t4Ev3eY13I1bF/X0r/X/tveH20/+lFYi34zVP/j
4deFY+lSM6UhnGny/m4yRGAyMmcfyucwSV7S9Ep63j33YWhdggnLM+NzhJ5EKxSPxOpH27wWNVI/
aRhsvR5QoFGzmFfDcQIRG8WwmT9g7jzvQMlmyn64x4Gi9fAX1LtFYaDwBx+tFdmdX+Hf86raV5NU
0xCvO3Kg4A4gjOoAeuCG6dXVnnVMpjY7aLTzaxdQX6+bxtTFQ3NlgdbsgAxsld6UVfKgS2EeZrMh
nIjTG08V9U4gogsBi815MffNkui1bwLeXy5E4Tc7T+k3XahX0H1loy2avjiDlJfPvhpjTy8B45Eh
sZnEio9m7TnPVmfXS5gLqItonbwpY8RY9WkHYkOkgzM/vYKs8a756CK6Oe1IB2KX2h0wAxd+dm56
dUoPsSMc8ycTQOSvHxN7fg7ejAEWs2EHYKttS0CIxvvMAJKVsYaW7bPVgxwvqoDkF+4C61Dp7A+F
6XYrUVXWzp82lQ4Mt2rU6Xney6sb916ywkMuxENK6DQ3DxbYKV5uX1ADtT80GvgPmZnqct7p6Niw
uDwqLKa9Mrv1u+4Bd6LiIgphn4UX6MsGZeUvwNxhVBnDx7HKQf3hmrJPAy9/KJXyae7QKmm1sJqh
vkXuMTr63hivY7dXPtfBYu6Q6amzyh1/OLp56uAT7/Lqnz4aP70H4lvrgSjG2PWGghvZTLyUiUXa
z+u4vsgcbVUtrG6HaQH956+2MjXL23mBVMrPbXPnH8cqYVu99vvRpocoJRFTvPms959f2KCCmCbp
VM/vbVu9+HBCPsUG9kJR0af7rFLsj12Ibnxlf2prOHRxq5aoNbnWJ7vADhzKIoFpC64EgxFEzmiH
Xgk1oUqtmzbt0byOoYY6TrFvcwp/CIXEPCaGh100dP8Q+lw5dEcCj87/4GT1vdTBvuhZ9cGBIHAe
zVreA2cz1p2DuFuAG/H94JUtNnf4HoVIVywJXECY98117tuPOHjFpeLCWqWvp1EMK7MxXsx7XxdZ
vTSdcLyNmRCdRK8ZW/1voZRZ7+Sd/MkPkRWMtMctVsw3P5rmA94d/27z3cc1MPpWhdCtxXzsLLPy
4/MSLMcOao6lUWbX67bLjBuRazUFDr7WmNb6qW3eq+aO/rr2634ZmuEbR6XG5k4Yd2uGu8+rXuY+
Go1lvu4gN62dnBkhP++VU+95Le89wCn0i6gRjQYkiJFYDBS1Gt7Oi8ytETNwg2Q5oWle22phjns7
neDCU79mWqh1A78l0q8/Dg3tRrnoY7PswkFfo270aEpnuLXVsVpqXVtt58150adas+hamezbOh9v
5zYtAR6sQHqat+b2fHD2mcyH84+mRoTo5zfhTWqI+kakL65GqbiKcTQi1Tp8xNbrhXqjd+MomnnX
a/6lHuz+oygsAzQN6k04pPzcq4sYaaBWXoYkB5cPY3AZDkZSLGPv4iJtdueoSn9feSGzaEqGW68d
+3u9GIzTxD+UTpsW5CfxgALnAlKQvm2mSMgovJy06F7nHYEu/3DLNDC/V/ukWVtap6/nzcGJgtt0
KJbz1muPodCWpqcrWxjLpM485sgIe9nlxnBN4xjoLdFfl+6wibR3wrS6aj/vmBdxB+xz4whj0rLq
ysXce95T2+rZj/PiTnMQzy5q0Z0jW2oXtwGQBIi0+BIjQJYg6/iUJUm6TdFT3Ak1yx+x/rqdOzwH
umcffLtSAtTo4HU4tXnupezJqQz9FQpscoEMsHjtoRHJHJXIPP3oMXfz8hQXNasGmWyqkmC5lMyO
fazJe9FP5ywuj5qHiLyfsBlbtbtP085Yo9ZQoKxJosLu3eSLgYBOEVn9N4yKABZjqXnXjh7yOElt
7dxQHRh7pf3aJeaZcyz7q0VReWZX3KRpMux5HycoVjw1ML0w6esRAKyyvxbOtPmjLU9MLuNEtNyA
cHMWPrXcj1j1LWflgKS00d1TAWKGRWZffZXX8qwYMA7xnZ0U+invOMtj3qH4jGrj8ygnypKm9JdE
JVVlYiaim0xSQX4v81ornuENgT7ynQwuTdN8gpprxWnxPALy37rVmG/nzVg/5L0LPKwfit04mNVm
PhhJyGUGz+2pUxTkndxoWM/tfhXs6lATj/motoe4M8Vq/hittC9qTBrMTTukAxp0J2NhmbAF3f6T
iY3xorBng6JxuMXI/Xlu1zyw2+C7Z2OD/mPUH/2pu14r6s7BsG8998pVcTUri5IvCOizYeUKip1d
/2kQNRIAxSLCb23ZRVI8WmpjL/q6Gj/WXhXh9hQMn0XowVsv9W9GmO4ok3iAMJXvGdzIkETFtWDG
7i8oc2+6LClfIi+5VfrWuB29IIUxLfqbFNj8EsKEu4kifdL2VRp3N+h1RqzX+9XaDeNFiX7i1RFK
6i4MDYZgySndRKmHSn74SfdVhxlWUSpnt9OUc2+jAxbpxXFu+tE+r6md2/FHEXC+22H6hrIe+bJt
2Vs4dI3RVcYBsj2m4j4OqRGDaHaUGyfLvVtmOHJhQOGgEkub5XXpRej+LSXKU6ga3dHoNfOq1p64
4hcSTbJs67lpXiQAbbBp6ZsDpUgysw0hg6Nq/mMXAbgF+hKBImmCR5Q67GvUFoxX7LTcqL/3jJes
CILHXNXLlRwSPI+cvj730yLXQ+Qd0nKnuml9VqXNYlqbd87dCtPIlwIS33pue9eviHtsL60HSDva
qdTV8dg5SYGBThU+jD1lcA/wxUuAb0Ztui+t8IOFi/QU9VZvXHsgxl4PgsBXbMJYWwig0kdbRzhW
g5HWIlhptDvFrG9eN1GVN09DhTrMwl6b8O0e6xQDgzLnMQlFUj4WEAXXGIP5W+lZxWNqIGfJqG7j
FsOmXpgYicoM0ctpM7Bte+ejJb2cN2XTFgcCzPB1E0VF5wgvEfzR1DkZLfWs5963WH9wo1H9DBT8
awhE81NfFe7CK4X9EJd6tcqk5d/C/ss2Yder514pepLXg3qIBy5SbOVIrODns7RUvbmBYRvtVP7t
LW2oL5DyxMorB41JdvtN0/zuO4+GUsbx95DIbhFhjfChCAZ/XeZAhL/LVE9WkRXzBKih5Zy6Qt9h
s8gDkJvWh7RIjUPuDsPNtFXUOWfK89NHUMDxQtGMERFTNXm0PRNItKeUh3mvo6VoLqJrDySevXrb
d6jcOeNm3qRqHG47EnrrcUiTR/SozEXSKNHJySr/quvadwbD9inwk2yXw7NZWwhTPnmZo5H2y1VU
WdjrtP5J9+vsrk4ZQYSHsM3UbBdmeYTNPA+o7VON3u067yt1O+/lZkHlPi5j8Fl8ZNetSmBKH0xk
9K52Z/70vZACk/V8jNH0Gx17RkttqzscxzKgyQWWXZEVXDykFleyTKon5NKfYCZxf4bdkoq380WO
LkCt6SAB92Tb+wKr8OkgX4LUMrA1fhr9+PUgS3ZLWebyi9clCFTYYXXnTd+U6P7P3wQIrnpKS+/J
UjzlJSnan74JVu9uVKwFY6kAJToV4+cS/bwok3rz60merr0pE3FXW1JXdUNDdt0wyfC9q8pril31
FAnGb1oWf0Urqz6lqhWD2cWRWjjgb5IiW0KtLc/JoG69tPX2/qD1OArmBJVdJjeB0L9A927OPRKk
AG4G5RhTqQ2HVF11yAGcxg6xxV//bM14m5jkd8PnVCnUSl1zpGrZ73I4WuQmPXeL/Q3lfkSzI/HZ
aTod0wAN6IXroVNtW9wxY/1B+Gtgi3soqcZzhhlTFqaUAFB327Z63l2UNl94E54FyEO8CHEwWUER
R0VGN5FMk9pDUGjqevAzHNgDdVVX3lGTVPRdhOGsKlmhSmHte2+sVjmZlG0nNZvKRQx6JUGFEcmb
iTwZP7lKn27sDo6bT3rzWPBSXheuC77FC9oT5Bi4l16qU+BA6LHJQjz8wuELthuEWuSZl5EyNOvB
6+1NJqS/dpmLrKqwLcgxD87Ga4yNn4ny1ujqhIpkbK971JA2rmmGB692YP4Ir9uZaC+RRcT8pzQx
t3XzErfy8DPpVr8qvkDWFOciZthRFERRNYkcY0Hxb2GHwbCefG5IQDr7zgy+Nxu01aHy23mw7Yc9
xKZ8l1f4KoBqULf46moHmEkBVKyvqoFYKrALo2xRK8pqf2+NlMdMRKbRFAzQ7fNxzOm8Hv0dfOAc
S6T3DlzXndM2L6Dv8QlvS/iwGmnGm7zadO41MuoSIU+ikYM7nBw9j3Z+0Wn4JZjBuOAdthRFvBwQ
lL4xbAxIAO0jG4oXCL6KDvXdANswE7Nt+P1ackTFsF0Pqbbyuu9QOJP7KjOtndlW47KuY/TYtRto
w5N4DDnabKyr36TZ3qVZXm9lk2K6DZfLAcz8Ls3WqK7Dc2m736wy8PdF0+LDaCvOJuItsdHUoNmU
AJYvliVafCI1VBNxvc9iCoYO9dzebO/bScaNfPBDwkX59ZP2zwHCNm1HOGjhapZu/wO2Y+gdTqV9
F710QXMlGNPuNYdJREnctnSdGinApoxvajCmO3i9S4Bs5PkgMS1rgXW7YqCVXFVa9tzLhrgksg1e
LWF7b3cPTia/DN6QP3idal5+/bMN5/24ZpO21A3LMQzpmDx5bwsXlhZUeBja8YviAScaAap3mf1Y
xyEkEkghG6vX+4WvuNmeTEi06Ag27uFw3dixc0g1S+xDHSvSVsVZsOqra5nu9Q4NoqwRODrA+l94
vLPsuqvOBn7KYVLhKyWhTkqTdAU4VOdQ4j6/MNxqi+DK16GBBG1Esl+FdXkOE7fcJsKJHpK23M6j
T930T785BW/T3PN9JU3DVqVKckLVnXfpuzFpqLP2UfgiE71aO5HlYSHqUkyr5K0R5BEFEc1ak4HC
5gP5naY/KEMljklfrskJQevq/LPRq+VJYFUJa1D7aCMHfmNgwIsOXKvU5gdKKGjsMQWG1e4Gi6KK
26VilCAlQq+4jKn73KgNg5qL5BLVg0eXbMmxbGB4/vpv5f75x/W2qFZIVZfcpJZmvXuIyi4RFTaA
6UsssJgiPuku1Fgc5Itbz94Hlt6iSR6tMo8MpTN692btf8fyHZc/FZfw2HS887zInJCkhlpTGhbd
yiKJFTZNdMtQ5e5zWX1C2LY/KfYhkHWyDpTygkxtT1m7lvDd/IvJb7sxgXEF3Fs7DHtQCo8VE911
YVyi9FNg73mx4Vvaw44HZZQ6xkLkkiKCajwWFhYOLvolEd5MSD0zQ6pbPCR4rUYNfpQpRcfc5l0C
LnXneqG/bJBiWFReOsn9qsYR2G6SLgbTUpCKSABWkPa4UiROT/WEJfMSB6NPBgoE7kBXU6JTPihD
XKzCLr1SWswuev9Q12Ow8xiQF0C+KJUlKV5NYRsvCa/15Wg8YsNGGrvqXrB8PDpFiUIKozUUy4Ul
regaY0++GAsFaUp0JBbJxG62RIkAbJFeYj90jtLKgqNHpXRRU4rZab7bH/AA/d4Hjb4glNQO7qST
6erpi48Q27GKzXABFbs/5WgfuAVqfzWI6Z6hcCMIU0g8btxWBQokfXE2BULGWttixJcVx74tgWqG
8QfLLFEKnHRNdYnZhVvgp5tqx8ofqrPZfq9ybHlioocFoIM9CNpuO8m5f2D6dHDLpD1kwxcZK94p
d/Cz7j24kqXlaItwAMtl1FI9imlB3WmB7mV+8tz8C4iml5Lq2k7LxAW6nHlnNijR2XBUOtg+V5x5
jn4vkq9pU55NC65vLb2bDvWiGygoy0pL7uDjZ99tj3ehdcmi0H5KtdFaDFXbHFNVv/RC0+8Hzd8O
Mo9uOsuUIEmHesewlCwJYzuEWXzqExmaTVaAYgikD17GOc4DIa/yI/OI4ew1ar0dpVPdeKhK/aaO
aL+FIU2DkKUJQ8DmsHGL/EcdsUXvj7vObF4sRDmWkT8Q9iRku6TTMIYSMlwlnuSLrNroKGRjgOcB
j0CrfOUjd7e1gvFr0gdiG0fQeEMBnfNZszt7AfjQ2UehsxQI2EKViU7o7jHFBmDMEOedmfEuIivt
0NRwrYVuUHzyukGuNKwVlzLBzUWtnqM43RmhH9xReM2QZUPpHUyg2ISZ9n3G2DAX36IIYexFjxA6
oNDoU1K1MQTljrdI46/n7+qSQGzINOhbpmRk3D3cfjugitGkophWZXPfhLq2HNuHBCd70Kx9uFZT
AFf+mL70sirWVt/WW89tEZabbmG3DC5t2A7nwBI39ZiXr+Cw//0Gi1vN2Nyv2DrhuOHX7zb/5yFL
+P9/pmP+7vP2iP85B19LdCq/17/stX3JLp+Tl+p9pzefzLf/9etWn+vPbzbWaR3Uw23zUg53L1UT
1//BFE89/193/utl/pSHIX/584/P35IgXQVVXQZf6z/+2jVhkA0UJngv/I1anr7hr93Tn/DnH09B
9TVLqyD9L0e9fK7qP/9QpPVvphu6ADwsKIo5KhMPENjTLkf/t0SdjFyAaUjTtgS70qys/Qn9/G8g
eMBdNPboaI3wMyr0IKdd+r9NkHoqDDFTV6XDL/zPGfgLVf166f47ylp7+9InQe4Im8q2DujP1DXr
PewPNwg468K3jmCLS2AEdX816zuhkdcRRT9sJOpgl8k2DA6PAeM8R+VHHdYBQIBtY3a/iR61t4//
688BKaQSgglVWhp/98840YiTkut5ArFHwBEfcj/fhPrXdrDzq5p+dnKXhJLkTcUs7NoBsTr8dPn+
C+j8bRT419ebFmcX3DnyVe9mt05ojRVodPNY9u6nTLbNvejdnVVXYK5Ul9IxKeoVpqkntIuD7a+/
+11cP385twr3CuAZoAbmu7+99DvfayLNPEZJJz5n7hBtLYLjZGjkCiar/qAQx0MPRONnPKAM8s1K
4kOUhckxrMx6C+sWU1KKzsukq8bfFHc18SZeev1xhLHcbwT2YDLezZ87xBQGVSlNbFWrch1WxScR
F/mmKFxtQzCrUBH0vYntsVJESmwTJFscV8Fitvo9Iq/Dnvpq0fVy8+uTNsfl2UwemFkC0/074VbB
6Fga4LDpef35humzuErsHuEiv3VNNKpcqlZ1rjKnd76rUeQ9mpMbhR4j2j5CFCDgFIe4SMSBBzHY
RjuIDfrOqNqNFRfDcRhqewO7nGKV7YVXVTs4Trsy+6ZENblA88U21YUF1+TYUWWw/NK6bbJPVlEx
/YzMXTAOxcoPvOzZqp1HqPrmJHmJAbQancmNrSAMa7cWpKPY0/NDQxWMNNT3md7swspbBJU09n5o
f1Is/Uml4nz69dnS3ka901W0VB4r8L2gtGzzPTyLCMttYs81j0xd1I0H85uQFemFiNOIGSoh+dgX
4TLI4GrJtPyauT7M9P/PHwJ8QaDwCouAs/b2snkhXE34zyb4+Lo7NKp/ZrZs3I1Nv811AJzUMkU+
VEcT0GddJ/taKv3Dr0/GNKN7e+dYJIQk8Z2NVwVznrc/IajzUrGyxjy2rv9dgS5mpyO+XwMAGwf9
3RD+U/674e2foy3faZGC4jpovBLe3a1qi7RmrccmgZ/Y9WCzVkql32eevMncRNmEFHGPiQgveq3B
CB/ts2pSjCg040NZit88Ovr0yL4/AQazH1hKmEpo8t2UV7qG1o7kco9ZVCMU3kHlRM5SxuMSVRvn
TpXDV6bkuLqldrCMA0SJxjY9a7g37HEXCVaGn2tn3llyUQ1CHDpMTNeOFd8Zair22RBSIiojd0+G
7ARCbkDzlcFba2E+EI/+ZkKn/3PktlST9xiOwKz8A3jo6pru4rdhHjtzyI6wT91rWZI3EmjjQQSF
d+w68pQrFRL+Ijb3+FMyeRqsZyOj/llNFC7mgIsczY+NHG1E9QAMr7Lcb/dNh2qX0BXYX97aVX1n
ZSWUCtSGGpoyePYmBlG9qC0wSCJnXg9JtPzN8Ps2e/n63JqmAS10ul1t9d3jEsVYcCZRzn0TYdTT
kxxfkvgHKJZCfynaj43XZ7+JxLXp/n9/e1iWIYVGydcA3/f2+ehzWWalXVBdFk5/l3getYCgvNHy
IsLvnkySg7rP1o8NeZwXUl+a1reoSJPfvJTfvXt40ZO6xazCMYlQmLK//yU56f64KHIFtYwIrxhN
vTdjJ97alhct/T7otzp6bBuQVRb4LDyk9ariTYgmw07qVbN1Yg/Hq9K7TzWyJ78eRMTbEXX6bbYk
GiNU5JE2jSmG+/n9k0ejqVua7RwKJ1lasDvXGoYXy6gFdQrCdVi1TZgs+W1ndQay1s0qT7AxmN4r
OCDpa72woUcgN3NkEucurD7YidYzwJYX6BwJZ4uuiQHIUdiIe8m1Q1S2CChArHudA8NBAGMbkNnX
GnHqi9g7O2Gh4ZxkFbuhlpRjTfdW9eQi96TD7EIc6jL3NlUoVWoTkITQLy932HiQuY/6DdPzZE14
FK2GMYBOGmZrjWT3zoSAftPtAi3Ljr8+g1zCt3eaIPTFJsDmwQU7ZkAAeHd3pxLF4T4xzIPnwYKr
hPWojv64yQJLAfafXPH47XhpT3JeSl0tRn77MrNgQBCh+RMJCAuVEC70oYC0vw6kwMA+K4ZDgtbU
PqQ4gpaafghqzAEIu54TExvYMIIH3ZvZpPVkIJhlGQfHtm77DlmIOIoC6A9kzFGAW1Iltg+prKhd
Wd2lwMFriUyozsW2q4NvegPwYDdcjqMJ3RUdmRzTonQYwSAF+WHehodurCrHThcqOiEjORkpUesp
l8aY+3slbts17hvZEevzYCGD0jl0/c5tugHT0nHjxk1y1DsvXda6VW8ID7iFuuhYF7CNx0HuGDeC
W6tGsAgFbWcRpE9xHmEf6ad3yAjfMa75CHKjURK3zwPKs0PsV/e+Dqa09dG3d8i9LHPLIk8ubApJ
iXlTM4ZeO8S2V+j9+2tLzbs98f+2CP3qlFQSG3gIv+vIiIeFPVTOqfbKHJeCjiwEwPqDmTZAsEd0
ue2eyqGaKOnBAH4ZFvpHW8VLMvDITxlt/7niJXwfx89hGn40xA4aJE7HDWl0uw0QfjG7jKKR+pS1
nrdvNPG5qZt4zcSfxI8yZItMo8RW2XG66m1VWdRJaxw2WVpQL8gDc08CPGgMC+hzCMona48plJ64
duz7zhsnC17MUCXAJihOFoY1w2OYBt2pD42dDuh6rybWS9rLdlP5TrGO0bZY4GAComiyZ7IRWbxp
Ww0UY4O6aVz5zxFmDqZMd4kbtHe2/n/ZO68tOZVsXT8Re+DNLSbJJLN8qSTVDUNaJeFN4OHp9wfq
PrW6e+9xxrk/ukgBlT4hIuY/f8NvPmss5Ifx2SwmEIcSJW1ixCAaeWmxjE9f9QKHzFSJO/rGLDyq
qgvRlCOMsUXpZzU53mafPEtT/DuGxE/Ho6iCKS2dcMEfxe+Ncrurkzc8pbsIDqKfjTXEphh5i7rZ
9re5xawVsw+Rz9Y1TnXCZhEZkkRnEU9XTpqfQLB7HQntxN0HjRw6Rbtfn+0qDY0mXe4lw/Q0wAoa
onILalfVFwWDEG+wEA7Y7b0qtjqQS2M7c65pftONrGcUfhvaFoVLtoXNpVTOGFiO7Z8zvEObP1Qx
Z6rDliLi307W9VcCbD6chDnYcTC6m+3mnpFM9VscccNEywvP6OU1ckbcUPv+p8Sl8SXWvuf1/AxV
am8YsrIA19fDFtek61xPd9JYnmaxipdeS8JEn+NHFKt+vvYSw0cF69z8ldX2END47069lOI4BKZz
qZIN+NBC/JTnOIFteQLLSfzQtaU/d1CDzn1S/oj73GXAcO4nXRePfMDGxW7YusRq/EN34vU6VM1v
CZIxUBlhi3Gj2WTUwP7XuzF7TciaX+oswit4fdPjl07FCigZR+tjuBnblGIOiAChtVl465bWPWDS
6m9mVUWljEGUKX47O+ekNPoffTmIB92ClDxuuCXWM/yOtQ+Mgg5ykWHrKV/KUlgw1rv3TIn9ntSa
B9IMEOXHie6vtlPcxcnszTNNFqPnBRdQYABfhsBNAAAAIt+PereGssSvJYPLkTiVyl5tSTkBvtJb
RzkcGrMlvK7sPQaC5q+KJYVbQNapIOs+tthnXia7uFVNFt+pqVlwZtYQ3tKYbAztMknbe2pA/8zF
ahHiaJUXgQAgFtN7l7o5VEoszUknojbqksHde+yjQn61rZxxPLrLnaV/0pwTBpzqyRym0dONDl/b
uemDrt8h9kZVYAudk8FKXkdFIy23rL50eg4mT0sYUrL+K5GX1bW3taCM5p1M9ag9lW1LQKo5O29w
fJt7LWZEylFW+HUqGy6TNVQ7S0eIWG6uEouvCys0V9ETXMiAbG/V5Lymq8i43qbw4OCQuh0semX7
YukXfNSN9TW5kavH6lqXsWxP5PuscYr3KRHerGBFp+jU1LSsL30vJOiQNBVjwcOx0oz73r6Ttrtu
sufTUZwhZrRP6gDLI+86EvAU7K3CbqwtDx0eGnfpZcPKE4a8LghFirMn8nWHpl4CpbINwmG2xxpr
r6BT6+lUVVkXyHn/CjhmXRMoL4EonPe4MptnrDJqLx/yOTBnJJG1umhfJ12Z8LhaggXbxkBDR3yj
ffRrW/vEh6I3XWqsJ6GMKKhwDDHi6RzO1Aw+UZwraUjFwkmiPiUkyHmmQS2Bl17KpVsYgYWlYNDW
5aslLeVN628EKUlnpyGB2e3bZL2OcN5Ai5bH3o5xUW1BSPvYuLWq9MXpoPLHEgl3Q5IY4TK2lPEF
qRBpZxHOOjKmmJ3tLZJURYtsaQ94MICmWsDKBFF/E/36bSqz7rxUOrlbjvguCZbZyarvCXCVGRCB
UyHEkuMzzp6AY3txYetz/7HmasIAmclouTcBrR/USOj176rXUt+WDAiiqfU0mPhy2b2CTdrQLqdq
tDHNHLon1uEbL+ckgYODUdl26bXsCTlLIKFFknFqLaxzpZT6RVsDQ9403ApTguDgvOFDr8nBnBbm
ZV4h9y/a4OtIbMNsU+TTUrQePoM5yoBluU1dngewcTp+x9FgHdRQ/evgN4qwu5sgksBYFrRlk1pi
pjbNEeOwXFMSO9ZqUY+jNjMbCIGKYz50ze7t2OSESOjpcFlpu12RB5Kd030IFV5jluwLMDXs0hWu
XK/j9pOP931sEluiFE7QTQ6pHRpA39bCl6k1JNMDkBdKg50xgg/GsJBQU6wMiwnWeue4qZZgqpo5
wIG5w0SB3nyuVfEJH5n8bi0BHFwh6OMfr5gjtgiJzM1wWPteJsq863ZlDyRP9zc1N27pNuFNXXXq
DRtGrRp0OlercUlT5I/xaBZYtA3olHcr6KWz5b0/d2JmVIJ5c37Rx/udNriC9rb+PtXmR9vmlLs6
Mb0x7hq0vn8WUpxRklSpP0twGKrBODndwvmvOqe207Cx6rabrCGmNEkwJW7iuyo5l2G5Sivnd6W0
v3RDedcclatLNfGkIRJeWTLmDh2kHmIhlKVvmD2m56nA1UtuUIQp5vNSLQuxHYbpizp9N83rDoYt
qZbCbl1WqpTfS701SESrn7Y1fjX64mLJ5snMFnQODfbUem2csJDFtGfrXxYu2aC36syb2/ee7lGI
AfUGXW5yE7EMlxKXg1OnwxJbcQqKU+VOF13sTTiZIJVeznJ9gnw4nOzXaabV0i3am83/q8LPNg/k
qywkFGfpcrENgg9KA/PjZGp+yNX6Y1TyM3nmf8HLUESNtKZ8mdY58Vub3rze6ueqe4O+qHpV4WAB
Z0AG7owPtTRqry+6krYi6dVkkrgLP0aj4wtnOzilNS2csHYx7teJ+JIZihsL48LwtJZE9DqX+FnE
5s0rYt00qZ8mmXRKC06Nog1BrEmKb7f0glfiF7bcTbuMACxL3MRCy77AasqlI9r5Nc1SVpG7Frnx
S5mO2pw1902uI1udThZWCXwVw8vYkr1eCnW6+I6Txb6M4QT9vD6Bw1w+JsNU7kzEs2KurHunltoj
MQLywyl2hh7uasEkG9eA4kYRtFg7UwbPsbu1JBgq8Ac8scS+kik43kK2GbBTKq0SN0MnQ5G4PYji
XtKK72Mhv1eEK2IhvJjeQBS4ZtQPkoV7QkzK3uQwoFOp+awR7ZPTk4CLQYg7iuwXFS9O0+kQdHvi
+dTpb0wMj6xFP3Q064xJzNyJ1fqsO5HESdYT4YZZqPb6SesMgVeIoHGp1Phn1CKgo3VihQ7tt7hU
jVYxhDLKWTKUQPGLbJAMY9giZNj82sXY48D6cQ0NpfiQkPPXJOoL0qvOxw0MjxQL1QBUCwymiheq
imib+yaw2hqBSAybPdFWxjHz7Ixt5uc9Vm1MWo5bjlYVxsUHrbVf8M+ZM1AGnvo1D9fFesXIFPMJ
kTIR5HFQVSlJEklyk7F+PWmDKruTTZApNf5T1Rb3mT0/tyyCGT+wPdMlB/8fhsqpA6an7ZOcYByY
tvTXIkxfm4wXbdaJ15zjLzPWvlpbNVdtBDivrNLvREZggXpanCKIoQ14W9OwcsQZ0e0Hs4Lh+1Or
H/HBWNzZkQxcEIJEwixiq8F3Da3xK6jqbtP8LOnhu0ONFLFQP4pphuvRTIZbbiUG8xjkrHV/a2xk
34PyfVKNzjOH8pawEPQK6P+15TQYDLQWI+2SfkUvI/p7G/d1L56xjCj1/kmFCkOeGq5HvJGLEfMp
etnEYniKIaR65jadCr3t7iuzpFonImBKe9/UjMqVlTIyzO+0/+Vdwro8rGRJ0Qx1NSi6Xj6lkjtb
fMecujbff3GvTkkVdArluA5YFeiVjkBsaxgqfmbvzYJdm74sP+BVM9U7rJRtAgDtUXNcw8OViHW+
UeWe3GFbZguLiit51k3cBfCbHt143SPGEvOWd8yulQKrorS+wgf3FhFOSaec1ZqUAnP60WEypQ4f
uHCzPBmifQpTl3X0E5xVCbPGQD/rNFI7lRvsw81L5QG347GI9Dk9W1XyVsvtbyxrvyyEqLHIRaFX
G5hY23i8MMvFapXiyGo+SsPanrSy8Dbg6bMFL85TZed5zlofZ6HpBgQ6vyROowTUFlugOqBE2ia6
wLBrZOZSkQeKXJ41RSmwWFgd+Fj6O4inHHWxNp1oF8S00cfyrCSYixfTIp9GqZb8co0LTwhrhZCY
qeHSiF+GYyt3Jm7lE8NwpGQstFHynuQJLo8qN2Zg60t+z/Pk98dWuZvTpEn1iPXVdvk83g/67Erb
qjDqNHSxUX+4CvZ7f3aPYxQlrczXzIzbauiCR+gZxGnSAZ/25KBW03A2GJppjUQ8X4b9WHccw5Th
I62r9NwsXXKPhfM5kXs5wi4guT9u0GH+Y8vUYtlbkrWDJWJ/0Wbzm17CHh/NBdCp7GfnkibSjZ4P
u9YsCBk1OIUKr3UU+gQig2ycle17eWrasXV7qazImZ1mykR4mrU12R48Z/zCKvmdqnjxLczZTw7x
WIXJT4g9A9THD/xG4WIWBEr08fRkz0gmqH+sRi9OLWmV8KBZw6Sycl175m84rhEfaar702gUqwe0
fdeR4JniRoOhLckQI4tX3zKlD8Pobpue9m6RgI8ZTDP47r/kefKA+aUc6k164mkfAGUSL9uo5mBm
lK5Ll7Y4ZTmRG920vvZC+7FmvelTnvweN7XEjZKwGTgojp9qrP5Fij86KPVu0g+Q3lndpde39NlW
pluvaunjmLuFkqWIa+twyUBEtd7ES4aRcl5XjZk7YVlb50SvJrMBINLLFwODaL/ZYKcAetjXpR2H
GwQIgprHGlPkbLtvk7IJmaSWMNO4eGDZSs/GqJx1FXYvRbR66eXFICFs+4BZnb7QvbizVFIFoZFI
567d7T3W2HkwR7fePYXlwnLOHUsLd6sU60UxmExiZIa+hJLp2huYQhsGk3VSzue8WqtzUawOI/aw
hATMsKLBQ0JLRRLJmZJflibHpIRQl37YEIP2aRZ26tQ8ykBl7mKhQ6mc/hbnG9qp+WuVSolPe8PA
8bgm1kQ8GFle3JqucHthmXcz4RknW+Ut14lqh8ybc2iKRzIBrCCNbeXJSJ+L0t45vlnydeqre7sl
wrNpTwPpPG5mZpbfCkMjLIlwHa6W741UQsMs8U8qFyF5MJq7M7THP15G87Ld8VploTSnbmEeSMas
eylxrlB1XD/S5q9OdP2DXuKdt002OTskzVmqsbw7k/W2qRAmRQdhlo+ehm2Fmn9ZkqiZtYiFahF2
tm5SoehYqdRQnSlui51VN6+PKv4KXI2Y7tGSxOO/NUesfZXYoyM4w7Pr1ueW5f2QjOLaJM1Xtdm9
ERdsfSyrIPpMwAhei5MjNeJkm8z/8HKJJ6/AT5KJwmdxkq9dG/+QbDWLzMZ+PrwWIVx8UUpDuSqL
CisYjC5qN+mLDJX7WdG0C+W2jdO3ontH8ak2xIQPk3kHUpQ8jj1iiwojfK/QEgGB35DvWnmSIQnm
yl2PptulH+vgJSpvq3scPO4z18SW2C/EJLuSbvZPqS6nCGILIufoAQNYsQTwZojIKCaGp8nRhwtT
Yek2S0n81Njoxg2FFUI4U1tdp9LryZ0WOgHaOIOO1Elo2a9Kiz5Dh62nbc0uAmvWQFD+nGfEN06s
OWeBIY5vNXtgb7KF7Qy/ylbpgfPW6Wups3xpc8rnMla9FEbufh4/k0bwTV6+5XO8Z5tnvUew0a2X
5YnfICVJql0kT0pwjMGwBG7tGsjUoQFBflrG1ci7ZZBDgJLkMSs7OzvPuYkRaJN+ZFrDpLr6qk6i
h4h1V2Sk3Fe644/dg0NB5s7Luuc1FelfmpkqwSZJa5STnT2mpkPClKRGujqaFzl5a6dxjY4brqPn
jZBVXbIZSe1FMOwCtWw2GP04g9kfW82yY/htDv21BjeATpk0V0LoNiy9ibNYoN2zLjf4VkobSDMl
STKaSsj/phJtSp9dJ0wf3Jm6fx5cY2xw2LYRJs2TQi9owV5tqnMKDPATW7uZNdeGzNAsJ1gBOKly
qbQUFqJTlpe+owhRV/Nlnc2/+sQyvBz/ccZX5XUWixFOSvuET/fkLQzXARpJ7JkTMKnJxXGbr1mb
csJ/YD0lOuNXryFCl8Y8SrWeNR42KkE6oiPRsVomMkDaZnpVLNXpaxqXogCNFknzm9Re6crofwaF
a11t1NdzAU+1peRbTW0OYSGWEUaUKAet7CmzUNIZya9RFybkR97xYuwONQOjIyWZi5YwuVPMGtPg
CsuDXMpZZdXYoVVNrJ2pYhO0uq5g5HTbLF6jVCw6ZVV5B9BUBPKA9EwGinDlwnnTJkm9Qol8WTp5
R0AQACZm4FiA+3aCGcoyOw9yAUCFA+g7FkHrJc8A1sl8d62JkxsjORyr9GBcDOFuPdZHY4mfs5oT
WjwXAlILMNiqrhFlp6uvObIA5SLNS4/6Ng3xH3xuaWl5xjaKQBohloyNawyZE4y5jD8QcSRhhRxW
MUjVxifgIq9S6SnWBrApad8zbARDqezuBoyoLuWCkGBp4jBty5CWgu2lVWsGu2mxbUhUa0B6JstQ
8EUrod6xN/EhAxJVpQWEK3bIZ8EqJ21/WIWa3qfL05auOvGeMiL2dghhzvS0ie37rNK1C8EzsT9K
I1nc8+g1TUcbW8mDVu2SADBkcuus8tNNbq4T3GJptFNWdchf6tb8JXTkp5ZTPGnU2RQ+OLRIzVeT
ieGUEKWKL8g5NuLvlUNMnsAZywMcSNyKMDQorvWE0nXJgsUia4e6miejmYJoksSI5mkq4viktD97
wPCz6cxkjmKjWZnPCVaa/qDGH50p/TISrQwm9NAuC7/3DD6PKzksrvWSVpogiYP0eSsiGlI/MUB8
SZXqBfp3EiRm/H2uzM3PJ7s+LR0owYxcGURp1rHPpE8zVNa5lLXAqbW3OEm+E0s5e61GinZt2omP
7EQhkpvkxJpqNc0a5sSYZqoW+4NEwINdL2WwUbf3vabeW2v+RqIDHY+ie8678a9tGTgVf88ZqwVB
20nN5vYaY4XNSHGyc0CRbMS16NvWZUD4mRA8fcIwZK+nzZmyQEJ0aCVVcaWAN5f5L6fdIQ460v6M
h0veiSqUmoRleuaZuRzSEWbGKxfIWYQ4KkAUJ2hkX4xl1+b15Zthdq2fsbJysY2iq9IK0jkqU/hF
aT5tkv6+ypPJeGCrEdatwWrqTYAZdeeBO89ok3QGCyKO6Av/NvJV9rtOlIG56kYIOA3koVyx+tBC
mq+M8av4gCLG5WH3H3Lcq/4yLLOLMXjrq+RvFegUOTsHz7FYgG8TQIZsn8S8fZGq5slBFuZI8nDu
h1mORIt6qdXX5RHPh3xfSAJ+dUwP+I+T3xDTiFs6KGBK/rJQwl/nxtfgzqE3kQq8FnPWpKZTeDBr
ctyOTcOTTKFHRtZxBontu5UMw5c8I8rQTKeHcXKSJ7WHko/K8rX0bBqrHT5nMLEZE2KpzUNVop+M
oVjtVWR677KgkFyeBh3XBaJle+tFWDsGDq72D1SW7dlGmi+KwXpoGxIKwelPW9blJ5komblSKZ8w
YHzItulajdryUtEydMt6eEW/Hl9TvbZv+piyvtJJE3OIABl1J2wtFkpt1edAThp1sEp1VLUkHGci
aHqTdv6eAknfgPNvVL6U8bwEJPD6Ne4G0qQnL8aW/RolcmUomuu7qlnujdGew1XFwFhuYZpvEyVG
3vdnTbJ/QNlS3aTV5Dc12WJvyDRXrRF7kiBMyoMtaLgjr2bBFaU1yIvufG32ZkesJu+kk36t5k5x
aa4lZ1alfyHvb4JmGifo1RUtI3S/4ZCToUQslEZrVnkkHVMOawsbfVaAwzlrpZOCGeQeql07eg1z
QfdQGzieA9TkxVkj0wqmSzTxQq9GUn801viXLuQiHGJsfkgtxKt+OpPRWl46u23R6Zce2cX4g+Bb
GWgGMzQ9JNvv09ZiNdEmZ/R0slsXpFPi66d5GCn0YFYjRo1C+0k/esAlQTzh3Amp30ZhtZqi9eSe
SJG6HnCkMNd7gjocr8jIQSGgxM3IFxfToj8hRghNjfqzItcQJN43Mka3UWfxQ2YKqy0dBStRSoQ5
rUo4Zs7z2BlkgySo25PFNgOIqV4vqrvamJNwXYsIrg6OgXjMuxDTaUvSD1fSSnWdhEk3TleLOEr1
ezzxy6WQI0p1aeEZFBeUZMiWM5qiALoFUSSXbeJsj3ElwPcOb/ITC3XoA3l/joWURlrQlEzn9DPz
Bee9dhTuILMUaejceDK81IBcH/ACa1qZakzI8HWinFS5I1Rqgx7lbGZ7xXXwWhDLUk/dt87CWmLa
e4O6PNueEee/12wVLv4IPxdsC8+jvUV6uVKhEyDiD/0aikSUtw7xv2svOux+dPMXSSqkl1iEdmH4
XWbRMcRh9sG0rM6rf1kSJg9LqxPbupg+FBXdrSX4nwh2zm1zqvmVEL6wVCWrBpk3q0k97c7SSHDp
QghQkM4Omk5kM30vvNREHtCkA8vCPkNYKA3wKxS4ZljqBL0Zn7XGHi95QUElURYlKi1xCZ6SBzZO
gWCl2SmrKD4TSw/UrnAiG8D4ERLVKyalI2Ib9R4jBulkD6zgckTIoSKUwPymLpUSgM9UN53+urTk
36my0YHqjnyKO+O3sGslyG0og0p2rrIqoQOS7dMG0a+tM0dMoCQwDqFOWfpg9GQkS0p/U7uOGF4z
gUI7tsSldHfk1A8n4reu+tSU92JTqD83xQI5INtvgEvudusy+ea0CBYlfcrktSp+PIkv1sqlYkvl
l1Ye21Maz+Dlcn/d+lT1G3gZvjEZ2/3INwefhlBRi5duezQ3m2NvfrwmNNWy8QIv5pyow1lzhEqF
KykegAQR2S21a94V2E7rWcWJDe1qZ827aU4HBV8AhHRVE+BCuaKIkVl0xr0d2KO4wVoYglrfHiWz
7gONKsxT1RZigzXUpFvq1X3XKms4rSZGa6q1+ENOGN6i2XFUTG85WYey+mA1EhZIGMmerAUGSYpk
aByFhksHsPu60MlpyWwhUGB6TqAKvlQOuT0d35tQSHqKZcdrlzHoJSTufH0eosDNJWPOzxPnOi/O
F2PLfypjemZdODL15n+/OY5N//qH45hUysQQawSNE/BIkkZLM7ofmihL1CbKLYMQoGPzOHjcCMvO
PXy4Zm9ELR42UDRj0Xc4KOaEgm4KWUTH/udBS5K7SDB3lay02Tzu2cecZ+lAk72yLOrvmdHCjYtu
pXvPs1X1do0bpslCxncZvI73lB5v59gk6KG6oD1gAqlb3Ff/eSOmtSz/dtBaWYdmZv6XlKciEny8
aDPk525GVaUbjRFKah8ef/u8gyyQ8Axqa+MdZYk/71ZBcI1ae/+Ix026b1njdJtElrOsN4eIoBBu
9q995vIvq2I9W1vcRLRVX0RBaKax7zkF3D3TBArd945Ds601J7LaXsjkrRhBk8Il1aK5ZCCsAyD8
VoWNtuIvGtNmFVXyw9yMj+Phxf4jtbrdhUr92usa6MnC4lhyoDwcLLv/L+F5/b9IeHT4hMdX9Ufs
9B8Sni/Dj/Rf1Dt/HvAP9Y4iO/8lG7KN6AFZGo4HELb/od5RFP2/5F0mayi04zA7hLP7T/WO+l/o
1+BHgJCaiNh0SKP/UO9oCHv4B70b8ju8WtX4f1HvqIb9r4xy3hpiIDLWdBkSt+r8h36nIXmVOBd7
vTMVKd0LByZny7Db6G+bpjXWFE3ZKKI/m/9+B53+FKDLeJr7YiMj2NoeWQjD66abwQqMDLKdCjM1
wMtATiRXQ23BXfAxtZQZxot96zppjmhI24GkbL+XRsoeoUB2nkLpFPZoik8NZHtPAg+G4ZrsyaUq
xi4Wy59t5oJL8++ptH1LFZLBWaVm51YHeSxmqL3VKE4V3GAycxQKcGHiqkTLwu2z2di845PYFdEk
D8empDT29nJs6tVWTlcsKWd/iqGNphIBvX8ekI3lP7+Kvz3N8ai/fUvHvY6DsgnwwRQYjnk6ycFx
7dJDMadvxyZ8tPKk6+nrMRwchz4vb3kf2/6nY9jW08g4/lLqu+nQsUlAJBDUMTAc+8fDP3ePY58v
Ux8PPPb/Y/N40P/66scTfT5vkrXGZc265TLsaJi842LH1rTvHluff+gL+R/HPu+XGC0D97895PPP
x0OOXfIKUk8ml8/7n+6sGOaGj8L+on97xj9Hj4fDO+V1js0MJHIT6Z83+2/v6fP1juf6t5c6dtP9
pJBUUuA/H9seAOCxD6CuenVLy7JFyw0EctzSV6ujWc85O4/NsrTryKxEVCZdEx6H/tyx3v/weZc/
z3Hc+8+d9j9/7v7tz0Wf8mqjXjTRn83jXv/2dMfu//7n4yX+9i6xLkX27GTNDonVJCtKoo6K/aMc
9xSJxHrSmaXW7wYFu7Vjv0H3+OdOx92P3U1KyVh8Ph56HPh8ps0ceJJjv9yf/tj6fGRdzQ4RDPtz
Hgdx3SJWplJzt0ulB43mfjQgOiyRUPyfzTGuWUgoqoiOv6NnL3wab7I7S0mClKTQ/GncC2JJmmge
PFUo6y4KTbMotsceKKW/WesknaxBWs8b6+92q3kTNsUY0P6+qShVHRl8mwWM8emfm8fRdLAgDyRp
eOwdN8cDj/t97v7tKY+Dx5+PO34+7jgWqwU1Uk6StUi2HcOqmp8TVgj+FndXEEQtkutSd00DGDQu
h3d7H8SPG61H5eY2x9COQg9SedVRvCJg8/RxmaPZyaBck1d2rjcZVAsjBV28NkYJiD7hQkdfYKki
07hhWLQiL+PT2/vnPrY+b45jtam1PpHlEwgh38d28NUrQeSA1Glf9VyAvCMOPKed0MIknRcqUm5K
kzIRgP81q5aZJia9uyie4lfcWZ76jFZC2w1DNNAFd7NZZP6xW3WC9iGfQkUjQZR7sbE22/1ooHdi
YDPlo2dmLQskdWkiqxNwgZ3xNGRivijjm6FNPzQbDKnCAOya1SNFZd8RreYMu++eFp8gKL3EhEGb
7Sifhdj6yJFFHxk7b//Y6u1OP1tEbEI84bvOOkzaTPhB675YRaLXRH1rZySu75ufB7NJftBmBArL
fgUdN7RFmj9bn8c67NVPWqXfT/tJf9wUaUdDt1YujlWu5Dwi1ouk5EHIgxSandn6JE1wCaw4iELx
6XtPkqGcduMjrlXznxNR23+5z9Pv2DqOiZJYK2vSS7+0CAhsGpzU96ugXTU+c4dW1v3cP7YIrV14
Madbz7ZWknA3LVGBXwS/sNYy4NVpHhD0zX5q86cFHM8rZnXyakRsetDHo/BXuYZcZc+UaPKmL9Gf
zUHAqenVS7oBzc3kTiSdLUCOcDtIWB3bae0gXFXsPzdivOis5yNzzG3UKb0d9RpYeWbjZdUMGlDo
smkEMScnqfDTJdC4kBd4U6xozsr61Oen9UWuXS29wFN7R5M00opATFl721t5xhsQzF7zBZIp1eVU
LD6o2YvHbCIc6BtktXbxO/m8jt+Cv7T2HjhX789q6stpMC2qFyBECOgH4R3lAeDVNh1ynKwfFZpo
+scY/5iwdIKagpjD8eAwldSObzMRP1Igpz8q7TbiX06fZLmONlL/U0pFj4Cs+Zaul2r7peIXAiun
TaNsPhnJBedVWfIK28V0ESLRada/mDo+TBcNDVry1fpltpfV+GI4OMvAezl3+V1jvqVaCB4Sk7uh
Ihe+6sWtTu862nby2ab9M4CzgWeEEOy3cfBbLez5OlUJxSecJN5WdqcIjJIvko0kxZN+Ly2UZOhx
8/gNpiKwEM8Ytw9obaoaqgC9pNtqP9dlOI9fK6kn8/GxHT7MKewi+4rtJdISewqNLMpXFCCw4C6p
REcfqcoYDVWUFM9WyRTnxfJ9MkWmfabBH9tn7Qf9RxeCsDxGbXFRoY1DbBNeg2+x4/U0t/h+tddM
e9tKt3pcwb2wXYGaijPIb6iq8rfuDe7qIp+137nJ4B6OD8pd1ftSSWsiMNMAgVXjhCgcKeqvixPM
D0nmK1+GO9SMdoDFVRGfGsDIncd6WTT0BJeKjM3uF2jAVl6T5s4uPMCVBvr6drPVn/nGkpphEtMi
IAjniZZfY4YUdOkGIPdYjNc8i6aN6wIDkhJEsPjdJG96f7czLa5gl3zfOYyvJCRoszRd6XedsH73
GcMkTtMljWA1J1pg8gNO4dZeoW2WsJY+0i1IF+hgvj1Eyu+me6qLS7t5mrx/YXxPksjdeCAqyVeB
nW1kULRsPAxHCWvhyYb3hmyqha45chkijT3ylg3Hq/M7ehE1DRKkO/YV6B17NPnWPhtSoOivThlt
8llP/f5SgXkR6QIW0mDfFswdS4ebNW9u3/kkHyEn1m8bishgeV++ANPnZ8UJSuNpUC8zLK5puhkE
/eQneBu5myA3JgZ3HC7zdoUopvzK302JtwqVrQ9VfOHU57nC9ewkv6oSFMLvcn2XWQ/ZNwN8eQvN
KVJMVuBe9d3Rop5LIYE4+9jurl/Z87ZgW4nSi6uW2A05a70k9RX9BOnLWin0cZ27EqgEBS5WXFJi
2FZWD0bKuCePw/76icqhSOjsKa+j/YAUoMvPFfRCGOsfLTgUIcmeEWj3+H1DdbeYm4FPuygltEg/
zd+Lmd4//nbuWJ8wl6Usar5Ji4uHKFwhzfQBcHiWXgox6HFod52V/2bvTJYbx7It+ytlNS48Q98M
3gQAwV6kJKqdwCSXO/q+x9fXAhVZ8lBkRlTNyzKNQdJJCgSBi3vP2XvtGw5m42jdKPtsnW8wMwit
x3Xc7Gzk7Db2E2rRo0GTh7xQLEl0WZFsAN22y333rCnPVbcx0lW76e7kD19ZJfWGTTOoNtFOT01q
XWu2CdKUmR1khW6ObTnBQ/nUaI4arRVrn+5FzLGiV8j3OXV+0bEYilFO98NBF73wvYtuZvrx3VZ4
S/m5qpbcRGHdoN+isSHDf3NIrnvKjtUuPKkXYdXOd9Q8ZwMO+auinJYeJD0QHe6ahNUAk9laSTEW
w9Y91v4+qOysfJgKrzJXhrC30ts+tEfUAbcU/egyCmiwS/KVN+3ZeqIvbP0oHo19qm7Gjbqq78mK
KNVtcDvvE0Q80mp8sugLY2IhUSVZ9fg6OJfBATyLyk6fV1Eu2xgcG6SIJU0ExwrdZEZKa1ecfRiG
LwB9u/mizrtpuh1YlDZvULNJHzZ6UpRsReNHdni5hhCsBiIH9fv+0oWXad6ZxJe0rRPFhAzjZqBj
fh/Ev4bppVdZPjQz/cqnrAEh3B7l4ESwI60Duxc9ImTEdJ2adzCK0ooUl4M+bnpGlmgH2SCq3oYS
xum+SdbsoYRLoYne3Y5GOzftNEQrhKvAJgcUKGr/Yb6xlafwGUQCn57gdrdDxcYJk5BAftGdaj3c
UZciXXmmRBqjfiVvY526dIBwmrbvkmEX67CGKOVeRHDujr6THcHGSulwqv/QYqd8KtHRnpNVvVVp
DnuzF7v5fjrr9Up59aELO4XmGCuONCyDgyN+lAwHj8EljhzxnliYeMWWSw4nQ/iE+Nyn6dbYgBvO
5gdl4GNw/AmkX7C1m7i1kV4gK59yR+CI5QFR2A5Si7vGHR1/kznsUzt0JDv0tLsf9s9y1f1oPN3d
hqItn5WbfCOfJwYFJgAPiNQ4Y/Kn+IlK8ULJe9Lueixw5Heo7liu/AvFYP4bpkdeOlDi67d4yJI1
UlryxIxVLz8Q/WPGaxB/mu8gX9UMejMOPXOmUIWLwjsYVtuUIy7chK1TvDbr8kQPvLNF0JjNHcul
ws792QlqD6TKTnV7h9q9rDm16vUEP+5o79GXebdspCobQGOw0aSnrdq5wyt5bMphWhH9UtjNjfBD
fJRQ80d28xZwGmS74lbbZLfiQ7CDPRFzSaCfjmT2pm9tghrXMVu1jm7NF4GVISPuU5asIHfO7wZb
vSLzPUZqX2wLh5UWrhxueQ6PhxvdYu7SKMGz25+QO3Cc8YT4IF0wvvT38mNzQ0SR15+xIyN5O4ON
c3BCzrbXWY7KTnNQJx2am/5cb/31K86u+TAfqhvFMysn2ODPO1jhCnHxJps52XgI8bu+tPBRe9ub
mSBMyLvCVWELNiudg+aFLy1OT774tDJ3/u61ecOBdTO6kPfMNbOPg7zLD3QuZ4/yq5M4+H9cy0ZY
bsdH38lsXuIWx9SzPNmJz+1WN53yktyUF+E5uiNB+S2+oBm5GLb4q3ocVuWWUHqXblX7EjzpgKBd
66LEDPEMAS630GlqV/K4ajwxknHosIcx3hBpwQQxQGC6jOHDeb6rD2bolFvU9xvNNQ7apXQN13fy
tXXOnciDAsJ7Wzc86rUzv3SO7Iy24DBCiQ5hpvqLoGwKh9au/gIoy1kHayYl23TP4fAYX9rD8Cu5
Mdf9oXpLFw6lYzyLv56zm+huWvm/wpf8I9uI7AnGGG2v7Tsy/hxUaIyf990xlx2vexUfolsdmitj
iw2rn9uL+DN3eaFIL+tBsunuXqz37rVFfr1K9tVttjHf1If6BW7+zGLEUd/qF0RXznATB+54n+yT
vfygO0Sc36oPyHocdupaPnLrzK7AH3gvE4fRx2scQtJDWzsYG92hc/C8HHQb4QlWHMMbZEhGOIjo
3D3iwODJ0c5upU1+4pK4q35yrBYPaW5v533sNQ/zHgS13T4VABmPXJ2Sn9fjvn0iYxJeKlcXziJ3
3Gf8XrHbtnar7xQfDIqD8tinQ8Sa9CdNq/aJf+NkwvugS3uTNQq7BogxFyx2E8Iyrhnv83t8j5UW
hxkRIXjjJII4p7VGb9nkNBHe0QQiB3NAgG1pp3G2nPUdmqXtyA8y3Ywf9UvFCtRWPI73/EJDVPmB
gwrh3qNwmj3JCzYFV6RY2gA5EB8H5TlZi9tgG23H1aKxh6C9UnbCUTm2BUj+u+wnrVStcUPrA5Uw
8qpM5pI5npMn07B1ywtvpztxbZwgOk+3ybHeM6XAjcO5Ir4UjrVCgH/+Gd0Oi5cNi40tzS4YgmAX
n6Lb+Wm8DoDXUQL9DYNKhdb1ofiJQo5BBRH/O+3hpUOcU8CwIy6D78NRZyB4pPfrjluJpdpbe6p2
1nuWrgTBGbD0OuYb9+qX8Fk79GR0LVs9HwK6VkR80rVCr2FDBH0SH+pTggsHNRSxLU72Kr1Xr2xi
vOhb3OpnPx3mJy6I/fvMzwjOP18GYwY2pgjDsWFYAuBhy7U97abVe79hhsda8065MV1QRowVoUML
9cRYymXydc7Qpq6bh/TEkJeehiP7FQC3gwZs32GdO8k7XAY2UyBHesV6i5zyYK3MLSc+ma40/1aV
m29QEbr6Gn3aWrwBEdy62gUxqle6E/UqIgQ4eYPNe+iWK1yLqBo2461+6O2CC158YrtHDBoMkvTC
PVZjTxVXnHfjY35pB0f7kF60E55rF6PeTf5U7vUtxMDGse7keDUYyNNWXNLkM9NB6jActA/jRmF4
rrdwG11hL92ba7Sr65lPXp9NV7tjTjH8NJdvH+z6fbGeN93PnnFik20ap3KkTezF99Ftcqvtc2+4
82rZkZ7oD3O2joIrP/Scmbecs0uGJlpPR/2pRHR4V+Lj9Da9lef6ktxlNzCkGQWNH9YpvCC5PqHI
mbf+Tl8jYL4VV7Ebv7zHrnA37ntOZ2Wz/E+HxjrYEW6SR/ktPSMHjsnySzdVg4bDEZ4XnwNyeaZQ
jhDZz2Z45EojPjb+wWw95sU7fZesECNQ3t2yXriNPemGaSZHrfxgIVOB2WgXw3a8YITbWrObx4T8
0S8m6zFCZXib6BO/4ty6xqW9WJYb7HSOI5iRl+LOemIj3oM1E/w47vFQLNXWnokVwFyFtRHro2vZ
TVgKkcUg/XHz+RwZcIop69QKKDoBE/+jEiUtJarrc5/VKFPqvGKIb1mFUIRSl3Ly9eZaifp6eL0X
TINpy4OiOtcq1HV7TDHdQQMt3cGQ7pNhHnE4DEByhnKrlIMjtY2xlQbmgn20b4TXnmKOhG+Hlsqq
6lHpTfgMdyZn9bL5kTDAW06KjSgGJ5ma/LpOAxbAyw1LF10U9G1Q6cWuXkp513tI5erNrAyuvBAz
GszVzHzSpa9AsNYfd5NWjLgKDAyXaVNs8xBvCYHaxG4/BNDXV3ChqZDkYC5mmD6YYFnwzjH9pEmp
znh6JC/SqThIy1Mj/fpdGEqN207Ju9TqVF8WI1HIjLocAxpU47hMyjMHL/dxKnWmQcsWU9WiHyPG
InrPJLLI01oQ1jPoU3ruK7QJJ2q0SDnqlIGTbVICpQag+TT2BhqiBEK1tnBAWmNpj1zvdqNOSSMi
7ym7lnSvNd5rXfd6z7g26wY4ppkfZOtYofx9vZmW/p1cUx3/eq7E+Lipw8AL8qmnpCIN9a6ttHrX
LzfXh9cbVGqm0w+swK510OsNnhIkRte7uu/ftl2Gj3sp037WauXF4iFjbUkJt9cF5FfIZ3FKU/Fc
KsPT/7mnkcn8+dz1H749vL7u+rZEKGlsgEZ5lcyCQnfzMxGbn+IIHAH0FrpjnFGCyHWmlYq91Mry
zqpv0pYMaxwaAC4ma1EhSMq4jov5hiC8oQtiVIQKI5FKVbxculJjQ2fvei8xrT0Q2AR57ngusJ9J
K5x7aNSqzuj3ktKdOtwJXo8KcDfL6AqISyfKyNQfDRn1zuej6z9YZFu4ETx4mvfLS65PXt/3+fh6
tx9RjxrlXpmpuWoM+HJNERkuCvVjHCMhvbHr/evT15ucXuUuXW6+Hn79a9X4VFz7dH192dfzn5+i
EGo9O1//pA/5rdkZrVdUoKt6vCcOuD7tGFl0QW25mRKqDD3WYRVlBASvnV9wbMOoAP8ijS9FqiEE
IbX569+u9wJ4zYxBM9/h+gYF0h1Oy+UDrjeVLPCjqQ3uhqLsoekvn3p9E9XrdnbgEHDoLy8fDbK3
nc+P+nr28/H1Dde3Xl8aGwmX4evdr8/7fOX1ya+3f73n8+O/vxzgf+7VdX//7S3XPzgs2qOhpqb9
9TFfr/u+Zb89/rdb9vWnKw23p2zFdJ6X/Xb9yN+2/rdv93n3+k7/ax//9pc+715f8PkFYeD6jp5S
tf3a5v+4T65/2Wiif/14v/3lr+/57ctcP/YvW/D1J+bXuVUfaNO9NEtTI18G/1nT/rj59ty3h9fX
fXuOHgB1rW8fI12bVl8vv977es31I4pKZwX29Zqvf/53z33/M9eP+Paxn68xlPmupd/mdcv3M6+9
2CCeCkge8Q6xd44ngOvt9V+/PTSuHU7G5/zzhdDdaSteX/559/r6gloTsZHd+t99xPUV15uvj/n8
K19b8x/f923D/uPHXF/39Zeun/f13Lh0wf6/9uj/Bh+MtWKR6/xnfPABC04TveVvvwuQ/njXv/DB
5n/9GREMO+0PAZKF/ggRPv8Hk40CAinRvwRIivJfOBvw/iJBgqMtW2iT/hAgyXzgEs5gGTIADVGx
pP8XAZIkfmO3SZKkqOiiJCjCEmzy70TLaKqHriCpdouRDV54SDvGrKdLNSdeMpk4EmRdWHEZttZT
PTr4QwdPTkEnVD0dtmo+honsTUYo2ZaeHExJm9Z5dRzbTrut/exBiinVcG67hWoKKyttmb4BXF/7
JYivfKQ7IzE7A35bUVDe6XL9kqpV5uEj6R304jjk6qxz6ifz1IRVssYhxAKLAk1ZPKewwj3cprQz
O2kb96i0R62j4uIbSwh8542zCh2d7lFSoQk3O3GNixo3Ys1GVNlblardRlfrC5nXVHwCvmshtpbT
MxexQZAQCUhDoapNV8qFjgZSL267oNyk8GFXRqewDBAmL86oo4V5+lYiOiZmbOKiP2XeVFkFHfFq
JDuGdSQ9cMscTvXUbESpYO1nkR2Gv3gTQ6FtzJdQwtJh4YLCskffxCxkBdom6lzkjBAAJAWuCIsb
vJa1l0m94eSRjEhRMFnP6T4BVwawdAAmE5yAfyBXfsNIEgUtqUjqVI2jhGPuL4BEDNB1X/RluS0V
6yIiL3GuN6nZUP7XcZYFE4XBOe1OJD8gAWe5PEcAR68787ez6x/pzp+bYi1iOdRypvEXtrwsSOKI
MrPcDogZ7KjMXxRSFXG8Ct05kLMHwcp/RuSS/P1flRao6xdI8/pnDQXsoSkR9Ip5/Rsicu50CQG0
jqtPiA5iRVOMAxvoPO2DetW2cr2eYEK48TDTwKnp2wlEOa79oSUg2tS35Nk//v0Wfcto+dwi1TJA
0XLCmqK4wJ5/vN2BN2j++39K/ysW5WbI8ibdInJXKIgIeFqtFrzx0OLupwEqdLTOdDXVV3qcAFRL
Z09IExQjxHiOii47wWD97Ef6l7qOLM5CbHD9KELjVqMiy5g74/u/32hl2ajvu1EjD8NUSYHWQST+
eaMDzoAoz2I22qpnD0spnQVzgqMiGCTcgIYTDY027lC96JLYUzPiPIx8kRhWSyzwxnxU+pTT3Wph
VQvFrU7iVhhVmGIUGh3yhKDfRaNjOWkVv7col+1UbpJdj5rZHYXpHUHDDatMdoQcfYzCSOqwhp6K
9Og72azaVZda/wAovh4Y376xtahETWDqqBu/Z9KMuMDCLBGjbd4OW0Vg2ldXcLWD4SE0ZxlaLzjQ
nNIyinwYDOpMY16goJbOeoR5Ar1EqdAc6vvMM3CP4p/UvKhT3GiUB/gU1qWvdPKU/JvOT3oqQwwC
FvgC2vU+pHWSWLUOb4qWgI/Kte6tKsggITAZKZK4ZFEZThQAc+r9fzpf/gy7XY5OTWRJBRTasLg1
vp0vqUSyFh6oeNvWFtHK3cAun09EMr6T1Nitq1/5VLi5jBtubKbGDcixWtGOa4IZLE1NnVnfk7ql
0znR/jEm6N9tG9sHX1iDNa7K31CliJBSpa31eFtNG7FOaP2nxXNh1lwSGv1SCoYCmBLy1HI5kHsR
q1yJ0yTQqeemWJ2Gnlbucpp38mtjhO8q2Dl87DoQO64qXV+ZTtHSUpPm+pe2sDBy+TJbExK1Pc3E
cwUHbCNgyF4VcZ25ZpqdmxhCghBETimVFGLi6DVSff2fuNV/HcI0kWAOtMxwbg39e7J7EsSAoPQy
3s66X7haGp/VZrYcUW8rx5hJq61Iqs9byG7K3vJ5MJMyAU0svIuhrcLCgP3w98PB9+uKih0f3TVT
H6YyiwR72eTfxjDweIPUo2nchr61dFfmkxjq+DmBVOb4sbYhcsRNgFVQtkz0FEZ9ExmD4DSZ9E9b
sgw8v52m1y0hOIXDwTREWFzfjteYcFmhFjhN24guoPrRhKOwzdKgA54xDI7MOJRMYUCVgXoy5aai
CMtNm5Wk2AwpzbHWeEjx2+PJnnWPGAmoePI/bKOyHJd/2UZFN7EmXEeTZRr3297qKKDVejEylDTa
jdVKxE0hplItmgqy2byS8DYHYrY3osrflCFNwLnEty6LN1pEEdZSP5J4AWeVH+S44a+UkCnVmH5j
MzvLAnxlnxhgZA9qTsBzRpUWBF/XQZQsJrk5wpboiUukhGuU/7j3v10Wlr1Poh/XdElfgiO+n5H9
JCVRhft6K6oTHUEq6iEmkj18kcUqhu5daWkvy3hXWqliWgH7D37XlEG8LCj+G+gn8w0lB+Efzhnt
z0Rybdkw2VDZ4YpJwRah/p93eR/ofTH7RrQdYmtttLSdm7iAISVMF00cYmdcEMRRMt8tIPZlB9KJ
4tZTa2+Uu4xJaMCFzcg1txl9MEpWBI5cMbaqPEmbOW28maa5TkTgSezJTTV6HQ0L0kkCbfVNlEbd
hTAuye7mWHgrMrqWSg/8dmo/RuBLK3WWOsdXu8OgyjS3tey2q+DATEWEPbfAulbJ4eRYxVAfQrP9
8PsMPUXX3eRyIp3ynt+xTTaVVrZv5hwfR3nHrsa6GaYb+AV2ZwXWWkhmmmkFLVJ/KXT7bMjt3w8C
xnLYfjusNZH1jWUQogIP8NtwzHTVp6gpCBvU9/Vm6OHUV1lozzNfPO00/axk/a1v6b5j+n2Osd9M
vTkjtwK3hF2QKL2Gioz8JQG0aaiKq4VZfJ5M0Z36otyS8POzUNTK09WAEC2r2XA+m0uMnubKTDPB
Ww0RfHuVZDsM4V4llqcS/NlL6V8M3OCsnA7IcFOvnq1npMQ65jU5gv7p+9upV4rdDKCtCClDg+Ry
mDst48O4HxLRKbvh10C6pqsN9NoDFZUzZhOUz5XK+qmp38JmOs3pAHyaWF5PQQQAEzzYtIlCS1JA
bRD4dbhRKtREeHvtUkciPaTWqxYI8i0IkBNbTAu1LrxZKOKdOo+wHDTr03b06aU5f/4S/yPvsjNO
8HaZO367XnISmCLHP3kTGnNVgif+fBKIVt4WTcpeEqK2A6zYnBI/h/gxgmebcNzFGuJEyFQ2HGYm
MmN+0aFv24ZZ3IaapACqk4+JUACLTtQGYQpaxr8/hK6j858PIbw7nJ7EQZrcit+mlZEgcxAJTfQ5
F66G/p66e7AqRK7t2ILw6BNNHkUTQZLF7KU185+gKgBpM0020NZS+URwMRuIb2cWYP+wddQLvh3g
pmgYhJaaGkgtbEZ/3n+T2WgNJC2OslpW11GEiTDohteUYp7ny2gDy3GY9qQcT/s8ixRHQ5k2Yzf9
vOhB03D/foOUzxX9tx2G4wgGPLFBCpv2bYelMJPkvpLpTCqp7GpKQwtvZNolmbh5c+GZf/LaMMoP
QRThpS1/WqlcvinFC30YECiKUv/oALgLQphthtkM92rxk+lMtwcPSEyTr6deGClnP5tH0IGV6WkM
i07ac1b0ZBA5ffoYdLTFeoCDfTIG59qIWFJxVm/5KY/x2HwUZREfyaeD19zOZ18uOM+D3t8Z7Ekv
DALTAaygILmO3us4DA+jVsnwuOt+ZcXMgjWL9n9snDtmGLvQYjv72p0alXBSyNr0NFVaVqoyQs7J
g30HSZvMBxLJIN3jrRCDO0ufzW0RcvHPAlySsp+h3IIEArpwHtdh3/zi56ZtEfe4RyfzQ6lBOaZp
zZcCq9GaIpphsKQbfGSOvCB6CyJnII6r8UU2X9jZ4VEBfu2Lqg+SLZzdoMVxrbOA5iJnSge9bLWV
nwbDo2+klDIbWphwYKK1HiAYlct6zwX1VUCueauMmq0alCQ0culJDgo1uoxULoIpJqGySF8MSRj3
UdrRMo+WTIPMxxbQqy9ZrmrM9cBoWFClEkE/zrAv95nZ0Sfh6osCHMJr0UF7t0I/XBe1rz/P8jpR
FxRsP23bTP5Fzot816VEys7TQB0IFaHZqJM9EincUd1a63Qt3WcGwZtMEqyjFANEHlr/hsRgBDh5
j3p2HPglkUpTc5c3ip9hYsHasyoNa1hBmwCjjWvlXMpZ5SpqvvFlVVqzupHXrcxZPeedsIUMVBLN
7ItuWBiPAWw1DNP5TTOMxE3opHpX4tg4oqa/mC2URFA7+AEiCxXIYP4I1bT0cmNIDkz6ESgixLez
eKwvLJszT+8Sg3dOqCEEwo8xRURosQpURvXwMRh9R5wnLEdTI7VNzacASnd5onhBLiG8zcho9sqY
ZBtrGh7UGZUfk6rA1ecO0aTUAnqVcITLCIZpKu9Vq6EsRL6wWzfGWlbrI0Eu4TEBe2HLMZQbHZif
JLWJE2g66+IyG5eYv1tZ6dGX5iPz1A4W9lx0yCNJ0cOKBwd2zKrz3C1/QjcORlqIt2IlEbfEsrGV
Ebkvk+469wmv6Wa3kiAOmLoB3j6X1ixx5G2Rlpnr1xI0ypnKW60xRzQ6eVUbtPIMPyERWiWjUsqN
VdMAGiQgMzqnaauB5uHypZiPBSbd21pCLdMlBCX7hdgTp0TSOdS+yQ7lB1kIxke5oVWpNtd+F7xT
AcCuPfaB7BV6s078wD90KAH00tS9VKlY1473fT7pR+ZAJQGrG5iZKIlH9WQJenAUsx+9OOgIh33N
HRPAZDRm5VXUWCcpNaD0FCT0NIbEFIxVspcoc+j0YVC5Fpx9RuV1tcAd5OmHjoBvqirpmBC2g7yo
yFD3gVwRYDwexBzeQ9lJAZTm/qJm8iYs4vjQj4q6EgUu5fDWN21jOkQHiIdeGo++PrQrOQ/FW2Hs
XGn54lB8MIf0Zr1S4258NMsWQGg8PySSfGD+KGzCLK9PpszGJUHkPwEueBRmEaCQYEnH2aw6iJTE
3MjkJmbDrDyWBkpkoQj7fa+wyuVqGIUJJGig7WWj5QddwWpvRIn6lMsB3FIlRu4po0kuhEZ8gdkF
GiLRzwS/q/iz0eo3CyNSwlcRJXqzkiQZgcFo/gAFh70lUIn9jREZU/S5qwPJutdJlgYxEMt7SYtf
y7QF4c/pylTyZjKiFRMNlv7V/KzWDD3kH7tpKlGa8H8S/4DAW7U+gLM1HqQ7UAL47aGqwPpOMwvQ
UAOa0kCYyDKbFU4ebDoLAlM+qYtqfqMZ4SUbxvokFvCt1UjJWY8ri1z6aPgnfsoUUUT9blijRoFS
QjrSMQ71Qk9YqyQ+S0xkMq1tMLSCp8nydJ/Cy5zT6pbYSSRptSK4iqWNjPVN79RwVXbpMAK3gy9d
D295gSxqQNqexKXs0gWrvFKtdlECYJzK+M31U8cGAZsYmT7K36FeiaYSeqr0ivuesWoAehymSOqm
GiUxWNEj4He8IyhaWwUIhazjfJOt3TW6VuzHxjalAVV6uJ9hkNxWE74Zs1F2s+RL67br7+tMX9LK
8A1kVq17kxSP7lzod+VUS6eQcrjRmZ1DlyLdDTMYwUjBdiJZhbgJgh57JSwoYUiZfuuWD2Qi3U+o
rDuNoqsPtsLp8mo6DkX9kKKa9xOlf067tzajeMOKRUHYnNyMIfiSuOYHjhbKQEYmBTWo2mO8GGBx
IyJu8/hU1NohJxLmMIRZzXRtkD1fUfmYJOSqxkWwgiV8H/66RuUK1rTCAFZjioBOnGfmoYFrS6b8
Rq0Kn4SCdAvp5nm2DOkQGiSgJphMjRblVcYUULG4Rpc4o1lGdi2QzmRfmhcLDrBmTRAEhAZoWMTl
VhR1zY5jVPssQZEL0yF3lKyr94gRcLbhEPJD0Lb5VCobqUElOiSG5AE9ekhG68PoQpKH1XA3ZxS5
urjsnA60d5D40x6Ocb0WQBmKSdixCtd01jHwvIDMnVI1t9bWAPSYlNpWjM/JLNylKl29JqOHMiVh
5aYLL9ToYcY0Go6hcY4dI563amoVa1gqGHoIKwVkgWRPElEEWTHGmmh4HRBgZvi3QUlSIkZNCPf3
PlkaHozjW84C046gwGy02n9ARFRLrpAbxqZReK0cqNIBhrlpRvdRR5mRU67hohvZxYL9oK0zr+HU
rfWkfROjRVFiPI5TdhKof9us/Cg71R68ysqbzFynCk2DpNEfgwHaL2IJjZqZf2tUGMtITbX1FgWh
PyI4mcbA69ryRjEAhdTMnbwahGOsavdMqV050odDlwt2EEG+nvq5owyTviORzbv3MqgNp6cYMzXK
CwBr1ux+ujHV5FJTGoH70j13g2rZPZeB7ZCCTO7bKmdKnJNiNOnY93ymbXKyr0UA09lsEMsxwwea
44rhLYcnn3T+iq6AtlFkMXIM3BDjwgnF9Vc+DX2Jk4rqhlsC81ooHpdhfpY7cqQTSJyuqhS9LSXq
YgWBAEfayUc5KIvbSv+Q1PIxHuqQhlvjr3wh9gST6YTf4blJilVqii9RqHhV0sACx5MYRxrju4/C
ZwCGHsojXiYAjvMgPKstVjp9IsaGJl1AUnXYsNxOIbXnMo6sJEndLkdD6SvNQ8gCjmkFzAum7X0v
FG4Qlu+kju4NqFD2xEWOAkx47HNKdrGOuEkFdluF2aqOiVG39H2NUy1aRN7xKJySfGXNoJgEwqVh
jEROYoBjIncNuGDmnwfYoC20WxIpCJlJZlBiMZV/7CfhidSX0YDgXCNEZOHUhcYBRHJKgVt+i7ry
WC1IvjYpDrWQ/pDzifjTA6QzpKETggSJsAObmdsNapuWy3UtOqH/DgbqTjey+1JHQNmXDy31Bnum
rOFWFot0Nb+pE+RBeSZurICBz6Isg5WX02Wo4h9JK7vZQNT13D0QaBbZ1BIlV/ETlibw/vUkkNzX
BkjpbWZam5ChAI05Lpl4qQaKvYy5rgzvy3qCMetr9ZEWIKdEhcwS0MIrkyMu2fDfXT20HnTiJyQy
XMn0QY3QLDdX5Z+Z+5MTZdCyrg+v/3B9yfXh583VFU6sAZe1693B71etSfLS8in6VeNwfaF1lTdc
X3N9PC2xMYxC++ujzxcSf0BM3CgePh/+9qeWjx4SM4AEGGL4kDDQdMgZ12WV8VMswomvT5bbUp5X
v3/sBEiOQjxq50UX8fXKz3d+/rHfPiWw8DHNMXRmuY9mUMx8E1GLRCbyhHl9vf3b9l0//LePuT6+
vubbjrs+99uu+fyc5SsGXf5gNRSjJnwsGst1tRWzrdY0/YmuMGQ11AGDMb5ZabdhrtqtRwGoGeE/
6CZro1tPPZV9cIwTrdKWfMhGTZ1A6oezYjLBj7PhOQs7DyLaW5/kx5RI021TaqKTtV6tYo8nbPgR
NDE4/6QzV2ILOimqgnYljf1TgAv3aGSpW8Gb3zZtmHNpQx8WZVUG86zEE6T0Z3HGPVb7Qrat/XBH
8kN+KOi960Z50M0Mnre1HXWT3GqFJRgLEDyoITY6XRZ/kZoV3MXiez0gzpSTyNzkNTY8oOOjZ27R
5i1UrPkNhdxtMgIAHXpHEpdYeHT3FdU+V4Hk68bpSNpRPGxTqZjseoD9Vyu39bT0IQDqOOZ4aFHw
w98WN0U/G041pSyliBBZ6wY+TFW/+BwrR3EagX+QZ9eofbg2hXMnd5XLt3ZzBYnhUBo0yJVNoAnC
XbCqWbE5QaESYyYYEJx8dlrjC3Q3OzhkanpOxfuIUrdbz8YPs+9kp8X/qzREHejDVudQwUD7kTJn
kxX2RhsOHjjQaoXOFUqVj+F0qhUHDy5iUkCqRwoTzHt63y0y4SYbK+skmGgQhyN1jTdR6teFCE4+
MbE5NKyDwkGbcOA8xIpvHkIr86KavadY00spWWeNbtK6jiUquYSK9gOZg0wVCRrp4ogabXJbKiAZ
jcAyNqM/ndUl9kJNg30oFx78rxugxCmxPWDP8PzLPfkyes9EpELhy9ZSTlfi5lCzoj6ZxYBM9sYQ
/eigTopmSxz19liY1drPsIMHTeKO8xTzXgs/L9XXqIRbp0ziQyJnE4JAAXZ0VmCLrujkLGrdhEw5
idqDL5GJngM6mPWp3podJY+QTuZk5a6R4+7NOq6Bk9CB3wQ6Z1/ni7qgAy6YEPmmcuG72hxAkpGi
j2QhTMME+PCnOFyP0yBtUACbN6GCm7dni9GZzBhlsQdPHar0kqZFRjchp698I8SEh0bGT6KDcRL7
+OjlqCPLTtO6TYdFHnQgEELEj0LHnqmqrRSNe1DguWsSFnhvjB8q2PktbwrtFj46+BoYZYX+2vfV
sK8NPMT39UxMUzWbFPCV5jhhQOpJYZoDbBOqPL9pKjNJoulOae5fcKJ+0EVSa4MkAWOC5S7s/BAL
ZpWl/qY3TMEJVUR/BD7S0PU1xclnq1xxsXseASWuTYXshDbXfapG1UmJ4R9QObLpNGPylopVWNMR
EDWDC3GNEn6q6j28b8By87spUjpDSKsAx4KTRlSqSCKC3Cyq6ZRCEm26S9P8b/bOazlSZl3TV8QE
JnGHU95IJW9PiJa6G+8Te/XzJPpjqaP3Wntmn8+BCAooqlRA5mdek96p9sDUDSOzthMjO9g+pm14
ZdsfuhUFVE2122YG1xLlkOrBEVerbCoEpLhRbuOwB/+PGVRm5kg86pWBdIP9XnQug4ZAk9mwQ9h1
MZgRc8i7rVXJVyONztI1xn1nzT/1ZES6fXowq2Ef/+7Qbl+Po3PqO7/dOq7xmxsQyzPEwmnAiGfD
HRAPdY19IEW+7TQ8DnzLhPc7T4fAMrkBgaIgWbMGXA5XRgdFU0/o8Bdmlm+zD2KMUYbxuczEaXZQ
go4ljpuq+Ryazb2v9I0ZMJ4zHEp2afyM/+WqMgHyt3qQQHw2rkt33PezeTKFTxVV9Ed7ih81kOTQ
iaipunWg0c8R+b75aePbglg5QahNoaVITDghuQWrI+8fE8oWVp38zjXvzpPIqslAjMqSchvft3ld
7zLwiwTa2V2e5teTbepbmgX4av+UloW6sJRXeVi/+BOqvEkIGqAb8sdq1oN9kifIBA7UwP1A4mE2
V7vB1TJo3zPxjIU7saCYYMgtCiA1kK+2vAWxFl5rGJrpyXNVtXQnrOFHAGxiZWZGigjiROt6Dp+T
VPwy6ynYtar0NM/OKSmY+NvMdO8tGe1AMuvjUG9tMM1XLU9A1GgfbcL4MLivWlOQsDRmed1LCcHJ
fnaNDvFf1Gtx6rFMFJ5lPh3DVrvV6xhVSEM/zUhbrwjD63WACAchXdPttcJ7jsIxPtd6/uYQ6EFm
Nndm5xLCB5TLsGN8nGfoDQHMjZYnNJ1rUC8apNZYWQP5A/lsTp+0THA5QibdyWRGQh/8iESkr1JL
YiORldDq7feOAu4OeRJaH+6eouhrb8j4nPrmL2fk2M6K8HQhSYwD1A6qBM7nQF3Yi7kzI9+eUHdA
uwdAXnXIsbsryDe8eNJ3Q9fCt3Rxx62RvAiickOYXyNwukJmf7oaghke2lDiXVzLe9OhplGL7LHt
dpqjwQRm9CRVjTtK7M0xw2zl3EQqxWtb8yRL+Vj55PVel44wdO1+azm9vo8FET9T1UlvMbBJ4ol8
sMFiKyncDZol2cGW4e/AnY8AVdw9oQjD8kBne26RgA2l6CA4Q5VUFapBBPnOR01zpUfTeUzyQxn2
xwohewFvn4HTyToHxVqAeBAwngIKmWuM57y1GY+3ppgei6KnKGyhnwHK/1owfA8IHKDLnK7dECZc
C/a+H8tD4/jK7xH54rSPNr16SHUfdzY+cQoSWE9+GFNvy1HECA9pEuX8sEmx7tBV23qTCWnJwHUp
t6mAUKxoaMMgi90NV3X4q4gzzMTQ4twmZhVvqQndJx3ul50BM9odH+bSKn5SF8ebRF8Ds0Bungbt
S5iGL52QDkWCluDIqM/aSBu9qI7BbBMDNdneDvz5JsPYr3Y0PDw186eNWzh9kRTT2kIfVzWK09qQ
R9sgxLh97M3X0ICTd0J1UBzIdijUtdV73o7j1iyrS+zjLo6XxLFJQgSgaWDuWlcvjg46ll5ygG2R
nDYkbs7Gy3X37JsYqkW5D91nuh+DPeg5bds2zd5Jmp50JmKSeDdjzKZy6PMTP48BjbvUaAlJDI4b
q6vWWSWea3+4n8r2uY5oZ9eR89JVo7nT5psOqWjwS/JajwhJRC6vkQ0+66F1q7WIejeDu8It8Mbh
8V/TcL8kdg/N2q6DjafqnW37giPAyMjmbsQojDUjib6pyce4R4xxLcd5a7eA1lyjQCMivCpH2Foo
QCJS6ucb6v73s3ErG9TfhQHiqZY+ZN0p2PQJX6er3MOsNVfgAyEujz0hl4/og+3Ul0Cvoms7H+47
o6f2WVKPpPNuaDej9B9yJSeJXR5iJ61HUbqInRB6GtWUr40dFLq6ARxkuiWNpWwcVrmmVUyxlfUU
mvSoulBDnaVNMDUbhonZqCw2aAMjA+WTzKPm4G7L2ddPy8LFPwD4HaFTIoevhRPM5SYCzA6GS+9O
rlq08MncWbcObaHB2+q6V5B+0N8K1zwhpk+wKCtjIwdsDAbnScYRfQItm99A5+L027kHI/XHUzU2
INCs8ipQSqDLQtNh5yxrTFcOqYPwIPKwDZEJe6yTU2oitimVFmes1gLk1yBGDKHcl4Z9FIiEIwmD
vOew/Iffr60udzeTIt6EuWuhV9IlsMAraVH5gVzjKHJcESuGjTVIxRnxwhczzYItJaEpqYLj8pnK
G5F9//r4mOpbmwc+9i3OcKJkncCHLeZm183ag1CCWu0bjWb0O9T+5aBxBPE2mggszlbAAC1blHKA
b+RoWNjoS5F/hK5ebTOjoY1eRNCoBdWIpp+mlQYjD9OLYl3UiYD7yM1Y6NBYp4KwgjugR21PLVJo
b6f5sjD+8kXWb8ZoK66C+OgH7rSnHHT42qnydy4kjULIxp6F6kui5KfqRSpJ5vwnNLvvvoWoEqaK
zUjZCk4S7LGFR5YniKCn9iVxcjCoFZZBRHHIRYRlcxrVItVaJfeqexKNoXmTLw7aE9H2gGvKW2rP
8ujF6QEst31y0/BHDRUOAzfuXynzXTelEqYEC+rZG6NzCZWH2l1PWQABF4Xvr53LWqZeNl5FJ0X6
EWhsmp6RNjGJq9oaolTPbVbRykFAylAVHDNC/KN7Kh08RPRZvjHHwZRHqxw9B8cDRNNnNoGnCVwA
rxKt13+HJZuxsbzLPCzV9WeRCbqZQU+VV3+eyWtXQFZv8ax7MUzj2e5xM5FBD+vbucfJeTfNIwam
ZnckJv5VhsTN76HdvdY57VAr49R2Udy42nAHAvO57YcVcJ2n0SECcfsfeo8p0GzUGH7VH64QPwBf
3o2NQ7JZwaIHs3TMveKsUeSHy0/J3DSt/IyRHBo9Fs+vaGn1oXJ+YlQqT6U7XaXRTFKnNn0vWupR
NB266FhMSgCdnZlb10oZ97Ts++vQOFM333LKZbfeIVTbjOLlr+N6X6lRLhuX4+bW9nZ6La7LFHVp
4LjFIZxQUafV8Lu2h2uRgXap/fg1oIm3aag25dWkPblEACusjtAjQhrd0855EnjnptOAnWb69Yi5
7Jq+4J3WejdB46wAWSDsVFtyNYRckHzAoaAP7oWlOmG2tgtTnxxWKRdY7Go9Wht9XNM2lpX7wCNn
6L+7vpQ3FQJHxThs7bK5xrMbHRX3JIY423hptJn8Prm38jIhoie4Kco0OTkjslBtPl7siMeqUbW7
MCvoY1TyowbmiVqye6rN/EAhwTzgL/RI2u8S09V720bqwZb6zgSjvMnjYt46nfFgJDWyNF1I0I1i
h+sRY0xM13vLuViNfxijur0d5wx+kS5RDDKPjR25G9vzGyQ6xkNEykKoCOI6Eq61pxJJri+N3647
8oyKCe1KOkmJlbxWY0mJRignqRAbkxfd8PqTW6Y/jDiTO9RqP9vMu3bxGJJ1duvI8KewC/2sR9oG
+0KsFPqnITX3etrax8RTWvcEvxOa/LaHh68fPeUN6mJzSaPOyKefZes918qorVaNgLZ0LzwdT7Ef
gTcwEOHPLQ/98ugjaYdXRnv+xfIoLJNcIsL2HP0BHGKqjn7/nI0zTFieMzlUu76sB3ouc7cH8vVL
+0mehWGr5zwaDloqgFDdDdyJRxgnEpblBGNUIifqhO7vqhyCfTtfBwWEdzptJ/qYua+BC26CnZ3O
D4JkJbdNY2/kL5YjPt0CqS2buuCavhpqbmChJd3Y0eX7WBhogaWq8DWgidT1QbWPm/yWUi9RLsm5
FW0HzTx0bXdVQAbe2RrUfOiUa6HHt5plvLtWdDuE/W0CGMDOSCgHESlpm7ABNFZTuk43tqZvNaEy
zW2dOmcoxzezRfMqBUli2mjYuSbsc4MmcNFEPzVrxle91s4FEoaz113j7/omUsLVyBpu09K9axxq
FdK+14f+Jcr61yKKrl17PCTU7O2kQsJkyt89F/wZFqIrS+OxEEN5VRbFD64+ihoivHOy6JNYa17b
RXQ0p/SKgV6nr/TTacurzhl+jYb41dGSZ4D+MWYA2lp7oHfS3c5FjtyvbOUaesCVm08feev9rgCa
VwAJsLvQeTqNW6v9CQbmozecd/NRdtj5gSjuV3Ndfk66w68f/Rq9lOJZgO9miIVglFtvaBJTCjDp
WbT98+SbIzlRAljAC3lEJRUKNHsAuL9xX8ZbmNoU2UvrMoX6s/ScaJOAE6YOr+9qdR7wIg1BfYiH
+5ieLa+BHQrroaWbSOkEunaAzzBYHQUDhPPtIH6lFya9W/gCmTlfWa5Fk54vnrZ6hVPr8JjgHYsZ
W0Grvz5HnXyTWLXT+n+JvTTddkyruZFT7OsD/9wgKZiiXiU1+yYarRrhb5MyKNbrIxhyoxj8zWCM
F6t3qIIhWD516b5vagSgaGyQXN9EoYnQ5E2laEOifmoo8mIGeyUnaleuGrNMG/GkIDrqERxrelKU
1sTnoAPDMRP0Gj0j2phhR+yrd49em9wPWKrVVF5H7DqTrqQDolH6hcnDaMUNmBgEsPxjB63xDjyl
Cid8TIb2rrO0H7he3/MLT0QizO09inwMPXm11SZn00XBSevkTZcGpzK0D6VJ5Wswt2U+PFNgslz9
N+DnovPpELjpfVlOD72cX6oBLTQfG9A+zq+ajAaIxuXpbfCPBgUsI/4EGJJmFkJTUFRc6X/AJmjX
cd9F62iwdm2MtJJm9+sK+dd9YZWgXFugJD9CsHS4xQbv86D3W4PvgSADUnS3doCOhz4DqKFf2Vkf
lCbOsw1PSQTVp5Tji6Cuk1StQ5bxS7llrhsnoHflIj4v2+codp7oWlBE66ggx9nwS5Y1c6bh3elx
uO/qt0APxjVZ1kXPtevEmD+92H8e8S316BQCiNsGEieAMSietYbZtvSrzzBCFY3Yj4mnqXe9Fxg4
x1X2ekKJRoj2lWYSojqJVx2gKkDz6ntwbaZO9DBOR9PsfwaS/AVG/W3j6BJVulyHnK1TLC9+65RF
mVz7u7AJeChBE+BhsiNNfpzbTy2GdtSliGuaUp6NHsE4OvfUj/KHvDEgjtWA2hD076AyEALn/Y8p
dGN45s1LWBgtrH7dvwmppq7oJX8YNAUOsJ9i/C3LHDlQSueYSm0BJuQbDabbZtb4PZPAQNXJoAQ6
m9ZVOVNn1d2p3vSRfvEVjF6vglPo2RdvdMRDPT1YfQpSrwReYYDGswOZ0KdwtvyX4H5Uealznc+A
oOZcz+2iUaFtu2DANCesDxaJ2NZNY8Q+rBAvnwr4eumQX6LbbtB+bn+nxnDIfGBPcYq8XGSaCDOB
ZVzNDdAq0LDyFEtP7EavqlGw8x+xpKoeZJJSQhFtvyfcjLd+11GAlml8Luzprqafd+UL6V45MRa+
cEsigGJ2eWVghoa7u3ntm9lH2LvzVQCP4jjSExt8/KQ7tfDKWG5Hg8sLdw/5NcU7mUaUnkZK5DoK
xGdM84pNmqrKEmhJhDc6f6domPhgGQfqZzdOAnpuWXgd6nY47+W17e9T251OcWuBCaKsHzoYwU0d
k6ghuhw4Qkt9jKnksiyMCeSe5oM0x0fDo3HvIBmtWImAPleG9K+CLAAr4owwCxMUz3pQv2aNXPzI
ZLiuAmx1cfSd1mPX6g/Eqv2De6wifX7w7LSAwGGbZ6crkWiVdL965eED7zzfwYogSkwSc+/h37UO
pa3dWeVT2JUuzti8cEJj2hmqh18i8dILexA8BkAKhAmiO23b+RLNEfOqQzRT6ZbSjuLnccxCXEV9
8asVEtFDE2+nbIZZZTRYkNGhQ/aqndd6BPjHDayL76IwBO4UC64UWkRGJXgt3EFs58GUe9Mk3ZPJ
jDlh3+DL5ms013PJ2ZBbE3NJl3/SqblI/zJ6+8GqpgfOsjETeUCrhE53Uhsb0WO06Rb9uHYGh3Pu
gzg2ENtnimvNFDCjiYhOmo4azLyOlAEj3XlC2jjoraPmQzGKCCeyxEjOHZJpZeMcEr++lzOOQWls
7CLFs4RERxNj1q7Hxsb1KSJ2dzqQd8Bj5IbHTDCkBgesZWZu0noCMLqVNTNT3PJmSw93mGMV+wrH
a4Ym6optiwHI0IO+ADwAiVKcghhAZWu1xIruKczEbdknR4PCHxGU1sJeekZ6hlFOEXq7SqABGLaY
VJP5DVYHP48JdCs8nIpFOB2hH1yHY+1eR8mY7WfZ3FQzuqItMrSj27ylvfbTFwO6FTynXajgLWVG
QpDzQ4DXIXUN0nNWQD4mCESWemSEmbsPMU2XuS8eyqJP6XmOyKO1obeJiOGwiIWvBakldrWt3YTx
1ssnxKx68TsNhuYgqeYBcRovbhKc1d9sM/sm7rAOar9+iQCJ0daMmiE7e4H5WGFkdIM6Mtkn479V
eUiZRG9aVt6XrbYajTAAyJKC8JrQ/I8JU7Dm8TYxVlb4WQtzAwBqrU0FGhuyQx3QCz+yBKkz35oo
DUxY2SbxZ1bY/pG2GwVUBzHJuZmqPc5HJuRHSGiaY1+nRU1G3EDJDn2KYEicUnhtwWphNUytGYfK
QKdH5rzAkkEALxxe64DwI+q6QxGSsM1DcuUnbb7tc3Gexk5Rpn1cuQiZHEOWhxDPU6IZGR2skcw6
yXXokHm4M+shOFmYn4FoyeS9ZZiHRPwMUh9R9RzE9Uhr9Rwk0W1n99oxoCctQ4SI6enDU4qMc5uM
OK56IQCsrM+3OTVCdY/r285Skq5+Wp8naezqggljGhEG6qrmqEO+SrDAQzJ3vsuM7Daqc5TR/TYk
5jDiqwKB+VU6ujfMh0/6WL3xCOnoE4P19ObGP7po9AHu1G5Ms3w26ULtnU5+FEkynDo7vgdVrNgm
49WUiGuniz2yYOKLthiemxQfIwdh1Ymex+hQnHVCNC1L9KichA7JPL/XfdNRVsTgV4c+ICoyKrPj
+aaLHEClRGLCHWNqedWtjb7LWHeQf9wK9nkhjt0MlCa8w5JAwB+3z16lrW1Ay3Ql7JcMRIRl4+hE
XRZCdyE+jNnQdliXUUOnI7GNx2oT+FJZLMKNVb9YXmACnMY3yIO2QQstdH6qbBScqNpVnntu+WnR
Hi/bTSkIETOjCrGl0FA0ReWafij9cHUqTyRXrW/f4bRKxKToxAvZTx+kfXa4wdeBjd6la9vzwQbR
f6nE/XJUg84TlQI4rcgUAPYuiEGwgQcBFdU+Fz2ISaYBIpje3h0cfw8Ng6gg8S6G1ZYbH5m5WqBW
7Or0TWoH4EjqGWsfcNx16WM3ajOaRbLeLdRMDFY/wil/JNenZzZHB3ov59RICTZh05TpRzSE+sFw
KAZj8oGDT/xRCECsQFpQdFNce6NHyHeggVvkQJgCnoAKnQyc7GWxj7aMDtE6V1ICEMAhaQLT04QN
Z+EdKS1o3sBGt+WESGZAg9MrIM+F7ltGMW5NhvmYCE6ZWVW/DuvgmFn84uCisCNKEViEAds5YGbj
7FHUmEYFKVRjaiYHUfW3nUXElbW8PQpASwZNtW1xyF0tR7opCe0ypKY2AuWhCN4SFPlDOTHS0UMC
vka2202YQvrab6vv/XVeFzkebXRoUgjUDdQQcFbrGYgRSlE/GU8VhS29NSpqceZQoJrq8RlpnWyi
CCjEYJabOOmvYtv64RqMR6neXMqIiFqvoOmajPMR/WPgjDwL9o02CC6Sad/X3CQT38prtccxg1Ne
JdOb7MjFnEqJd8dcbFHp22jCUJvSWqQjX65+GZqRCLl6EIHbUYvXIwgPCpx7F3ChlWfepsP8eplP
5to9ZmFxnJLb3rQ/o4rUofJ5y1K+a9DgVoeOxJJj0b9GM9fOKDUEd8sCOjQglJjLdzGTG2FYxd6p
xvyc+CgwNhAI2k6OuzwiyfVMwnkvG7QnJ5LjaUCquNb1y9w6OLPXnUSpPdjgdZgd3bQYjyoGdrKh
vs0sBs14Em9dOIjbnjBSH80Gwh+CiJaJgqpUHZ55Q68NCeNhTA5F57y1SnJsWWh99x5hHX6aNCzN
cOO+0sJOD9ZU5vqNQRJyLmb3JRo04LP2ZF5Pox4fghkmOOPoPc12hMVN/b6ypbNjLLHPVhecAaMQ
D43tpiLFP9Re/e5nhrmuW+Mu6rhF5aRtB4dJUt1UupJ1iDrxqrk0ExOpfj/Kayd7gpkmgtMsKILy
X16N/pFmj79XOf80SncFwEk/Su/g1pm/p8iP8Sj4vjU4v0026M1xSmE8LbBbo+uttWGijtBx9QgM
EFokTBhUpmY2Jl7hNGBkSeuPBzE8lnr8mvQgQVMXNgPx452dVhd3DKGUzQh4u7dt7oI2bWLupUG7
lEQyQBwImjInfRDSLoDh/IJh520cCwC2Qba+csEO8d2qaV02yCMPzrOsvIY0iHApBN1TtPVzQ2S8
rkfGoGUgorxSIq5g+auqZToOMoTwM+tjLlQ22rnk/nF8I/E2Xbv0JejdE9zWq3qMSW6t4pi7dP2p
rPVbN7/J8dCGhjbVBx2VCCJF8CImuv50gYn3fEbjru1fDA3CdUBYJtCFIdSnZSwrtMKbE6wX0LY9
k+ryOznOqzaATRMGnHkTxtDyhat5nFExzvb6ED7NBIIbQlfmejRQDIT5Yprou4hbAGCK8WuaEKHn
mdxopYCNhV0iReyAoHWkkAmrjooCz2qsI8UbFgk1AwYs02CoSYH7SNl3RD00HSJ0mj33WKa08WK8
EBo3+lDkf9lmH3nB3QSQFrC3gaTkpGjnXv8QGvJ54raCo4SSyj+3oN7Q9E7gfIeiezQ2fcqIhVcN
8cquKepL6k/Mj94xNqJXWPTtphggoqEKQVjCQaV091Nuk/oGDQqlqf5Lh8BOtczbYF7J2ItZ1cSY
7AzXlK5xNkAOZh2D/LRDQCbgA9qVKnuvPaguRn5PHn/RQgiCrgFgTo1XfbvrAUWA2WckbycSvpTD
RUPIB0GEUqWZfPjtdL2U1KGRWKucLB6YREkJLpk2OMRfuapOydCOsQb+8us6zW8rFxFcBpmVln9I
A7HVKOC/qXQEEgtBr38+YI4bbWzK5ytNXcevMbEbTpqRDjt/SD6Qj4zWtQVZJjM2sdlb5wwzaGkP
/jobedq96YacJLrUdKEQZ++ml76PkAoFVbDL3HB6yeEc6oPSg7S6XzEFnQM25fqtV+q/xvEh9Evz
nUIFiOdinq9i4SQH20IIP4SsvtEoUJU6epRljWmebXbX1tgf857kD28187onxskzjJP7cgr2vuPz
nAQopBTAN8H2cztXSB6saheLyHBAALhpa/q7xYddGAh4ZDyP6g5pjO5T+tOTaRbXaApchhI5kKDB
KR3S+1FvxJHaN0lOhxY4BWXE4rl7bB2F1YkoUVcjweinTLMMKlamWTxSPHEi9N7nbjq5GTxnR6Qv
ajzkOQF14G6rKP6I3OCxTOu7Yhavcop+ZhnuOQMWC3DZuhVVjTWgmZ5L6j7UhNfWQIXQilVlPyPc
Feohqkc+qC0p7M22okLm1U1YYSQK4meVVoQd8G4RfJ8ovumMyH7WxJjAHJYJOyC31c0zpDlcA0Ib
bVgaHl1y7s9m431UundMhQ87UOl7xtCzZPWJaSb3LDeX3tmPo0efXORr+MyFn0+romaIniCzzAWT
r9dzawsaKUx+yYcDmXoVzv5BPbtm0s67nK8zat7jKBnuGj3BtVSTl07ZxXYqnBix6RE1bGWvvAkq
HgY8kHZNS6nbDsWlBIe3Wr5508PSTpzppva0h64XGu146G9EEdXsX0zFDZ5mJgLLhb4pfQa5CK7V
6F7qlNt/EaJaHpcQY1sIEtca2Glqi1zfEBJCh0zr2q4YlgLA8RA2nh21mecBOd/G2kAsYXSAX7vJ
Ef4oDX89TeKi1Rm/gnAbBjA9+B2LucCHV1z0CagVoau3yXqgQkCGmqDmSgo6phNS8kG3WT5LHdsy
wCGPtCrDCs0cle5Urm6uTYsnqYuvYUSpKj2TTlQgqetZEgwV5ZBCo1viMNhWHTeFB6cpcxouXs4c
1uXZh5lbpyb1oI8pnawkLg6ZS0UxCBXADpsdcqdk2k752fbQp4pUbp9r83Va2p92RaYS5MzPESVo
N6qwS9F0Z0vk89z7ATZQJHfc/assgzKwUHM9tNm5gVSlEP/bIEU5uSUVzzNCBNfzNy7iRzR3IGRo
g/VQmzaK3dyyzOKNKldEANxIBdS0yc1Rwkmf91A0tO1cwz5LYW0U9XvJldsmqf/UQqwxYu0O+wQs
VHLEuD3RkTKivBU0Qt8b+HlucCp/EEP3LFWWlTXuWfbWBIOCadpDEDiJhtsEbvcmm+OPweShb4Sz
7/yZjC0lrK1hcUBAag4hEH8wlrhq4dtOyVjdj8Oij1T2mD5ov5exGy4dhQYDBPtYHnpZTMSNXLLR
sh68ukou7iR+ZfkHMmbjK21QfXKvYNEBxM/A9MJkPlppPJ1qo0lhPwt/Y7tJtQbWkN4k1B7WWVJR
hMFBBOKRTw+89B5o56yLAU9dTrGDKAw8CPadwRN0FEm2HfzxKe0mfAiaFBDO1NLi12W8png4bID0
bPXBCK61mRHLdKdHzwITxcMPWwMVU6/250PftrcG3/GcuADZJhtnB3y7ds1001LxmsEteUnw7BdG
c6yg5YDDcfZ9CGtwrtDTQDPCiOMUqqnf7KTVMceGBECQG9CrjwqMs2p5i+wRpJYpze4NC+QNwqUU
zdEdOQqzS65bZWJvUcQrNL24HckW72cAnB14ksvCaP//zqj/F2dUwxdIqfxnccL/3cSgiv6SJlRv
+dMaVeiGsD1X6EgAom/yjzKhgTWqZwgHkLBheshyINvxjzWq5eJ/ipkqUgvCRbHlD2VCy/hf9H89
pl4LtQjf8P5HwoSO9ZcwjI6sj2shDUNjkC8krL9kefLabXEehd6FuRkewrWcT8sCnef5ZMTmfDLn
sQRtFwL1WMBMNaAfbJpZLGtqEc/ZSyGdcDcA28QsTalIB/7UI93DGpFA3ubRl97nt4amVASTQfE/
lm1fwqDLRq1O6WybdOfGBL+YcnqMyh4SjK9c3fSC2tyrTo/RjCR8ag+t5e+F0bawS5fX+eyz2ov8
BXA4AGBFglkEQyNX8XachT9j107BaKGZqPygwrsszBpAHAm9ki/4XjUz/zNO8TgL24L+07K77+fh
nyMTJJvndZYSgCY9RXyHPiJNUfWLeZOypxGA2zwHDsWy7Wv3AI+nRSoadKoCo9gKvCIXkMq/XuID
Sh24UI6S6PunCgVUzCnklWUVXh+Nx2V1WUBVlrio1UJfQ83DLoIpfr3YSX4vDEf9++GiKbtYVNoz
fCwjr1xKAYgQR0rO2O0Tagneootrh45RHJbNywHfRw2N+WwPVH4gw8OZq+v7SWlQW8pccllbbCaX
NSTVgA3/tVuPxwCcvJXkO2006BB17SkFXcktpM6zvDZ79UP+sev77H+cs7DUTzvJugYlr7jk6v3f
n1597f7XxuUcX5+0rH4fubwxr/bVxL2WaqlJaOwZX2uakObJsjPa1MvqsntZ1HP27gkdtrF6x/ci
/9dLu8ZdsyiTryO+t38fa7dK4r7a50rseiyUpSKFC5Zf68vm74Wr7pWv/cvGf/v6j1Mtq5hCJrvU
th6/37KsfZ3n71P88bn/ZTXxf1rkNce/P+GPM2UOeGcD2YX1H+/+Y/9/8+X/eMMfq99f+o+3/tv9
y5F/f7W/j8QvnfQ8s3YuuMC1qUS4v2/vZe0/bvt6Lv7eHcO1O/y1EYzwP0/UtGh7//UJVVs24FsW
XWvRjM7eZEj7fs/30X+ddtnhzHeRMiT+tj9Y1r49EJaXf22DrAUGdAGF/pfV5dBl1/c7Fx+F5ZTL
tuWlvbgvL6+/MJjLqr2gS//7T/8+7/IxNm7QmrKFXrabi1f0stovDtLkRgYFFmI6ZXng2MjXU9gg
bUyUM/WycVl4mSlmTMXUruWoZauE54+fz1yTHdXJsBFSS/rzsgtYqDM/LKs6RJny5o/TmE5Iv78y
wGEsxgNf59LQsUrOTRMHMFRKGziygRUQ6n2VM37EjXgL5go4l4G1RZRjQdR0H2kmknUjgZT32c9p
gG5YRtEW4nu+RjbFXA9efK6yEjzsqHi05Jv5yXLDT0op/Q7+2Exr2cDxsand7R/f8uvfmAS9cZyo
I9g4ireqptFv5uV/3PZNyfw6RM2Jy3v/40u4itDD/zr1/8NpLKXeLYR3WM78Bz/0a3XZupzG+ybL
/sdvQkkPVVX0xf/8Nkp/vDKn+2qZyXSlr75Y+C5rUv1n39v+PuZ79/cx39uqWsmmf7/+d6c1F/n1
5d3fp/iffcxy2u9P+T7Nss1P0rc8xbBkcXRYvB1MNa9+uzwsL5nBb41En7DZZcZbjqVBBP3uj9Vl
V7LMq8t7/jrj8jJfZshl99eRy5tmddJl7Wv/9+uvc0YCYrVGvQRuE0lbqV1ss7LPhv4ejVp+pt9x
VQIkIrqgPTzCddu3+gCbhoh0l0JALL2UxikKEWBCnIqUs/pIe2emkkaVg/mZLk7kArmwaU43eU4P
zVfJI2BPVdZLU+/dEiF21zHA8HcHMqiRVvlx8GpzXQYISQr3fipIakMdVLrW1p/JjBAoGhO0+jAw
csL5lnbSvq1GXHYbHKeyuH6kOiT2gNdes1j7TPI23k9Gh5XsbF/CQQfPY+JFZ7/QZ0BCIvb9rT0o
25NoL7py3WU6io8ZxBxHTltY+59pgFrGNDgHRFZwwAyGbSTSHcKWLeWZbEAUSRyqtL4NtPh3WkAS
IeMAW+c4V6QIQPIGH0pVmv6YMkoVtpeCYyEi33igdDNTf8mtdLzkcXVFRWVbErtvJopk/VAmR7ve
+fQa13VZ+1tQnuMWBTQcc4f4HrgR9f6Q2syPHnWdDaVqsL6abuxEGSdXMRoKYAR+uOAitsbwprcP
qHLf1sKm/XYoc6qmlavGORu/XPgrq2rqMX2MdQCbHhiCLkjopc9wie+EA2fT6ZqTSf8BGc8SspBX
vpcDfA5Phtr/Ye88liNXtiz7K2Vv3LgGLQY16NCCIoIyyQmMSQHt0HAAX18LiFvJrOz3qq3mNQkL
IAQZkO7n7L02l0XfWAyhAWDpI+0845D5qGxT4EjojwcsMvaViMoXy/JJmXOhGw3nAOASHqJjXPRf
RaaJg1JW/gLncMu+KJoNCktkiCHpar4IKaEPvJoM1bUYkoNsuKiWqiGm+fgya5kvuxnuTqAY77GW
hwsISe7VYGQrzwYiZXk5lltHf+nCs19VBCFHmMBKk4pQUTRbzVe3ZmA5a4PECWoasRUVmzbiZ9kj
uUjSfcHAHd92bTGe2x/uvYouAHjIgAi6Vj6VcIcbrdhMCvvcG/NthfUuxXK+rEfjZKSkIYoNjnj8
kx4dv8bqTZy47bIrQjTvohJQ0IiCEaaBfjGt9yUgqwV023BVupUzIT7pC0bE5fkBLSDkiVieX4Kk
/SrE0K+MsmkXWXLbqcAyhqG2bi2IVfmySzz/pjAa++iivBi8lKZh8QHuyd9IL0XkRvugxGm9bFrt
4NXFlyjNE1JcbVMUHA7rsArqtTlGxdZLTtDbuqVVEdVq0xUFBJ2Sr5sV3ipDtwPGi1u0nTKzMcEG
kYiOL4DW6h2iGaJxNVq6JkqZRSxfmrE/2w1hmXU0cqvU28P8iQFXySpUh2uR1yfhB8WLS0RupI1Y
XZ1NxvlRJ1m18lHW13S3Wkb7tJhwONhaKFc+ff9EbbOThySnzAftqMcx2YIlkzUz0N57q0rXvgQn
YAVDceqFvR96b9hVKb77Avl336ftueCsWrZRRjO4yYGJaBGpy3gHFiakABq57uMoO+7hlQqIEBwY
ls1A25aW+UC0eHlVxs19ZYQuoptDNkaxuRgg3NNatZiQMYQuk6C+Vt1DFoaEnRnpqZdM/zpk7es8
tx5DhcDcCiNuJ5N835vjomsJRofJUa8LUrzGuHujAFcveomSu+bEB0AF0JIwxqzRq7Wl+NvWCvoN
RmVQEW3xqLS1gzTAMK/8souX3vBqMBixDVD0JgFNS8XNubpVfEHUVdY6wCJXg//UsI1wNO7RZCyQ
qqwGi0uCVaEOhxXznKsDVhUaYgX/GYi5+rqUHsVQWDBYGlWi64QmFirFPxpe6ItjuSvYuQu9Cz/H
zv8UeXgddePOjvt7X5Sn2i+srduQwquUzqbQSDFoFAO1EF7MHA/SCqccyX9KGm5xiNx3hob3MPL2
gsD0NZfC4STR6mA5UrZdwkU3DNNk02SWS+oBOgXIDZvG10kPy8ZtkDbrsuxvaF79oJYKDT+BTJKh
Ms3z8WU1CP2udIonzj5q9RXWPokYGtwWBW6PpGwJwWRI8DYFaGZjvdwiYqYPNAiqn1nwGHGa4sl+
03Ktp4ACik8rAZVSeLrvfS9ZOV3oLocm3HcxrWBNsa+AoDxo4Mj5+u5Kteg5+6jNdBQbk2c084nv
06rsHsofPcoqCZaKSAB3kZaLudO6T4tl17n6sb21S6TykhOMM83YljhUF643sSEKkroz76gPHT0G
apDrwD53IwiwqOCclFSOKTcr+r63Tm7b3JR9Uq1KFI8MWVtiUOtknzTPSO2TJbdG1edy1zTJKxME
cES4d7wGPXPuE1Bp2eB7YHBU26YCu8BIek8DZNXqQ31KEIiiH4rPSWBB/aMSPtINOEY5yciceKsW
N9lSlq4kjzm+JuA6H6lvt12LB9cxoYL4T6M95Euz954GXSWfPS0TgLcgbQb/rUIc1Oliijum4CoS
+zOrUmXl9AOCEBFMCETytuk43Is+0haJD2ogdY66jQfZLCeoTu9pIDzLZB1rxAQqtv5SuiAPvCoD
xOOyqqJxtBschYBckb9QUcv2Y8eICOTjRrHsx74bNraWPYqxx+Hg0n8I2MMOJNhF6JH26poNs/X6
QbRmhe951JeeEd4k4CTW3YBfrtRAadcuecajDLCVxbfVndro/Y3bIJGM+4ZeoUMkti+xmhHK23Rv
XRutA1zvq8j2TwaYDW43JOnSxj2USSPWFeULSaF9F7UmzJ04evIx6pAXp9w4rfnT7PoNCXfBQXUR
8FmOR39brTbjYN/kMIK2ZjQucntA5MqWLrTuJhcgEYeCK59sllrRQIGgmUJ2X/QBcgJRtclAoY5S
8sxUM19VOanHmE4VsPDFFmPxA6Ludcv1+GAHkAVqTV6LOCKjiwbo2pTipg1puwQGjSGy9u5rRg5l
aVeAsoi9NspqEaCHSBu9uIVD/aRX6jH3t73d6lzPJoIuivVVqy6yMrlvE+2KN7HbjHNvaaQrZsEV
Xd6fheRPIaraCBUiGFEEB9Rj5ZWmh3dmT9LfEDcbGYdoA59smRwGvf9C3gL3y1F0qPbaHtlbvzRM
fHaxCYwhowO47L+MSaauluj+dMd8dL3QQToa3vjdhKZwFY1WbUcnUdCMawVtnygR/r5kCK1W+VWB
nnkN+r3egYKCtAioRDH2LZJz6I9XDn9xOaIAWUZaWq/M0lD3JWiIMTeNHdc4DMief22L+M41u/dJ
j2Ai9FpELhsuJK05bpWKkU97xIRsU+e1j2WxE+mAydJQV0G9TyypHRuPXl4NRyAFJlHo0LA90Ntb
pg9L3XyVAHBua226dKIt3dp9D9KjexcgnwIbIViZ+LgkaHrC2mNat83rYjsEJhmuXnbXm5gxFVFc
B4Z6p0OwWBmquLfa9iOocayrBM5CovmRxl6BXjXUyUQv12qkt1Ace1piCB/zMA6PhF3cJJSh+xFA
hKn9qKLQw/BY2nTJChzLFcMtgoxDF2pZm3seObUctygLl6ZRm1ss0kvNIn2lLiV9H/W1a4ZXbBOb
AKbdQjPyu8xzo23aZPR9LSiJ6Tgg1gLHovqkCLZRPK7VTr+N7eqUBtyMQ0PZgzqNr4u4Axr/Ubn6
TSV1+9kQzjIFf6sw3ibRgqJy/DmM0NuarmJw5Fm4662RY5Q2qOKYVEzQBDJEUxbShWmFFLNdlURA
5oRadNgkGZmcAUjmuAZwvhd8R94QABwQXbaIFdsAh+evGy2l0iDjYtGqyRH0dED2z7iWwXANFps8
iyB9RlgewPcYyehi/qNTr3hs8iOi8WTJ6cXoQEN9mUrKHT3Rv3USvrVD9KAGeONh43zpjXbleJ22
14buyw4eKccnG1kPXzLrjScrhKqZkHjIwLI31lJzQJrldXuNZUrTvR1yvKMCE6VouhGvgBpsXeU6
8+RPb6iTaypHG1R05kHr6+savv2yGoM9Niv4RLV4s/IaBkYzWuhq9zZqj63jtZ+FC2wA83OoRu+d
jha1NG2KNl5kotNv92HafOBhglLe90d3sFA96NFKs7kpFI73bivZKo9x21TeteXUOA3Rw3qT9NwP
zm6VPOVw/aTmPuJwQInBJBk57fBAa5u92j5qQc+X+ahDHDW56dT6iqs0Oihs2oD/1+B4ntAzv4W5
vFJyFBV5ly7h+C0KiHg3UP1Ipm80PAP6RAf22GWKdq6aBHhHbPmnYsSyWPpHUyHkiDBOVkkkIlWf
JteXdZqD1HbMJZiqX58KdD9cZVUfbopp3fxCNxpvzej0q7Lp0MGM93V5X6emPElNbgmJAANNYxXo
d4LTGdUY/0jwqBRdoCzI6DvEZQvIscMrATGECABQ61Z602l9cMasEJzxN58ruXRFlh+dQFqn+YFy
JE1nbMQbPXf+XifsocSPEnLK/1rXjm680E2QocgcFrlr+bfAn/3bloOxcMoTJ4XOJb8hICDDsDxO
D5Rm8YVDTgZ6wyIYL+MUA625lS1ykV9vm9fXtvmMXgm857TeRdR5Sosec7es8/X3e4Gn6Ps6IGN8
fstvLxhIEBi+fK+xdDSkCNHFfv4D8wt+iCzcawwkglWxmlfNL0aJKo6WPdzPq6ysiG4cB48pXqcz
tcLcSYZTo2nRWZb9Vz9pcqQ2Ybvi9KrvLfM0P7gj51Xe2KRn/1qXDlgSUDCnywSWibIoKLtcGQo8
BCuxTtH0ML+5jWzaOSQUDWFDvrhw0YgAyYbxaxWgpubliijZTQXOB//Y9HpYYEvR7f4EoeN2JHho
3Y0lucNla548L1FuregYTAsG05vLA1OrlzbGwzKYKd9ABi4BQsLg5vDrfT2M4106qqD6p3UgRu1j
kEWnrMjamyIfVpcjaiyiYNlDRvHSrAZxmgVnU3GDsx7n9wVijuP8tvnBLifnjCuK3bw4v1dzBfkB
JWkx86fmdfqgp4j1kuu07XucjYF3SoXhneAvjAfDaF+JDfBO83rdyTpUXzHJ2RC2SEbmbX477AtH
D6/ndzALPBE1alC24fjLh6jZKYFnn8oCb04hQoCp8F9WzLGc0/yC1sQ1uldwcPPi/AJaY/OmTLH7
xwnRTI0XNps6M+C8T6KIpLNQs/Kd83vDEjWWlwC3TvUy3rgDqfIj5MNzISzUWSZhOobjC5yLTenj
7KD6Vpewo9vpwcScuqemJBYhPIdLwMr/qgj+PyoCHTcvjf9/LSNgdNyE/7Z6o0n7X7QEf3/wbzGB
Z/9l2ZCPHV0zDcsybcJU/lNMoJrkHNrICHSUBpOa4JeYwPQQE6i2x8uqrpJQRBTB3zGHpvWXZ2iq
4fAx7P+q8T+LOXSM/xpkYTI5NA3HNnT+Q4vxlPFHgI7puUVt9w6pW1Cs6NnMD2kToR1vmKBFqqOT
+kqnTZmazB3IE+Aev5bnlY0KuaxThL2q4WwcAABi7LEqvG6mtofkQk8/rXx/mcgBAwMkkhExd0pH
25nUAVUS9Zs+VG4vgZ1TF0AiX812kdF5e4bvaNkBTlZ1KXZc83K6SCxbug9AnkDulsriHgzPgmn0
nehgBIxh9pTm7ms4GHdqgKVAdDd0h8YDJYC1PUBm8bvbRBEQZdFFL+yyeCRi6yFTZXsludECdFp7
FEaRAybFJg5dEgoCl1qA6Z5lFB9NP8T4wUgPjWJ+LGEjo8vK23Xvmzuu89kqGEqErRlzHuh/7wY3
gIVuc+GgFlFCUKpL7qdq85ziX1zpVlnwC+N1hz136WRavaX+x1zH8q9KUaNvjrwvm4F4Raesh87A
CvTgomiuvTYGZiSv0XQrNCSt5zIbbrEcnjUjerUKO2WQl2GrccgUA+87qnc21oiN2752HvdAQlzk
qicbPUMLvZ2+sAnrZ8rDBzOa6MKYxqwsY/wiQefXgTdsKFkT+GNRWSrzjpAY8smVHIFwTg8N7Z0Z
G1dhI16LgK3aO0GG9jMl9J3KXhhVL4XrPiDxvtfK6uTWzqMXak+1S7BEIOMdSBLI9z7bHb2tU551
paL4j7cRvdnYF0ekV5gxgvKjbIh+m6hTrknhiPFxOvqIBMW+kfJdyvrdNXxwCGgbgmQbxgIyV3rA
KH1og2jTK8XGQMGw8nyqy45N4cLsyRoIaZcJy1/nZvml6zZmU3UctyFKs0VwJvwRUJX2aaXsrbR4
yDpaNYjhNApQ1lcWUGmM7WPcBGQYOAyg7MnoPfKjldgC5sokbXCYwttV+IrUDOmhkw+bSm/oYuN1
K1NnKaX3k3tHuqpkdSvED6kaWMUx4mAQQFcOMutee050NhVyGsaopr1RO/+KnA5oaMldoea7XHXP
2EVxzah1uAT0zfhpLyQGzJHmSWYfFMe+1bsB7dloQSCjhoZMGItVMnyM+PJT7rPwy+JbEkzUbZNg
bG2xpndadq76AX6UmjxVms+kx7tpWqI4kbquAwaJC2Z6PZZJ/QMC7ImxiYONCvU2NcsC7pZl6MmS
xie4QBDgoNseLWl/4LOoVglOPqXzKZxU6T1RNhgzk3iPVvHWcCny5sxGV7oRHZROLikQMDerzZNw
fCrZqX9jIdDJguS5JEV12Sa7isnfUh2MraZH15XbPMhEJkvMzmtTcCTbOqw3YadP1DLdBU0Em+ly
msdy2RTxrrrH9M1OpoFhBupaDta1NeKOaZNptmYxBu6N45iqQBCWFhsVbgKW80SH71gMX/yBlywy
T0pYYg0iesXMMMHg6/Pr6t634588x7tJO8lVFJTizFuTfRFNFk2fvk0Z3FEdIy9DEquF24HfU1tY
igzdBfxjQnDRzQw/tmWssgFEUELRqIaBsgrKr7hRdoF3Izw8xZV65wVFsmw0zukuNk5tCDgX8WGU
1mfbiJ6k2eGGpwxGE4GkUHyBai5PuhjuAPKm3CU4vOLXzmCsntX2V+3SHxxhhZCn2h+xZt1TR+VK
ZpGp5jTyU7VuEIzt+sC9rdPo09d6bVGk8q4xKswponnQkMwvzAE8AlWHcB1OCQUjt5Sw9e+7sHuv
mYyrRffaF/yTxihuTIqXy0bxtvzyFeK8U+iJvYylWDtt9qb01aMmjckZ8pgjJqjN0cVuQUlN4MNM
1TufmwD1ly9NFw9SllS24q8+EMe4n7ItaUy2AXeTpgF8wpTciRDwpnNNAPVZWUCRQ/kc2fxANOmt
eFT5et11EJX6ACsSQ92lmb2upqDGccm8MuZa0Yboba33cTD7dU9JYq1H0bXnpsOaBAYcZrhhFs1o
3kSdeYS3A33PfPYj9dPx9QNaWmUdjiZgdtO58vUOoLQ8OoPmL8kkO0V+e+xVUHBmhynNoj6R9ctO
T98g7qpqcKf6JFdkzZVh7KlSnkwcFWwzaGe4MNdV6x0miiNz+W2ainPapZ9BbFyP1LE2Xte/uUSo
rdw+P3Wltoyms6tnfmAodAi0kPK9xXwATxWedSBSsVdBzElh2r/SEXIXuAkm49QCQ22Hb1vg6zKc
Gxjc7x20kGWtYQcW489GD576ProLXGxFXZwtmhbhc0TM+6J21B+TlWdjGcwCFHfY9yWVE8fpcNZX
V72SnAZSxWpJ7qDDRV4o/iq05RbEw52WtcOCHtUu9ykf2NSNmsS8VgUa87hJtjK2d4XEPGs5z7BH
cH9wtHt6QWgLeXQrMs83mHheApA7y6A2fmZGde7gsAdRvPWyHwSQ7Jyh//RQlCuZc51K45GMCirK
2Gedvn1BONxsRxeYGpFNLckzuPNrrH4DbSSp7BuPyAMXd2WfY3jS78wxPLoenEPMF4ZOoAppEydN
r/wlve7eFQ9e6W3qInkzpS4gREMWHTkQ1Rigqo3UUEFK7VgF1zswtFQYym0O0AnYJz1rYXHcdDnx
yn6D72CEsO+mJaFC4NlxJlH/UDlyQaP7VwwpljJXubtxhBhmtQ1EurML80BB8tBBF6NJOj56+P8q
aWI18l4irYv2GP8/CLIGOF1isJDKT890YPjSdoxDby8T4xpKEb3uMn1taHFtSZcl58iY+jMu2IkE
lWRQUmNGRX/EAIMhQaedFIkH0mrkCvrKm0H0kxi45FRV+ckcPNm45aOBOW4dF9QrRJpSSmI85OcK
p4PxmHdwDsLCfXLAZBfuY9RRmWRu9Jwkdri2wupFd9Pbwc6hT+TxHalOn0JMgi1EriBBcMgNz6gp
cfODwI7IJmgU2SyMrP9pFDTK9EClj/pzzHGPyfRB8/AqOS/ZTWcCGwi0riOZgytiZtYPxGbGWFbU
Z0XB5wvYRix8OAJdzUfU3H3uCwp3huYsgOJRPYJgiLu6WbStxNNmZ8vM6CD0FO84aw1PfZWWS8Am
rfa6llcJeEW4RTOjcqXn+aPvhT0RSeoJ1zRKA2p7xKNUC72xJfYkglKTHtu5G9zSUmrNdN+qVMeo
Sr6kRvIzLsHYJdAijPiu0eMbOuDXzmB7S4j+RwOMT1NPvO+cA1HXiEcO+6dBeGijxvJ+dI1XodjH
3LI8wD3pfZvaV7nGbyS8MV9GyiaLKTLlwbMFA2MtIBZbpcF1N54SAcTkgXpQdBowim2uK8z2kAL7
H1Y8+ly8ipPPwJqfggF5wOixkjE3oTC4zS0d2lyGonhnpcmH0PDEBOMBWiI3LXd4h/wHXoGSGTFA
FFZRDdALPzIihyhMVIeVb6bzHJf+Q1Q7mHAatYAVE2GPCtrFGFoTtOicGyDp45oL3BCmd75i8beJ
rOXUESMoVf8tQOtmu3h2FOGTQDeQ12LW+XOiYQ6zy3dRm3cxtSYcI+Fb78ofTth9DG3zqY/2ipH2
z8ijfVuobKvQj+9aBTdsimKs8rptZzYx6N32TsOHP1jySqv8o61bNO+D6rUNcCpJ/AdRvkXoWNAH
38WR80OPs6Nfll9hwy120NJXCXfM0txd0zOgH/XkrLWIDmjXvIcNASSqkNeamtx64FWwvNg/G8hE
vnDa9ZhMNzw4ovIzbxHIBLKCm2BneyKI9O2gltz+23szd38aMcVGaIhbLrj9lEGlOZiziK1dUIij
4On271xw7owQGJZ/lnR1kkAuRUMYaR4myFti+qHYxGSMNcwAYLYLYSVb8SMNgwe4Stz+l36G5cbL
wPck0oNfrCocL7FJzZqRcmtZi9Lq91DpzWXe6rdj6NxKX73VCzpBQ1nvm7JnElTby8jNNp3eXpW5
vNcrOQVH5LsWnjPi/HewG3fU0qxd1ZYnSOlPauG++EV8pcQEUfgqJ5iLI9LG353CRIKNnC1hoe27
iHOqSeyPAYtworjbqod4m4zRVThVVEvvSdf8YAM3Ll4bkaouVce8rYxJDKU9JTBGbdfaln6H5Upm
u9jJjr3/EEusKfaECm5NaE3kLvdlhMJEia7bugo3kUF6kpH3O2PgGuV5jbvwX3ypNXv4EwsNvcka
HaZKOLhwGmrZg+sf7OzKkBnhIJnziCf5iWTQZS6dm4LtGpCy0+TpZ6tPTqLuSuhI7LvPKPQ/glH+
IIn4ZxsSOmMy3vbcA/Pvk1k4X2VSnH3XBQyMNKQPC3qXjJBCL4eLYr3HuthrWn9VRbe9xv2SVsXW
zb2OeLWtZrS7Umew0Gcpli855Bi0BFa9vHioy+LQxICJEsGk1lPLajk66VtWTgYuVGjM+MKXsLo1
kxrxUsFt3lPCqyZK7vTRqNfeEH7GYIra4MHivqfb63cCDbNDb0YOBmFzEcakss4PyVxmmJ/GjR8s
bFuL1vMi8QPbkMDHbT9mA75iUn0Cfxgv2sdZO+mB/kB9vSeMr1x7RfExfw5yok7WGzIjr9EpYcwr
8+nPC+Ka15ZN3+Z7XV/o7TZW+nBYItO4/E/uVPToOo12Yw8id03z6c2f1s0PpO1s20rU5IdNYucM
LzZhAniIlkPo1mtlCpwNvIiSAgqM104i+b8oLG0TSX6T1PezJNNOXArltH6Rek3FGBkle0siP5gK
NKkDS5Mky2Y1yznnXyum32VZZOmokyzzW+P4p0CSXHh/Z3DQenknDh69AryP89PpIVcCeE3KFtcv
IqdUJuNy/llprUBw/O3p/GlncIktiSY/yOXpSG/WFna0m/+JHp8LkLNpWPc8ksQ7b7nLVoro0JNA
O6zmbT1vlaThnl9j2P9t+8+fmPfO/L7L4TAvzw9G6kFDb8MdqRwAgtu7eVOAAGHHzpvmN43tVJeq
esns0yNS4VtfelGVNkGOu7Gh3DFY5c8GoaCLzfWyfU2B+wsiorHJSC3gqKMEAgorIN9MjPm4alDE
coEVB3N6yGIccQQFbQJkjqA1mAPtqLS39oLSDoCQjO7rvHV+k7P+9tSZ0mPoc5MjM73zsveiUGUM
3Rn6aobnAu7ND22l5Ds0JKv+Lk2T6LJxe8p9iAK/zxpXd2Cdzhvvzy1olOFNHtHeG+uNEQptxCwT
viptRoj7dD7MD5wiB91xMZD+EvsScnjKSPVA/jopoP3yFoexuilUi9BLTEdXjdSVzfzfz18xf3J+
9i/XeWj14NGECdo5zo+ORBx+ok/9hyW9t8k/80lv/HWSTW+wy5E3mAyLi2CAeMrB27eW3A2Aj8cW
5IFDWQrQENvjX/5dO0/3fkgsoicM0CjT357/5Pzfkh7tMnRjaJjb1f5yJP0rzXfumOvpimTp2J58
p5Sb0Enpsc15QdORNx+Y32frb4fo5en8+kgZdOdNdZBpY18+0qBAU57IC99c9qoog3qrB9X++wyf
f973WT8vBtNRqKJqr5uEzeREm/n95iyhnt/x/fk/j8Z5ed5r87PLZ+bly9M/Xp8X/1h3OWwvou75
pTkFxUrNfVDULbjKHQmuUJI70j7n36l7k+dcB8Iw6JsYJJJr1cyGpj0ubd1Z286tGJuzA2Pfz90r
HdEF6UOLRiZn4Ro7WQHh7kzw9X1xFtkxr3sUVp7eUCMC9rIzFMSDAGF3CnCPw/yQE5R3qLQKjua8
7BB1TzaJGsiVkwOxHHWf9FOBmSuxS16Z3//PnwrXLzbS1e+TtBj3qf2AxCY8yukBPAR3gXkZcVNu
T+qb8NjqVbWLKnVLLJoMNvDjg+P8QhBwo7DddmNnXKGz6TScH7zp0Pxe/F7XGz26+fnly9P5JaLs
OOy/3//fvP79zVHv5DuCK+L+yuorLPK//vpvX3d5Sh5Ndvht7eVP/7bi+x/8/pZ/tu77r8+v9jaB
Kn7lBlujttZ/vPj9+cuf06eD44+vHysRbIqoebx83ffG+eN9v/2r31/TUAJbSJ251Pefwta401L1
Ba0v7MxkMsH89rSP2vKgZ4O3a31rof5qv2g9Rsb5YV43P5v7MvMi5s9N66vKVm0jvGbe1JcpdWyA
88Mwr4RcRsmxJ+GUojm3kfCX5/K35SQrbIC4AYPQ+bqPkZthzPSARIYDIJgun15VEE9oaOe5PWPN
1o/Z8qlyg1tbNZOa2aLZjchwaXMY1Gm5YCErjQ/9padTznaPJumCnZm4a+bLdIREHYbqem7o4BXI
D2qLMiAS9s6Z6Pfp7HlKghntz7IqMFvOi9gbXjN6B2vNAQ2uTyft/IyRxJbE6IpKZUTIhzpG2FBb
ZuaVUDECoXQAeDTWB1eFM1z8evbHuqpSAWTEAPDrkg5WQyjq5UFO7PjLuljtt5MAUR2RAE5v6EwP
90HJWHLanxFlnsP8TGPDXJ7N68ju5BhAa4xVMkZYUAHGZ8iFRaqffVDzHp6X7Up/8nPginN7be62
RXRGyJ+edvN3920oKjB6ekjFeBrXldPD/Gx20/6xDr1yTWEQQ8V8e7904C7P5x3dCWpqjQszYLIn
zbv4uyN3sd5elqebmI1qKhQN8vRpzBKpkFMnZDzWl4yOCNdk9DHIez5hvRbreY+aswPte4/OK2NB
7qjCWLVVVDYGNMt6a3OVB+9eHsxp38KAhI0/L5PcHQOfTB+tKVgh7ZpcHslDb/aDDYoW18ts0/1+
+GfrqMDslKjWtpDCMLyim748NIIyQO0YaCh+rRsIlDtMkdhMUXxzVQVFQ7zJTyPwij01SGst6+6H
BQSW/286B4N5F81PWy4hvh6Em4u5+XtPzDvme++ElcYk1RmG5bwLvh+c6eL0vXg5KRs7XydD8jnv
hnkH/bNdNVuzZa4XO7AQq3mnFLa3IRTb3s5n2mUXzWce5FECRQZJSyQkxaKbKupIbnaJL1LwtVOo
xTQ631sEkRmMQmkmJHBU6CSs5bSdAkAIh9SdjLzz8uWpF5CxpYbMn+dNqE7b8bK9p2fzomZ2zB0j
GmDT2RLFuruuE/d5vkDO546Hah9Q4HRCXc4lZHJ7O6d+hogfA0Lmos9k7y/RAzOxUkB4EdmFKFzV
k10vgIpeYiimV8fpSuGLHsTpWDzNx1JpFuUhnx6+F+dn8zqi8mg8MICYjzTcIBX9M77jfwENooka
6LvF57//4+2DLIBVVDcV6GroCvNL+49//4fmWdp/p6z4v1XyJuq3+v/9zN+iCtf7yzYtk6gLz/R0
bh4QEv4WVXjmX7ZmezbiDdCLUAnRcPwnoQEphgq9wdU8w7A8Y/rU36IKw/hL1TTe7bJ6Aiv8jxAN
OuEZ//i3ggFngB6MH2hpGl+nGhMmQkP0Ydn8F8X7210kgprf/3/I5dJNpv7m3kpdF/MM08sgq2mD
W0+p6URTJDn2HtvEObpxIPIamr23verF6UsgoIxodwF6MtfOXmqPaaQ9uqRSoc7FSxA8eqjHgI1H
e2NsCT8yIvsQTtEPwTVN2X4d61m3igmjxBniPHPR7LeeEtNkAnlH0OKhCfBuWc54vQrduN8oRKst
Um2wNrrO5S+i0lkk2k9OLz9G7UhgLKSYDOZn46D7zojOpPvvfCWdYd/XEYlzurkCbBLeppa/S+sG
WW2LXaHwBu66vUryOhx4dktPGJ+trp0hPBHkrO9TFeV69ron/PURaTTOpdIdVm2Ji6ijY5a5+XiK
o1gDdAympj7T/mmuFDcmM9mhBJbnibfLU0JfaBpHeRydRouUOukVy5wh6K2VU/V0800TtzGZ2JlG
F5XGPm2yHtpx/knv5NN3DPIpqvyHN+gZw10hjnI8DuNooc4VFPLSzl/caF0t93mL5NnXj9ygrmsa
csAgjK0TD08y0+8z1LkrkYXP3ljG65521GbIFKKwDRSNo/wiKve2qfxTGiOgppOO/2zCOEUdwy8s
krukjcyjLUn9KFXv1vEgxIwomGVLg7kztWc/T6J1I9QKjJO/8REyVLZdbnxUzVmJogNOFa0XSdNa
I5uiDLYxJbwuN0hZx7u16FPShYyqD7baRE1VIV3h1qQkFVjeQ2EJyqsVyVfRpJe26YaPUrzmKuT6
utpPGVuVC12vzLzxxodruyB7e1yhGIz2g1ff6EF5wPdqwj0K8ZSq4rVUdl5ZBI91vHUE4ZOBeI/L
ZtmG/R2VSoG2bdeKjJ6r1b+GcNRIT9eIPzex56gaRauA+znhiI3t/lBhOW/SCih642kfdGcfsf75
XvFQpS7Ai5TkAhosb2Yfv5guel+7Ze9CH39zOpw8gUwEfjEga5GiOKgF9OsM3CU2P98/4lhJCiST
emJjeWzwtYDgeCHO+nPUq4yeC+odowCOSqGpwRKWpsUqHptuEQ9E5MkseENqZO0T/6TEQb+GIPYj
NvSdzk12YNooS2BQDaqZO8SGTB8/rTFU7+reeu+IVNsmItjFov7ww5CA5xSi0ejp51q692nYGeun
HAL+RvBfL1piCJgZyGXf2idCEeji/QdtZ7IcN5Ol2VfpF0AZZgfMymoR80yKkyhuYBIlYp4HB/D0
fRzMTOnPrK7sXvQmjBQpMhiBwf3e756zNlocNJqA5VSnAM9s5jSspCw3AZOrBttjNcPNO9mta9N6
Y1qDcBG37HXpuzujatbCSBnbALhGEKBcUjyuHPbuPIA66uOXiFhRQTWRtFFwiEwiE7r9rSSmEjXd
OWRt7VfYO0lJlPLK31TK9GrE3kPCGdd53sWJzVvQ0COgj44byme5Ow4MA2Sy2ZtIHTRPOw4ZQ6aa
z8CeZInQJ4fRrvvVSCfKnBnQj/T83RwIaLJSua+pxm2nLH4KtYjMgymvIYT8VV4YaBprJH2GAovK
Qn5gEiGJkjF32oO3hXdraU1y8jT7jZ1KdLOb5hh8q92Rov0YuSc7ocLexf0hHkHYGp3zwXSTRwhu
DM7hg1cRI0qDGnOWeRKm+JkVjJNgl8I8meMqdrp8XdIg2uphnZI3hesXZCezaADa++FrqvZb3AM4
zG3PA9vWOOi/xTdJ2mIcLXAFWSKPVYi2QwbWNYHqx18Dj9ziALWG8RqaHVYERY4zifYeBOMC9OMU
dWAwWPTYMcLceHyTk5ZSsQVPp4kfNskXp/nJpAetbUZlZlEVm7LN8l0ToYfhXWNNle3yPrmz0jrD
mE6Tzg3J4uRBoh08AGcGmoNjUihHWEkUP8Xq04CgvXTo4VyuPoc0q8lc/SxHATVeKsCbB1PcLVfE
Y6Bppqa3JtIEpbEftprre+dehg9mV2oMGgB3Y7aB6hTj3NoV8x7LU3aw65hAfVgZ7knkEBnwy2f7
0eHIKMcLgMdr5IXmdgZYv/EAAO5GK9H23TRtAUHZHNCRtjYimt2ZjMJdV+cvgVMgKzJpbkVtvLUC
ydCnKhRpc2JuMA7Q7msybEam9n00KCUx6cUtlsntrd8VdwNMRAZwvYsvu9vIHPZ2bMdXjSHx49i/
ah0WHizz5aYsmPnRqa0zzuoxQZoimE7vmjC0z1wMuCgXRH1jU+4dZpDXrcsVD3xfM6b7ZGr87dCM
FJcs58UrwxflQNyC0NYYRs7DDYAy4HZBWe3iyXOpGhDPMq29zNJwI12N/GWYfq9i+ZyUzfwye4eW
FCfMWxINZrodLAndPOnhmvD6dAy5cMyQpCemZY/1XTHM2dbxT6HV1ozoiatbatwR3Rh2j3VoVDUM
ePNBxjLejIb/Qn8d+5HHTLNFg9Df67ZFWr4aLgz/8VQR+m1aEmor03IQ33LZRSqQ7Qcn4LcypsYd
iL1C/cLMX7lxAz/YVDPfWM2aYCCWAWKSMEWKNaAw79xORcm4kMA+jrUDoZnNoHXN1SVXlUHA/jLl
7hvljJljUh7n2PDPDuW2saQF0TCsGjScyCUzk0ZF9ilI3Es8kZBpCfQAzDtURRBvZFx/x6MB1vNc
BAqJXtkfvgUCHNcCsI/2OarhyYYl11wcWaP0kY7GjA73WnQHoTC7Qm8vwCeCU7WuwUx1J+7dI8kS
SI+8oOh7D/oc/PI7yKGOvW6ckuSOTA8Rcr9gzHJwB5J9vZjunbt+4sBLjfrN1ckxaZIbNENoK8HF
DJwrJe0uH3n303hvcsDBV2y4ttg/sLSkGxB7r+gsW8xzwH5pym/mV6F3b1Np5xc98O5LVm/nDCb1
To52eAbH8Iayq9rVpmAFJNOnhDDaWqi7dh8G9ZHcn39KeAFFwO5OhG0Aa7p9nTVLp0xeXYUxMuQZ
PpFcj3Z6/ossCxTcydmXQ3tEHv3dpiayafHIMK0Fj0UTXKzauE0OQp+Pnu1/MU1/XFPDxV1mT1+n
WOXIWgKTBUMwTNW1aKl10CucYdAfOvOYNEzUBT15qCDy0o0ZAV336/E4SwcbUhd5aDeCoyfmeF3O
M2smn2sXq8B+NXjH0eJdTyeNQ9SCuzLk1sYf4v5StXO86RxSug3Blk2ILhFTD5hIOOWMh0Xfs5Ry
Slo2u2z2btyXxq0orWkTCrfjiOQARVX9VTEh5/4JdSZ0xlbqV5ioQZSIHUWUcmOH5qsjiJQVLvBs
D6/BsuZKNbzegC6OHu4w4MKnVkuqTVWuDCfrD7nnXipLJEcJupkAKrmsGX/vtono56AtYb1kxRsY
0vYmqLbMBtz5cgi5g008pVp/mLPq0AXNQxQjOHJmAx1hO29q3oSG8YDesL4C9J6ORlKRaS7Qw+qW
y1JC4rUdyCHL3h8OWefsHZ+cDrxXAiqj628nK8yOLmqCdH7NWLvshyTpNubYDFcxizcjr3+goq43
FE5/oIDcmkOAzSWh4zOq4fQkG89THyqwqCPWuTl8GC31xrBgMAcoNqODUsDgrIlpOaXNcpOlJrOu
34ZSWjf5Ia3qO0GwXV1a19wEuBNnRIWi3nqtmb3t087e2El3qrIY9sDo7VgielAB4C6g2WuSatfK
ShxNinRshnp9Q4HwQTAntsnyJgHhXZ6cdnxKhwqRfMX8q9PZDNSOntKrMEjY6BQ2XCRObcnlnSLI
I6UEh35kNxEVYQmem8l3Wv53TOSx3CRBmwrIyRl46tEFgVYcxU9PhFtH71FQUlPAtLFh4p7htmw4
l/nPOfK1lTNAi3A978zOVX+a5BEgxaopCxX/aN9ZK72x0iPeVrPpIS3ou2Q+Uh2tIUabbTdiZjbR
/ZRmGKyoEDE1zqDyynTr7eAO8HaYvM0ZX9PZttDGn/Cu4LkyevcKodMlexy8z64sd0BXyC8X1rbA
DEoIaZd1nsbkG8Ou1i6NBrHzDIuKTkSWN8+6O9sGbQJCmksc8NaUeFbKCXhsLPMuIrJBQav76kUR
tIYhQdNLNDPRKka+wWXktTtQ+CyGTdvLM4gJ/0s/JVct8vvjKJinDj34Jb2M11YzH5rK+sis7HGo
uZS6xtWLGKrD3+iuk9LfZql+F7Y7nTbY3g7aS+FWbGMay9syo3kcpuYSxMERGROdytp6CYUiYfSy
pMyY6SvuoTjjXGKjhG/u4HVzK9QBxhUjKoNGZ5idCcnQ0Qjx7/WOpSyNeZtKFSqwkgN5ZwfBptHa
fRprPxJJdopaQEhWjTucY7EmYbPDLLSIop2phyd7S1qO6bHo5GWlTYW5xh6N1ZNMTUSanIUY2Zl0
47V1vqoLiMyEmRL429mH54lb1IodUFkfVSP6x2oiomebXw096B4ZHnzQi5Jtf3XIKEavk/CZYBT3
0ZhB8pAtezGxN6kfbGLHa3+m0SpQfW3CalqZevXdSAkjunGKPKhllZWQ20rs3l7T/HryxXABmdMc
yp4klx/VpB+mHcl4u9efEmKK7TgWvKTwKSIjOtOToHOUI4P1vfplwqFJtburyIo7P7TWea4SVOKt
+eo7OYH+pOG+xzLKMjZOhH5DyiTeGAyK7TAHbobMPaUp7Im+ZXAkcuydlRqS8O63rtWCdRnrw86U
bzKOynPJpSAuPG+fROajN47rTLerJ/zyg47hOnaZn230e52Bg80wd9zz0s2IxQpbPHn5Mnkvwuhr
4tXOhTrPddYmb8X9cjQ+IIa9YUc6ESHb2c2Mb11JO81Wbs3cMgk39Bfab9NapcfcSNrcQ9Bb9CYO
8xnKBiWIAFf7faFQClN2Ac5erWcJO1eXP/viw5Q+UhCJcEjvEbo5KeQVKR3Y0pjzXLuAtETGdu7E
rnBHY5uH0Mvb8gbvNvgSEOUEtdSgIbYYijU0DALelfGGLbs3MMWKkO943kMWNMGBmjGBO3aVXq2z
PZ16Ot3ox8usu3Q2ljYkB/6mjYqd8PQnE6XtkTLr11zscF4T1Uu4uJSBcU0BkBwYADgifsHkJhmu
bUIIP41X3QK1LgkD9k1WVlwNByRT500G11P9pRr858biTHO7F7f25h3jV++kBvmHhGPZri8SEzut
oy5CPjNuHTO8MjT4NOhcomI1dT/0nJt58ohYlORrRFlmnWThY0Yzgr3YdO1qSkNdNUkOJ918KOb4
NTX19sGIUCglhfw+O3vZJtVRWNara43ra+d3j/GMHc7ymH1quYDFtPKXhEwLvoH5J9VPWR6S/CeU
jPKoxcT2am3eVg1Uz+XBcL29qxpAy2cLbI9Eerf37ODe1NEh50InJFD4TFbhtw16/Q5Wvmqv9sdW
DUgtgRZnScJ8ZltIAHXU3mhRxFzJ0v6wbCa9xvZ3WTha68hthy+RrNG4yI/CgtwRGVB2QjMiHWq+
kB8LId0MxcFie0dkFc02V+R3qd27kdP/kFl1REqhGudOcW75CB6621DikCNwFTzGTHRwYapx3XVh
8+6K8ehqMwULp1cOAGfLK11sjZyQjGGmd+p0XUV+Om21R11gmdJ1eW8F4sqEAWvIKe03cVgd9a6n
CISnKA/0g9V2E4nLcmRxsl0cSppTv3MpYt7dcq+2l+PYzt5cKW9lqMlNieIDKsrNFOcmtp+l5aX7
OYYCAVgEbD+HduXl28gH86XrbxAU4EP0Ax2MDDz75JkPme+Zm05U37g9wDrrTjVq+hV6i3nvOc4l
qApWdFpq75vKUHMB3i3t3G9+Zb5WsA3qCnMkC8T3fvRrQNkATXJEVq5BuIvk96od0PrCfqIAVoHS
cjdAVGL9vvex8yICgbImDOqzwcosjGpV1S3obHzlTlY8zjh4kurL4GjpvuzUnKgYXnPGb4RFXk3m
OfgrhtyzOIE+bmF7IE8gQDKtPJVfgQZ2ppxwsy3zMk1avVtCDNJHMDz2Ub9ZBNzm0ihVD5bqhliq
rbb8G5Dzdq1ZI9oB1XOVYz5sTU97r/LMpMMX3iELD/fLZ0GdP7e59yMeqJrULYSKOSMOu5wcblyV
J1v3TC4y7drLevdUxql1otWj+tgFYxmakgwwrve6oBmRotHsYw1ZQWqlkdjaLlcq9bS0cZb7eGbv
NwsmiJan2g0TEwNCRt4+Dq19OKRvpT1/Qd7NL1Pd0+Xhk/z4+3ODNwpkZHT8fRJPxcjr9nk+mweb
cvqxZGfUWQlzVOGmUb3VZOnhDUSGdoC9rmFrJn8LqLHbrBG6fF1ORktQ0SJ1dbDV3778SCMM//7T
1e8GfU6BNPRyiBz8kkwr8v3yFzuip6G5vA7L50UES1yY04Nj9T/8AcZPRPlEtry7Tt/sg6iOUWMq
e/s42yyn2I/pECQsppPCkEy53x0J93X7JcG0ROmWq8jyKbbgGTA5+6ZGXcqWp95Y2WvN3YpbDA08
H4xa7w72gX5LR3iy3HqCy2+kQuqwlL5AZcMH6SQ07Mels7uEtjTfL7CT+Q9L9maYbFDD5bD/jCLl
vl8dIlqPn5mefNT2FmMnch0nWJkBwZ+Nhrz3MEZyC8ddnvSwY4ajEe4GDYnKKqg4wPJ75rBhL5PN
BhcOlOtCE+3JQVDBxIV5cLGG6GuKi1N1UCuM5fqbRmZ38ov21oHU4y3EDmzXPqvRlIYyRrb6tHy0
PCxHnB5rH7M+QlP77BfCQQvw+B0+T5XlfFEPpiLjsk4X60m1tmlC0vVNVDzB5z9DQWvFpoqTniPf
gkbWFjA7eouFXryFPHWspjpih+H8ysPePOUZxk8qBTt96ofT8mCJptw6KqIqRDacrKr2OOYt7LMM
31A3CtqQejdXGwX7blmqs7lS5MJgn45JjNqbnaTRsetZTsbloVLH8/JRFGsI/kJM7Y3iYDtqejes
VcdaPczq0Hjv3Z67rNGX1imsRuvUu896QW99eR+WdOLnO0I1xzO1d21w2Aq68Y9a+tOFrd58aYlg
o51ImC3R5+fRhIXmxPndpHnADtRDHUe7XiPS3bbRC/Mp1nX0pr99jagELmfXO4qxdC5ZYKJO1qBZ
V2yYcioSF3L4L3MWu/vlG6DztNALGFFQXzNyeWnd4EPaHdeMWoPxISeE3ygqTRkyqRrmzYCA0W9W
TVUswxyHIfPbQ0s11BiakgsU8pNr7VCDcEbAkRKjzmUkT0r16pHaAhXchkWSqZ603tDjqjRMNDkL
jWs0si3VBj4l4QrlpOf2aPWXTtjnoWXia86vvZ9RvgCWdg2mjxIj18U1W2pIFNyIPEzpMW6Sgxe6
+o6QMiIGOdm43pnFwBdTo4lpeiZPPRoKdppdorQmpVxrKbylbNexxYJcpX2rEbu0fUKVs8wxNBbg
hXoYJptqdL7ofstY15i/VQw6bBw9e+3rGf9GxcFgSO9dGcBzxUfD15Ls+5o1tn6JvQouoBtfDAds
Yw+9gGxd5Wxco2WUq1bCM2tqEJuYVn7+/SBGk6kXbyaYHlxMxAy7yPO/ULglbTdMdXbODabB+rlj
DRIytBRzq4N9tcHfRcC31UyQ6nxkJ+aWnr57QJ+Tn63Zyz4fgHRRBFIOwV78GicRbyIn38Y+sLxy
Cs0TU/jGafmoVp8uH/3+QtRW5gkfMTMKdEzXyxfQSbP6qxwoMf/4ActPWb7ZNuKXlvr6rtY1l6CP
iaW2TFDvLh/6wtAOkx1tkF/JE7D05V9/PzSyFJ//qWiI2ZVOngKDtFiijeJUdJ2OmVHdSaiTn8IA
YOBIemEncx3tBsgbstGYseVK1sD2hqb7QXFF0SSZn8jl3pdBdK4mzhiGlLbcCnhfuDyGlnbSuXEe
K66qcuKyiTQ0oyhPkFyEqTwbU8aothw3LTwf3BoSMQXXtU5L0b1zFVhZjvHuRDqnd/s17rJfVFfW
pdu94u/i9AKJxPjuU5yyx009/6tMvQDxFz5I2zpQbu1vRGl+ZpiLmLdCYW/JitZbsyUX5y41zJOV
Zm9AwZJJUsegkja4kDk1M3sf9breMi5/ypr23Rf0vL1u64/WU+K/2hOF8dhh5Kqzp2du2YyJk8Bf
M8ihTs5H4dH48lzASE3HPjsXTBBDg4riJyB6UP47fETK0DyWOU7JZBdYJpVHq+cmyxXPYXqlbSte
BYdyW5EwoB6dggyqZ51GT0P+BirS47p2Z00aqg89vwNYSCQ0D56DTp3s5Va3M4BBRXU0Cubl/ZrF
whzhQmK2lSGl6uZR1iYtylkfDCeiot1ZlWVJra0tq/qAOEfzSxzcOrm3JtvZEJqmgZN1P7gzyJ3H
CLo2EnBK7sdyZMYxeq0nemx+9tTROOXA4oxxV40snhpBkimIQQjOJUcAV8q9748uuBYwhQwc3838
MDX1WYwNrxGK4LYqqRgDv2y2emufBRfF0Fk5psMEVzXd8pTAf/bUdnGzIUJ+P3MB5AwOtqCbmL6o
O4q3s36tg+Bbh+8kiettWefHkamRKo+/V3QCRB7tSjxlWUk3R7tnGPcU0Cdx/exLHWy6HopvFxQ3
12DELBbHaPR/DqK41UFCS2GIvxPc2I79tq+sgTuamkhJsdRbW78EiVLBadH8hhRuuMphoUqwWj01
A2/YG5T8ygRhkl9tHdu8UAiE0ujpVxnAb5QsPy19SxfiQvncBsKXfWjmcIhb3lWneR+r+eoV2SaV
4blllrVxjUfDvQTC+dlYtzRnYp7636OaCWBzkx7r0U/OkwasASSIvZoBWCIa52H5aHnoMZGdJ49r
aR4lb9UMP3PChndKGRPdEUL4ygQYYjS4tFT6o4jOesQsNpcAeg4153ivM14JE7U++Eq8sBCddYWY
dhtfMuBIOPLUtngA45JVtzQ7HyNsP64TKoy9tGv2cFx5JenQb1iTGdTpJpOtEH04tc+kVsGbuUQa
G5VrJFhIWaqaEs5OVDtxKG49GsQlstWrPKThs49lrAdTsgoFLg9CiC9tPjewqSgdr5aY2eRZFdn+
8QdBfzUzySZmif8NA4inQEzMRAQqToDxbsl9Ll8c76B9wjFUG5cl4fmZ6MoZp1znlJrh0SVET4B0
JgnnCtBexoJtrEui4BxOjWY8aa7OG0+DbkXKYc1wcg7SIvXXQ+RIyIxzHK/kqBd0dF3JcCEPOVue
k/5mqfV2N2uPXsFfUmjqlrd8kwKNHSKmD5dQ2BKaY7NGLm75cEyq4Dg2WyMFV9Z64VdzAeznOI9Y
dqk91vi5eqQZZPekMrRMWIx5hyz2zD6nFK9WqFZLvHGw1ejA788LwzkiLuz2fifp9v7+9UtIj8Ye
nW6uLSoGmae2h+Qbc9yShfynGKRmlpeSU5/1kT+eWKqIw8iQWpDN3yybtD+t9BdnMGKIVj2mwYwi
E0RImnSlFayKvn/VW2J71qCahSx/3V6H66seQmExhsns5QZiLXcj9RDOnLDgA/YFtWEsKDw4kdh6
gZYcuuUvbHH1wCmRE5WAxISBq1HGMpJ4F1fWc6ZxWdyO2ShXhiibTdXoXKf7AQK1Wmuz96KMEqPy
bpmXhfqh/pHZve4kO//x/0tYb/+rvH3Pf7X/qQBL72XFCiiMuv/6z798do3fm7ItP7p//q6//Kf2
v5Yvh7/Kzffu+18+2S5Zui/9r2Z6+NXiUV5+wd++8//2i39L5P2bsJ7j+CCL/s8YpPX3LP6AsxL/
BYL0+b/+LlTCmkSTzRCO7y4QJBBEf2cgmfZ/2ACOfOG7GA/h0v4jrmebZPI80/cNnXudIh39juuZ
/+FYlmdTivQ8S3j+/xMDyeTv+TOsp/O0SPC50Nct3bJNpYL6M6wHL72s6r4fb4W0/K1RMovUjfZl
0Ktxj45weC7tsTj2duxt6hgcl0bIgrxIXO1hNDwOQYmAWc/ekVJcBq7aLC2KW+xGG7Z8iWMWd7nu
a6fAnt5izav2ZA+GI23cQ+tXz5LZyrsimcY7Jjzd3R9vxP1n3PB/FaCuicV35AodlTL8I4Wo/jBb
91m84bGyPdNVKcU/Uoh2MVUoyfvhFrJG30uUcmZnv89249CODotLKUSE+7RPoEVST+/71rs0cjRu
VWT/6qK5OvvjcFe61Xg1DegVVq91LEUG99owPqwzNHMv4sheY6pPD1ACGY73guwaeMFPAAAM8Y0Q
gkRvPIm8hGVjtsM2IIh/hufc7V29+IC9Lc+Ny6z7hGVVK5i2DOmg4umVyTnt2n49Cpho05SGW8rf
EJ8iCXRf8zYtufBnqnGU6YUdnRlEKLTwCEhAeyTjax0KG5RIiIvn37ym7l9xWc7ymroCahcTRYKa
lv5Pr2ksIs8F+XQL56nbDX0Uw9OgKxd2InzCl7h2qnk6aTMYTEDVMVyl5K0rJbgi5q5iv8ZY2UGP
D2hbDQPYy67sevrEQJvrhMnixnnk7p8+IMyCo+2azz5tlFUTOK8QrQfKZcz7D9VQnMNR3wKkmouV
pO5dxLp8omnN7KnLioSFKws+wjv7LGJdKcy8vNmjEe1rwigbTjqDbSKYBFIadJSHLtnUcCZXkymN
J0vwWvrzvRe5+csExnkQuaRjXkVXBt/vpgHETwWtNJ7mjniY85AymH1Ioi5/McFKO30NkiR7XO6W
vx/Qx474pZJ4/T8f48a/nrzwy3TBUe5yDluK2fbnMS7o8BPRy9pb4fwAwlqevRRVOwYq7dAAmiFG
Y8bngbbcdRzseJ+iX3EDPO9mdO6AoZLYcm59Z7PfBaVsRRr31w2Ld/3lf36esNz+cioKQwgD56tv
co3hQR1Wf5yKjj6GdtWGxU03tfaUpM61cHMHXgUpG0DP/r/5dQSW//X3QYhj1Nxj1Sy8fzr1KWdP
c91E5Y0RVCO604xfdZdSVNBMZ2s0hn2bupR1jzX7jzUn1Aos8cb1+/Ls65AWelt/EA/QjsOXztJz
Fh4WlzPxA0ooS8ZYe2Hcg/og5bV9GbB+av1JXMs5Z9FnwoNt9cC9/pvX758S1Tqvngkoz7QtmyFt
7iZ/fQGFsOIoxFR6w/b7xr4yOouIg3/0jIbLVVivQzclXSycYduSLrtYXInOzdwzDejWD+BPws2g
R/Bz+U/WxNWwrYz75SG1/V80bMTRijkFJ2NON1IH+z7ORbduo2Zn0tu8DAZ/HXlWuZM9weaglieE
DTmmzsE4EZIxTnpc27sW4NJNF0ENVTURX30EQmvW8UB96FglvWCjk3n9Ju/WoT+3XAKqFsE28xe0
/kY6Jtna6Hx9S7hxZNFbYS1r+4+uBTKt/KS0G0lbM+BlXDwo2yg80pmkZ9aeg7KQRJm64lMiyXKE
1cJ/dw/51wPJE+r2SA2CSL2w1fn3x4Gruz1LZycgruetu2A0SaA78ovnNK8y0rjwDizaZAPMxYym
n6nhJb8sXG6APCXIEWHQtbHdu0hL9GMqtWHfmSJ4IEI7rmL1vUOLTVSbfvZ9erNTSEZkPN6S0ptW
OQnlO2Qi032dEZ1rnIwrEbHU77YRwOmoHuzag2LctERUhlmwD53uk4pC4JzOeGhtXzuGhfEoUeiy
saqpUM8eKLlaLw4a7uNdYY/2gXEzptEKeRhndq22W2Q3gp2rIWi+DelY3VHWaF5s8aUx2/Gr1zrd
VTe2//OBjZr8Xw5ti/aMJVxiRgZYaMFC58+XmOpHrDfkw64wqSELG5lxZndnnPWWgghcIhBOs+sd
li8sD6MXBDhn1fc0mjbVu9//xwho38xM7P3+pz++xRGJAURO/cffP21o82Q9iKnafP7c5csBmXHg
4L+/c3bR3GJisFW1CpOsepaabKAlmtnuj/+4fOHzVy5PkNGBYEdQ8+Xz3wg48Qx+//LJT3kzAtHr
xzaiQP3f/U2/v/tvP9f4mcOUQiyrnsM/nuIfT1Z94fM5Ld/z+Uv7Kr9jnMBoQK05nQdWXn3b8g0B
bhjt85VfvrI8TMvLv3xoc8qm9S3iHr+n/AbIAMK1ZgXnWCGvHXbbALAHhcIeKFdtCboEu47A0Vqy
jn0ZnPmDSk66m7rnSZMfQ0nXt0+tC3L2D33sCDpM8VMHhztTQO4oHX9UOSHZpEflIakDAZOiAKtX
z0EvbklrgtNs3XDPsOpXM2a5ipHlijoSFYMR7snWn7nhAwhXqPCk0LZgjxWBBhpRtQDFa5YJKYxx
U8HGp/GLVPDxEFdDTBezk25PmS6O13MXaEASqZ57wMtRx5crTx8fZcFltFeI89gTDEEmv1idzWua
4tY2j08kStetwqOzI7u58U9AXbdB4dNjSzvytqFHcJt7A8I6qbBpmyYSQFJXVOvc7aaN6LV9zmmA
khtIuwkgLlLY9tAddpy+bzbKxrxRxWJSPDHZIwfq375W8PcECvyw4OA9wPC5C6VKoeJTxYxX8PhW
YeR923idF7C8dUpBloWEP85ap+errJy2zAf1h0b5aorGvDg1QEcCMK9poK8ihbA3svFn4lSPpt30
m9I1H5Kwufp15xHezx9mBcKvIOLX8Dj29HCABj0xqxBsIIivSxj6BSx9QfasUXB9QO4kxelB3ln2
G9osxtIB8XdTRRwGwqWnfAOaW+xpCxjnkuyxaRDWAOffVAcNun8Tgfnnjn1Oe0iGWARQAOACcJQU
YMAOMCfjO3DJh1wU2hWX7XZSIoEKo0BoaPpxEnjAtZEDDLmDXAfdJe/LHkaEcxwjiOPI+eIm7A64
3Lm9RyhvnGnv4uc49nTOuaoXIMIJhdNWSEzCExG84j5hdZNzKU7Fs6EkCTOzHyvCYXk2Up4z255J
0BJHlKWPNCTNY6NsC7nyLswIGAQihmx8sZ3kp1ticSFiSNEueSioNF08FA7MpNA6wB6yq9E7JGge
LBFdKL3jt4kfAMrUqwEhRIEYYqCyrjwRsV0QUpCTiTXyEGgIEDLnZaTIcicrSNhRTxK5He6bxT/B
Tg8mwGOkzBR96eKoaKqb5mCtYLxoWDE1Kq8CpcWg3BY+kosB2YWF9EKnKbFpSzwYvTJidMqNAT/V
YXCES2syZz9ne2CyoMKlMXbrWbk1KmXZqNFt9DmYRVvql5DySdVg5NBRczjK0YFlmABRBAks9cKT
JKFcJOLHoIV3XLAyuiXpy9STG2DoCVGpaZ2mYCq2ZANPzLpgCFGuEKojX4jJQvBhDioKvgO+7DYW
iw0oeN7Ochy69BOpIDecbsOTSLI7SzLUwAWRaGYRrOdZsVC8nnbRmNxAcJoIuHCbJEhOatLZO2M2
LpqgRDkKTuURUPfM+hJQevnMYmuXJP6zdMNkRxztYuhtfuzM+hvHEC1y4loHizoqRTkC2LWkzzvX
zjcNiB3DJ0z9VFVqKrsZGQ/y9/DMLp5bNlsGf4wVcbRHkxXqitt2cVApr7Wp1STofe+XbAHw8gzB
j8XizHboBwZYiLy80rHjYpXxtBctBjg4ueHXAfEMWzEidcpFY897BzXNSF59PShbzYS2JlH+Gl2Z
bBzltMnYFc0JlpuM9u5gTu19yzhRgginV0YcJ8WN4ypLTqV8OYEy58wodEbl0umR6qTDILGwMBSA
bSfrvkZEeHANeDQK8PEwItBsfBQ9k3NfLsaeAHdPUimLj/L5RO6XbmZe1lKmnw7lT6PcPz4SoEnP
JgZLdGtvU4gXyhQ03EE2Nc95taZb4jzGhONDrofM8tAgsJVtiGmnR+LArECViYh90SFQbiLDeSMR
fDGVswh1/JODYU0EvMMzWiNv8Rsp0xFqr0ezFuBdO9oLZokPabC+c4IN+6yPn1MunOtJuZNSE94S
q+pZWZUqiV8JOt0+V/olZV6aGhxMjbIxNUrLlOoPSJ3mbwU9adIA5C79xCCq4r42SJ0wPmwrJE+9
sj0JtE+18j/1ygQVKycU6NdgQdyOyhcVKHNUqRxSegyzUFmlest6NJRnKlbGqUq5p6aye+qVjYoc
Xb3JlaHKR1XVKWcVhYl7gcQqQWZVIrUCvvurL9JfRs+IsDGMB2ee87WBCAvTNZEryExYSQhoxRV9
pWTsrzVBqo2tXFphT67MKb66yrIFiperNeItFwFXGzn1MVLCxGbHBYb6p/1O9O0wTYHxajrawBij
Lc9D6Gs34tP6evmO5WH5NJ2L8E4H3ncOyOVih+O/qf9v8MK8e8w8Mlc5aw8d/YADNkWxD9MweYo7
/WP5Ga2croRG+q8199OdnRODleRK6d9nxXpWP6Pwvgwkf3+4SRpvSseIbmNXtpest4h5+Y32bchp
EqinLWBqUYb3PTjOY8l0RJbve9zD5yQqdMaSsu/0u5qfZm6cXQaIXzWb7CexgvJC2UVeNVhsG1/v
8zcMdrvlW3npMzQ5IeWRaJjYvUlSb/PcfGmAJq0+f9pAS7HN3k2hSdKfpLL1wkOtHTF2ZFBqeSYM
8uqo30uI/joEInqder3djnoYXeT/Zu48thvXsmz7L9U/OeBNo6pBb0V5hdTBkCIi4XFgDuzX1wR0
M+/NfC/71cEgKZKiwzF7rzVXq+xrmDJllBbpaVOYEW3iVL8Gly7P2FbtE0ue88CueTsGZBx0na4/
aC2wseVumvVmWqX1NcLrXJtxUd/GcNBPdqOqXa/V8atreK/LPW28rUkeGW9t6A3b2B2sM/my4R1G
EIHcU/c78UHIxkaCn/jlhTGBaI6ZPPk1AgljRMXrEpbxYFWGjh6d92JFnDJa0XzhgsFuMnnRrXWl
f3JQ0uw6WnXs4L3n5QPSs+qe6aoCPE7vjPOgP1dpVd/Zbp9spAaGTEIEXO5aOiSMUZ+3H8sUdLgj
re5QtHH1mOE3+P64fVa7XuQFn8KOQQ7qwrrzTSc9C5GJbeVJ+xVm5dPybGEbPiLspWxQad62Lm15
zvnd3dVmTiXfaa1Plfl/fJAe/QYgst2jHkwNooioPOi9Au4rYW8uz9aTNVe2HhFLIc9hN7SVW30s
L41WWch+BnBVWi5/9tabmDLjswsibVN1tXaRmVR3BtXB7zsU4lybVvaVkKKzEaIOLp0Q0d3Ia1wH
o1n8xPqT1b3+lTtYzyyrl9fR6s1rJ/U5v5B/keMr4wcHhS/ZZJ6aroHjNte+dfJNlYzuF/zm75dS
t1RXletfPczyV9xJzSaX9EddeIQQXA/LvVjy2WvF/7qTgzAvyx00P/E+R/G4vB4naLAUjLF2R06x
uvgNROgeccpnh8Tw+wVFyFCkJAtyLPXkolWuvymU7X24fFnLPahD1Gvw2tWNwdM+R6ORbJUc1Ucz
NN/v2vbhNrDp1G8Z22kSo9xyGzHiveMI/H7biALjNR9QdB96dn7O56Fp3ty/O7HkrnwwExgRQgIC
AuFC0zthDTS2c2jIezG2u+W9BIQNrwzpHOIE5GFsVtOpiwt/y48JI+0ATmV+HiXsOVPLSR/ssUa6
xZy7cxyR/OhCvBTzdwQtcID3Vg8PjSHC0wgqbweb1nhjeXBa7pGGql3FnBIPU1VaRwMr+y7B+NAa
LtE9SOPg2Q+fsZf6KGPG+IwPxXjEiI1eNh0+OXk06gFOcPMiVvtaREnDnR+gGdmFuqT9khlmcNAc
NjZBhBhdb87LAw07wcpEXQNoXJptiQlrdo5XvCx/LCXA3XgsnTuor7gMUZ98P2uSTo99r7XPSd04
hMFm1hbv9/jp9CxunPBT0bjb4W6VRz/TqheDAt/y8jVH9chxcvNahMFw07OYLNf5ZXbd8KFsN31q
G9MECQ2jcrm9ACSOWb9/L0ewrxNKr0M/2MbrRLLt8hLxPGE2DEf9kqjYvLfpcn0/I2RBHL0oZB9i
uJnnbmSsXp4Scx+c0Db64Q1QpwtRT3vNd9IfkGg3y1Oi+Bs3Hra9s9Dq4EGNeJN8h02a8Br/vixg
vFZNpd+XTWxeJtWL9fLehzI6UuaZXmVhsz/TB2wQ+FjfS42lPbCTe9oc7cqxMHMPZW0AE7HypxZJ
1PerQjiFHEL2Nw31yNUT9AWWPzTRdJeGbvHSTU55VH7KHndo009EOcurbbGZbasmtgmYkvAGjIAa
sSEfvz8dAOFrgDANY3ng3tkRJoLlWWu9fekpjD65ep+dBlzP319gJs4GE/2HR1bOzjQLfjKDdF68
OmZ7yhcsdAEtbP6JtWEf3JafHV1z68NI9poR/Rw6pu5QT9GAWCSAmsztKvDclSwzVLgAF4514nzQ
OEVsY9rVVUYhS5PCxNdtSfdapgQLeS6G26rrmFXbRx8B3jFxEQr3YA7QTen7XptZTj5hi6z8vFui
psdR1dZVYrrXPKIfCnawTDFfzkjqlBEDdDR7KJ7wEawNEpNxQ/vlw/VK2jN6jF259+SL9PxjjNpo
lQeVeRo6D4spe0Ckou7VNdlVh1ZLKz6m8TYZ3ZPIrA/KGIcMrPpra0Q4Wo2uO7SOMkDicY42dok8
FUncCTR9BQ3XLb8PIVqMlUs9af7S4EkuBKvl4jDT8FqUtfWcF+LN7LE/b//3+y13Xg7mjOD5vtpa
EcDs6bw8bHmC5fapq9E/LBf/vJFh3F+TfGVBdp1lsw36z1PaIYWw0Bd1oqFc4DXjleeSWDxEtu3S
4pVEaeovMTugSChiMT31Gkc/EOL7LIhzkiEcVBC4EspTNR/SVmOtW3as+QsUtDoeRHreMR+uJja2
N2E75CPaZc6nq7TxKHydYMma0LPJkuW2a7OWSWBItl53cy3cHMsdulksRtwNirH5sFxKzxrFqYM5
zHC6fm03UXNS2m8pBG8omsXPy2FE8TzZPoHdYW/scE6jIM7HbVx1P+ImJDIMhxgZJBCWMM5YdnXL
XfPihtCelo+Hs6yBxICJTqbkPjtoH1dJ1b0sb47qaHnCw5Fr5VxylNNJWV8pwM2zYKdCFnf8oncl
z92oZy2JhnWT8gBUEnxWuqYRUEagXaxLsVtuW/5aNCzRHRN9ZzumG3Th68jFilQU7oaFAqAnc728
sAih2UbOnlaZzVwrQjUJrnL2LMeeG5y5KwLC76M86LbS6O4szEt5y9bS9YngnmU5nodKpxxBTcmQ
iReoSLcOoFScghRYJdUr5Azz7+P72e0aafFyPUdtvk4GmIaRpY56kBwaWoaHSW+LLZgp3iy6SDbL
bbtxbEoOSZyhXJ1cMqy7pFl3qn5oraLdA2FKzkmbDXujcS+OGJF8xakLJqnOaIiUvgAQ27/GVkwY
SeUdZOj7JzaLlrLjU6Qls8RHq091N1CE7GJocR4pDxgE+1M5iy/0xBi3emSSLzIEP/um+QUeP197
bZ3SXjPvoDyV+1o6t2xCYW8M/euiGF+U4QvNcrlU0zmjxC/6gnBWzMfAlqdDUZuvpP861yBD/Nu6
90JW0XkySFotktKDcG7b16YnqjprfGtXV4J9OpbrbeLGaJSwZe8Dtz40rQPcH3Yictl03Nt652/N
Tm/vBKHUR/Qpr8puiZ5OzOwM0Lt8nMYq3cRj6FxtR5q7xBSgd9vIBuvsuzuC4c1Th5v2FAzEl41g
IuMhYGvM1EDssjD3qAmKm9fau6KiQIydT2plBYp7fA6tPrhPJZRgM8tQe6NLfBToulb8n/JUt9Rs
0yiJT/pIhyOxq2mV9bp+WPwXkeVfEbm7O+AlDCeLA6StZLZvzPSczIL55YCi895vNMKLpXHx5gFs
4ZH+eUgF6Sy9RC6nueJnmMYvmu+pNQuw4CRk++pEAnvjQLOBgog7o/I0wSnvdh/E2Ou7cTDuIxNi
lwtfscSdeIhMNjrbipU/53WHnirC+dEZer3vTXnJZ33ZnwfpoBGYMFqsRC6/gign2VOOiKkc7/v1
97M8augyrKhlF30r6hdZPSUn9D7uqy+7gQg/SGxKJbe4yOxdZoDkXG4q/nmpQzhHV8F+nWaTQzYA
Wobez2lIqFtzMkZTbDV3+BGm9MSp1tznOnFPjRWWm6wN0HplzQzOWX7nRLzOXi/hj93iPVDhpB17
Lx3Pdj5cUjyoK80IWBzNun18Ve33YbmqoWEB0Dj/hQRYvudeHvv5nSyH3BT2JiiKudgVBadpPpRh
l21zCEorXYvMNXzgO9lpz4tPIgp4CcvBw9fzfSn45yWezCThmV5+mpA1oGb51XLJGoK/Xl3+oBEK
BWgYRNw/bQDm7ApIsfmElpFg5URIthzyinEsYMX2fXW5zUuB6iQR+HxRoZcLTDysEerjVeS5CIFN
56UNnYkWqEk69fzQdEaoReYk10TaDyjl8ZRNGNNcvSzPOoEp5C3nYb6h60Zp1GNsNxC7lai+SgOC
kny1uolCjaU9BArzQx7g4up1JKtqZLwI5x6sUEhZs3pulDIjLgeH1To8iDj//kjaWfqnL+bs+Vex
vJOUSMR9wHZdE4fCBJw6xOmn1toJONhwU416f/iTAd1ydqISx+HracE95TVSRScz24ZRP5xs0h1O
CF2IyPV7QkFmrVuSkE2WYopii8SgnbucakahkZW+XCfAi3jXNjsawPE3GlW1tZWb6Br9Ejxzsc3M
gLl4drSo1sBIm7lhsYuC9nlxGS5GlGU4WC79222hww/RVxUdV34XrcIqXaI2uCZTTmppRC5KKtPi
Qq/Qx6+PW0BEcGomLRz2bq4purtsxgxpPadk7+60IfFug2PsWra5n/RgIGj4EOz9lFilPEBD3leC
9Gscou0AUmeqQ243w4PjTilBVfh2gqrZxZg3P/zcIBY+qJ9zux7OXmeisH2KbH94LJqJLCM0BtIU
HVYsGoJmRG/JoiUOp0Zv9mMcjre+KoHRKIg5gecA7kIGVW0bo6dNk3V4IJERYFqQ+5xEkPu8T0mE
kEauNhF5UdsymbcrZAyjeOkfDCq8W5z1GkLHvn8AKcc2Cks1Es9xZ0yigFRdUCV2zPvAw4Vv+LRu
6hiNKcWXHwBoEPJW82idDMYa82560dGJwRIx5c4xMmKdCUOjO4P5sMtD/znrkl+1FpTX5Rq1eJaA
EkMTqcjpuvFt620orPUoXP2jtYSzNS0d9YWRx2+QKLbL7W7Z0UUAhnF0zLR+rfN6L2ViP/q9fK9x
MMDgMakpVco5GCMCGGOyn0scDG8WfX5ip/SZ91E0b1KfbOLfCppC81+9VAPBkOEALfF2NXkIvi3T
I3HU5vg6FyP9G5bxE8t5/wuVLd+HOW0hfqR7TVMRpZxdnPcQvu5SJ2luy8FsyhjxxABQqAInwWJR
/1SiRjyQ2894qls2Biw8GjDu9y3tdvYer5US3isxMPGhgCtFI6XdChkZ9+F8aYwnTJ7xIA+1NUcJ
4N8+Nak1PkRZTfy4jQ17nEb4G2On+KgbLNRZMpKFpSFzIzz15E6MQFk71kctso1DU2QkyLfaqi3K
8tUn2xBdaUOxzZoE0WOIzjyPzCzWDWqlMVd+deGTn3aHsDS118GLT5B4o3XihNWzawzkrQ1dvUbB
RT1Zu2saYfMi8CEkOogxoG4Tsr9BXaMM6L+DQngFD46p0FfNQ13hExx0Gfw2U5XPclaXFWRDTFdd
la81DQ701tnNmhJEX/g9Hb94pDNlPMeRqZ4JkM5cvL7xqBKyg9vmVvAuHJdcA2Wq4rKc6bHjkWeK
v3skMXzkMXxrTHXFY1Zk7dU0aoA5XNNdRHtCq+jcuHjzzRAHRzBFt4MYMuvNHbI9QTH5F+HP8Ha6
JLzrsuG9GsrxQluU2rdtukfXs40H4IzGA6SBi51QR881C7YWu741DFzec5Kpe7RP6xZpBbaIut/E
gTM+mPZUHruIbltgpptAIhYpRhraRsDaM+gK84dBsZKcU23tlnr05cFWERAl6Gu37+iunA2ZAfYp
8EP57PuULfCaf4RzKYFSZXmhQdSSsQgHrUxtjdbHOP70sjmWLJrefb9DEZVF5Dd6ZrshVa/ZCWtU
TyoHvIhjKv45hPHGK13nt0gqIMwk0y32WO8kSRdjIIveEUCGu9yL8hNa/QVrwb5oeNP90HypbC2m
gchEYEApfbGD6o+ry1/pcNIktVkqyiaonpyBwXkYrR+kmk/7CsTKDl+J9aOqhx9draO4M/q/N7Y2
3XUR8R6dT+gRYoCzl/gscC0qwDbIqRtVy3xNJgW90nikbkJ5V3N++jnteyQe0bMV0AigSzIeQs1z
HyedoJw6kdXKMqf+udjbdmj9XVPdl6SZ/FYUY7dBvJPfsnBWxPuFWOUooPc5KDGaDfUObWLyYsXD
u5bKBDRE6n0ajfdQeUb1u3ckrZkAe8okwezHAOia1F3Zpc2wLDNKpHZKLOMYNqfRdZznYOpDQt/h
FgqXDJfQFSDdhq6/xZn+DuR5OlpTo67W5JL2nZSvJSN7nlgvneP0TznnfGFa6kbOdYE3xNOP/Ihw
Zdie3NZamgOVaBVRxo59Ljv1JCvSnipTbRNz+iDVOwJyZbCvwfby2IhG39TIzgliKLs3HvMjrQmO
VBUnRk2reF3hWFiPivrW6Jds0SDwvU1ygFDUrDGqOD9MOvx5QcgLiEOzavZZSFh7ZQWEv2nRwaSU
dKDMFK9tp7fIKy20eX6VW6FSexsZ1GVItWxudIXZMHagzaw0UFtZGO5TPZLW3cjCOWUp5B/Lxj+l
UiiKVI+mPXk31yTViFMJ4axMmfiKdEGPLhnYu4aj2IyMyD+b4ZeFjQW/uQmiRVhyXdSdftck7esg
jGDlydy+JG3zUdd6/ZSFJf6dub7peLX96b1jlAz3DVCl5143srOvch3+gigQ5BO+qdWF+TJN7mdS
6hsRgfB1wLduJ/jIRxx+BF4lSbJvJgpznqzUsbNN2EVERR1D5WV72iJMYlo4XpDKUFeIpbun+yWv
VutDzLTENUGkvaVfXD6WtVnvcBMSJv79DSpCobHcPDt5M2w8ApY/mzjZoUbGbdpH2dGT86eimU9V
GptHDf7+uQzo4+o6JL7OHh6jaRB3usI9Ol+zHYCgzCkwQEmglg6xhiuaWxvbjc1f6SR/1bZu7XK+
/W3YQOjLGvezRxJLnBRLsTXGlOpOKRoZVTW9NAPCC92LrXe/eymiZLw4vTciqGzE1dSs/DyOzSwl
0s7Yaf5xqOXeFe1vOhn3PcFMwKsJ9ejiaTgLOV6ySE9eYjG6yKIgtERF4t/gL/g3zsoR8beOTRLN
1u/BnunOkTUdaFMlT1DJ6rrxTjWe6VOoiaeGZKxD0TRUSB2DGPsivRY23ooGC856ClS0A9Q87YyI
8KtlM90QuHoOMuPY943/lOkCAUwc37e45iAhgQlliHKld5f1bKvK+R2ifxJ4xlhgVf026V9ybNBX
ihfeXaPcnH1FZ7/WUbTPfcK9hkAvjzSNSV2vAEfFBY9VduWfeLqXVOvfYjZVr8YA2TYgLXIIqvJ9
7jx+xhEpnpgdne3YjKzQchoIvJvsapUY3BX1hZPoR7W3y+InFd6bymLjAeqht0spj23KBgxH60HQ
s4logq7UnAqral4djVp6mEdrfMX6HTZf8HdxNTyko/2lwdmet/D9AxL7/GyxtIdfNqM8ZLNXHQXe
1AxeQpy9TNpZ9DOYV5RiODgIYEnLAtPpPZgmceB113VfHhMLnsxoS70oQx6kw7nt5v59IDaaMbUv
Iki2OMRipjroK/YkQYIx/u2iIk0udmM+WS5dFicW080QUIJ7RNiH0B+CXUbvgxZ+85n3NIHaOv87
NRq6arqbA2NhtWQ48WPllfEmsxJ5sD1yWAuTAXty7OxszXxI7GzukfQ7eWg8HVZb3yIXm0Q/rWJj
MA9WZG1KV2ZvABkpsVCvL1TKnO8o/0tjstCiMH8q3eRWu422sTrHv8WGqfalG3XnUcYhZuHQ2eug
sG5GSy/L6d5zWYU0b/PsPLhEOvqKOSwOf9ih2/OCA1TfYkM8XXONE3ObaThOwGZ0xb0BvQQKYEr/
SWcrxNvmRZkvoZrIbC3ChzJJ9S0vPdtSwNIf8ZZpj5zANQA+RWfUstj4WfVlkYrjX6tJYmpSwMwd
YA8/IiKl1Lo98weyKNI5zmal6nMZM8vLejyGCPD3rDiCOVME8lqRQXriL+faG+oze+U7nGrHMVD9
y1Bn1yptzSNrk2JTWAZlviQyzyyzmN2a90jhEB1auzprqbhmkZHeeWmmmOGs6ErlC95WpkWXNCN1
MVfNWYd+pWu5IGlv0oElcCrjrnfe6pQeZdG+qnAXZ3F+pzwzI/900o9YYAkP5qY81ZHT5uQaldl4
Vxrpcwi45rkDhIW81H/r4tp5iKu3bthjZS0fk1hSAHbIQegG2WxLK916kjqJC8w3kpww5YSBtC72
oWCpk9t7g3bFh+nQ8U2k/YHfrHpMZt9wk+fO1wzAM2UYPgGkN8DcYaMJ44+k7YB12E4x8wyGN4Uu
KSkG8H05oYdCWM1TavODpf1x8EA7OVhjQ0p/uVmhdime+DQoShHsfkYJswrHL9XO213zYwhBQSZD
EByAkwynOE4vY8c6R9aeu2YtU38qZMWdBlHYTl0DSAehsn7HJ5EA1nzDeDKtEvQUNJjc4Y01C0JK
YHytZW4MqNsP7CGKTV8A/iTEpT7YFDDm2kF4XQ7xAM7DLvRu44dqXVvKfV4OKaXd0ahXfZwPbz1G
3F2VhMl+9syHIXA+rRfaKYja7NoETMdWgQKGILYUkF+kndKgB5GbQ3CmUnWvzOCHsAVmv6ZjacVQ
kLRsX73Wy+6KD2NkuEvIyEZOBTW7mR3D1MAEsq0u24+5D+OAts+zmmjU+OwEukqsmKX0u6AUEG+E
xV49zgGEpRIGmHufhEi3FRsaPxXjKW6bfu2VdXk2RMpGJdTQkPeWeVSI9gql69exYZsJZbhibSKS
PSJbm98k+7ahzx5ax1LXpPMvoTOAUmslIrOchrNA1OK6aLNVWZGKReHbbzjR0s48WfBXrq5Hj4oi
pv/oNWrtZ+FHY7r+ayvd8pSxHEEjKoPXabCL3Sub/AJ3S1bcEJhsO9foL9Fe12R4C6MqfbGjmDRs
rb9WxtwNzBsd1qvlHuEQ/tDrSL+hYzlj26uOZusU0Nf0U4Epk4ZMFW7jcSgpViTx1zCeVLIn6yd4
rvqxfzZI8jTq9Bd9LHUVxD4/sAPO6e8BSh0CQXkhlxKzT1Jd3Z7Gq9b0JtqslhaEplxAI258SOVY
rxg8soNSfs0Cg4PTpBTHzOGMMyi/2CmACdZAqKKhBa1ySaSi22v2c6TULSys/NM3PBPxF4KUOnwq
zSlbd20q34sypIHj2r9N2uxO4ZcsRAnX7G1/XxVecsptqV8pU2nXnFbLFTke3staXFRBgBZlqXe3
Q1hbkTV3lmHwpqgJH+jgUe5j+07N+T4mmjWszPw5UEb7YIKit/OCLj3r0Fyrtc8W4vsqE/SMW11D
3EbX9Gh7LiWjKjdfNc/EKDoKyv8pzWvDQS4AFCJ76nOdUr3X/Iqn7MUtkelAtp7YvjYELVHa2FHX
q3UjuDR65z3lbnmN0nxL0co+DWCtIfSOh9hmpFtR9GD1poXmzqCqcxs6OH6Nat6cRlq35Sagsd4W
+F55sEtJzZBZM4u1YMu0Shh32VPVRGZ5GQ37p0VJay1b8ZZX03AKgN3fx1Y43Ot2SYoTFkA6Ny0i
IrrJie2h+x+07JUd3x1WJRCbcZse6Me4K4Xw8kD33aTyETqXxKhuLhII5UFN67FrPSrqGTgaxYvb
qt3UQM7DmgbwUpjwftv4jMC5fHRsTqZCyI0hLJvSVkZTZKQ4WVBUPXgzaRBvo7ERmXwxpoyTb4LG
jTNla1nwxzNPf3HiuDqEIQb6XpdoGSDx0BVDjFjHwVYGU3iFRvjHAYSgf4ITk8+J7OVnDjT/vBwE
zDfYQGVHycXPNsixKSPI6gmxv/7gtjI9aDEAqDLMnBwsZlwhgIAxOA2e9TAm9A5q9ZDMh5maKCwU
SC6Ae0VXdaPr56jX0ne9QNo4jjrhguOknxSrFUrdZoKKE5i7ctpwZeYJOXtWq28zr7LXNcmNtxhW
0hq3nzp0grLh2It+34wD5E0qqRh4Co+0pMjb6XH11Dquh9F/9M5+GCWbJpkq+NcyX01pIy+xKKan
Jnm25nE3BJe+7/K+fkYawka+AWMhVPMrd5CZWGM0bcp+KE9ERyTssJr8gEr9RMoTKpjiswny8DqC
5kAMOra3PubEDLQXs2vVlURwsU0rQxyFHj6Ok3DvBtk6z6PifI8xin3vq7tonNZ0pKlRo4FT9Ydf
ddP74LAHtQMz2S1XEYhcHMIJxUCJYKXJIiJIT7dupTmSrK5P1rqwyx9w3Mz7vv/V93p7PzUhVgaJ
GqilBHtlL7lLsW1jpxoBOWZ+tSHT/WBbUfCWWEO3S3tNOxpxe8+JRiff0LpN0KIXderA3evzTzWS
JZgwkEd9V8Fl6uYG9gyQGpbDcEfVpzopWqsSQzzpY+htT05qaHcwGtUGGsZrDspwjdDYfCfv75BP
pvMAfNRDJHWU0nR+WWGIrrhNhsferS6sDvwD5DbktjJNXmgH+nfxLCf3zPpk16ytPUh/jyR9otSm
ppeaEXmNNFOx8rtBghbSLNt9MRJFPhnFr7gK2fLEzR2sd2vF76I76hRUTi7kBdMy/Ed008laTyPr
sFxF7NVtXKy595OnX4ayQLPW1eY69ThXiKC7omYmAWggNgImmnYlSRHycG8woidMiboZNk8klAN+
jB8Nt2mewM7tRWi8F46mvcQOH0Uoij8uLbeJDsjKlJt7Vwnkk5iunsjEvFJG6d6nkRJXOXYIm/R6
poWADAwlQ4aOBgkzKqnvbjh+UBh9Mvt6eIorqMZdlmIAcBAst31e3+zGiGEAk5Q+NZ39YnmINceZ
JcNbojEWJ/KzVd4L1PSHmFN9H9kT9UVN3RNmrqg7YIHaqMAhwDQavK/ZJWskLgrtCChxpqF50uC9
khZVBc9Wg3bagOvvRtlwZ2qYzaK4mZ0DhDRisgVnoenBKd1lptVfkqwrNp5qg09lJ2jjS+dHl9jQ
LpXzq3ep/OpthvLFQIBVZZp4pIQMx3sq0neEi28hzclzMfEUPbvxo6OQJ0hfhA+Mn8jtQRciQI1t
apS0CrJqiJ6WgxglfMPJd09Gn1ebyfWnDXzi+LIc4pYGRxWZn0sFN0JnqYsQkmPb/jYYIo9VeK8Y
vQ6pGNpDQv2VfnrnbQOHNrMpxFbSaUNereOCjCugmpOe71Fi4bYKcpq6neroZ6WCDZ5FYVu5aq8l
gvqTJey9Q+/rYFP2Xac1bbwq8tkC0Zk8eF940PwHRYFr3WQe1AjpNluGNCBsNgVl2Cv2XB6urN5Y
Lc64mXHwp/cQyMFf0Qj/dvV/nvHOy/zfMQl/fcT//EeYwr/ca/8fuAz/B4kLumN5uMr/M3Lh/LtQ
7c90/Jd8pO8H/SMgSf8bRAXdsH3XsR3jz3gkkpNswiocyvC2Y1m2iRfxH/FI/t8gMEBb0AB/O4au
4fRsZKui//4v0/kbAQK+SW6TpTuabjv/9Q/gxB8W0u/v7c+v9a9YAtP4V2+yhZFXd5DdEcM0kxf+
3UJvOmZUU1/A0UJY0XcuYkVpsHUGcZRlcKV6fyKfiGAx13rOy3nQ94oIwdxDLLJTIvrhWKi6Y5WR
BDu8toQD+HLAWUM90OlJRrcIXNooPHTrjJE4SpOnVCji2oii3qCU3GQBMLKeeEi6lv3v2tjFejt9
/uUr+f8YZw1L+3/fJ5+UrXma4Rh0xBaP9l+ss0Njj/CtPOcY1Oi6pK3m5nJ+oBFKy3wGtUBrBHxI
WtpmAbWEc889lJ61djFndemUHQpdeyV7Hm2AVgKYteflBLg/qqOryIHA5JvtqfVZiClSpID3PRVC
+4ISad0vhyyPAOz6oALYT+wsJ9wMRn+MBeO3W1ZrVSTFNne6HPr3lPZnVnpHVg0kokw53UbQwist
MPqz36Qhr936TM2SZWg60hrW6mdPRPrJmQ++IugwH6mvFBryMA5IS7XTmEr3OImHP2/2XewzUx4W
20SZmwZe68GMjem0HAikpiJFetd6iYFbDiD7AeIEwcMQS5b0oMZZHDo5VbzAfGfCd43fHbm/xKKG
bB9noUY4Vj/o+ftbVMDqFLV8ZoXv4sJjDjyVjKj7wmFWp/mNe5za3slsWe+FUCZ/6haaNSUfsnRI
T9O8siPq5RFUO7oMmQcnC8UY7h64PMV8dVIkJvx5WG4TCCsaa3RR7RTYS8zmfpjvRXF824BvOhhD
hEUpGwlOyUjoTI0RO5POnVG+jWgFancdtL6FhqSjjTVfIo5KPzVvKRXRnZpVOY4dqF1YEFydVQfa
y7CDxj7qaHohD2k4HVDbwu/1YlpmdHF8jD3Vp5GysmUryieyBB+S5wmzioqXZuzyLARi7bg102dX
bpdD6WCKNEMJOwFJ9hni27BLy/Z1uWk5hNgaz10O0ti3zYdJi6j3Z20rTsuh9P6uS3LIsgJ5QWh9
gBrsjrK/sOcAVa0N7iae2GxF5TT7Yti2Ye1gIzydY9Nvt11lnmtcfyiUJVxy48Nz3rW2QeBL4spq
SWgUGkIeutnkopkYCwQ2pZIa7VGVFn5D1FirsiDbdEoQr537mU4VLkERnaejYvRffYe49KBI+Kni
LFH55BwbMiXOBcqvHVqYZ0CW9OVJZlgP1LH1+FTHlM7aPMbgGW4iDGIHECGQudLwQPMVahGYIjjV
Pv86doS/SQc17oXKLqwf6nUrKsz8NXT/IqC33+q7KcDmziYz3S8sLbOew0K1EAhnZRRrOcgHMadK
ln5WrCKoYlSO3ni8e+TrMk6TM2D8sGdWKw3VgyKIQ0W2hWqCUzTv4MlrshpPRrXz2sTaWURvBE5z
TisZU5FSr3WsPh36QScWEwPLzWNA4lvRAsJvaYywdKqeoMN3ZzwGZWeVO8R5L1U+eZuy1PAqKSyA
jkv6Qu5tyWDxV05WvuMcZJuM6MyFpLkPZsVjJHDZYTQ68Cv2MfTqjHikn78Wysl3COOnYxf+RFLj
nqr5kPmPDBzjMaUPTL1G/i9757HktrKt6XfpOU7AJzDoCUFfhmVURpog5Areezz9/TJr70Pd3edG
R897IAiOKBIul/kNnAT5omTAbI426sRh4zSHdS4eO4EmZqFn7ca2hwjEFJZgXSM5VGj4VbSSMqpN
QT/PTgDkT9tbdX7ROmsBwGBaJz96iaXIKXp9N26fffjoIoKkPQ9ZSAJljr9TWNXTCmvRM1NqBFO8
13L/PRZkPYZh7PUof7UkmCue6g2atWQ2NOxx1QPB5VFqJ0p1v/dA84CxIVkXw+ILwEB8kZAmXAhe
ShNdM8DSh35o7quh6YLCC38v4tmOym8h/eZdHdFnBaS05OU5T6Qrqld8K3XdJRyNVqxGbcR2SoHX
dNRxC7fuu+YiIYd8HfhHlHz7ZSgQ+M5DwCeodGGIbRKV79Ezfg2lGizviSdhvXYGWuFofHV7HyQ5
nib500if3jSFA9RyaSAGFzvyEIQzTDBpml6e/JboM87wegJ7Rj9mcO6NGDHswjC2aYlPzZJvZy7O
5GTOMcFol7busMvh7mEGtppBC4epEW1/sgdur9J6ymd73pKN3BWx9dU++BgE7Luk/u0ueHZ5mrGN
utTdgt0++Ubp3LlOjab60ARdP9TbzMOMr+YT1tKLe8PS4p2V5P02zNY1MFvAxBUUL8s0oLjOQmxC
yUPUF//HnFb7BGn7RzSGB9Aderj1nfFSi+jG0tHyMzFDQIlnp1TbEA8uj51ZHnE+mNCYP6aU5ajl
h5c8RNqVmsQbFg50I/0In9QFzHZC+BKP7Q+BsENgReDgtFmr0eRPezAG43rKNPdI4xL85ATzHP9c
BOwG40jR5I6+oB9kDSxQp9l2FiBvq+5mmhM+76MVuFqPAFvkwx8kp54Cf6C6sxZ8jYV6T0JbZsU5
7tFF8D/3U/e+KsyzifweGddWc3+GYcT/Nbj9Di0RMK7kGT2tXzEmy1FgWgMUB+iZY3ZQRnlvCS8P
pqb8SknrLpyeZh5mCVilBeWFD5NrAlWo6aeJAXOLHMsUz253raXt5atsb/XVBU2P4qUc+HPZGxoY
uKq59N4S03F3Y9s+rNXSbKvsDHVJl85Bd2udklaRvKzz8KjrbX7QBuB+AxDU3nlNcmjSkS1xAwm3
pWFnNMIg0we1D2we1aQuoSdQ9Vx+gKPWLqG6g1Q1QaHuz5tm6TJgarr5llcXJ34K+366TJH3tSlx
QevWApARogHVtEdU5z3H6S6wYbLshs6yod95+GZ44j01/WgXDlIcsXCNB0iH5kMRTwd41u9xUniH
up4o76YpPWT7I5eF7SXpbjMPgV+fiIyYZgCh68ZBbjjIn4vSPaU1+qbdh5b19s1Q0ovowwOapcYp
GrBkKSFJr4ldfa86rB6mfoQs4Kb+ccaFBIJs2KAE36EKqxECDyFg4ijqb4XfMIR8sc3CPLp1cWvM
zZ1ncmKSFG+btTt5k4Fsl497NK713xb9zqYBjSFZcfLmwd71gwbvoOM+dWjcuLW4EeD9qf7/6jzQ
DN1avgP53YR1RgPAru76HN43Wonlbk286uxl1rLzRQwHYQOKaSOwEKhM+1yaVAfaDBjoQMu6FmF2
IPybNwP+1oXDBFpjcSfSoOmH96otfng+bCmP2D3tfnHRnytrfMwcRB39vHiwNTJsFCX3nZmiv+vb
kAONl07FeVF6zHOIxgtCPrm//ACNBGQ9iw+lY+2bJgzcyH4EWnJZS3pURakbQZZB2chm/xKF5bFC
0gJiOOQ+JM3o3lM38qzy91zvjCZyH6lAQj0szTvNm+48N8MmvW9RyYl91DKGb3PuEUtl7xh0YYaV
fnd7eiCI5J4ka77nK28zF2AHvrAPAL/KDVLVCNrAtN/otQ54XTuVAzpCVQKzXWvjZCNyTEvMtnrr
l19LKbGjpQtd0W8PY2nG6I1DCDPn13kW72UdPlO8QDkA6A6EUbGHktse/fkV3YEDpFOI90t4SPC7
KdNBYkG5s9sTRCLsi6ySqhsGWRacQHTswaFPNo0lAn2MVPp+j0BzCjt21gFb9fdjHR0jrvK+9PJy
n63dNmr8HczYOnCcDtVmKthNfS8sexdGJi73RgQBf0xubSxXgrk0yxsDtYnY935Xw/epM18Ybw6W
D63TdYaP2hxPFMu5X5OJlhSU3xMx54cYcoxtivLGmgrUu13/zq+iGy17pAg5PXWEY5XVutsyWZ8M
qmEpup0bF6H5bez8XMuv9dAXIM4Ig0aYAQOBaeTUTzEYOi3XXwrU2TaYmYO8REFBr9O3BtxN5cLa
dyNvPWGUntFwQZu2RxRq0FfE21B8iCOurbHeMO7Xj2F2j2JnE9GFd2vrx2RkT62LlVpBifBQOwlS
4N6ydzL3weztCeObhvdwY5m8UsqzvuIx00SnOaUEs6LysafOROLUZPOhqfEgo3k8bEIDJQ4xTRva
Kycza/zNktM0RVW82Vq6UWG7QcF7hJpjRimnWieQjLz0BWkOgHbTdGqNhykjHm/5zU5riQPiLfd+
CxPJrZwbrTZ/rQ18lUhmVQ66bzNNy9BN4oPokADCm4xmEtKxKx5Hddy9C3plc8q9X4WbpiCIwWHt
qZ0Le69XvAuxjc13fu5/sxHYuOvQJ16pGRUVRbA8v9AsezWLCJ1rR0MdJHJ4k+cNWHjt94DGtoXW
AP59/mEAPVPWvYHlJgis0tee4hCpjLlZvAMqwMUednkdtC3A5UaeUt6FrpcEXYjVEejLrSg7NHGz
Ygi00r2AvU0AiRIT45py7w305ecB+zUzMb9H5TjDkjYv+NMRtmVoBWnQPV2pAO/9DCPgwimMLpfq
5s7Oaetn2c/UQNVjTJyv4JK4c+IiI7DCaNdAir8k3sXCN3FW0JyoKUagtZpap71lA4wjN4M8ZY/g
RjEOInKMDG/rJf19XlqEgksdaPPHsCRfMXuYNpFpvMJBGjdLdx7i6WfdwwDUlqNvoXHnT0gug2kI
dj0t+ZtwkkGJYdsb6pI/kSy49Qv/ZwUMzxpIEWFFR9tqOA3TlAY+eH5Ok09ny7oRQ3oyqo8p75Yv
mkbMoaNBk3QnK+qJuAu3PbR59dMJnWmXucsDEAaLCgD6cuDlNrGD/bCxugd3lmw03u8LptcoYmB1
1OJ3jKYh3d0kxcXaTOji6CN9DB/xGopWcwC9ApqmVFhGqiTBew7BnD7uARYAm8Eo+xEy7EtpJR72
CBWEleypLuvflkuplFzELlpzh12TWL6NcwexIxU89NO3fPCek1Y6sWX3ZjryHXIgqxZ86UBz4Uhb
G31CuLmckf3wQ+0971asNUkcclEGdts8c2DCppQXWOdBbIXLBpAETsHczsD3CfL6Kov3fT+7+FF9
TfKpRPJoAQ2kgXcDs0uqSwwd3bqZELsyXJBKMqP7gVwuSCdIrGikbGtUMsCTu6h50OYHEAcpgLc7
WFNG2XyhDx9NZUCLfev4eLuZrgd5f8Y2b13rL3pUwpAuzB1AMAfLZQx78nC9l/+KUw7LcjPMGMPG
ZZ3te+crFURuV+SJ0B1CMIqAZBnWE4jE9wp1DOSDqxu6YR48/01eg9zqZrpxhBH1hrAA3mmegJMt
BI+/PJFZbb55t2O9cjIEfX1coALHDDvwE0gyObKUT+lxo/nmN3sFBUu7Cr5QVZ/9SW84hP+Rx9kz
mHE8Q39DH75pMB7ZpMhXbWPbeUBFtkKgqPc2rrNicFfoJ2L71xQ8oOeEL4gPLLvZ976UBJGBhTbh
Jq7CR61hIJvDLHBIiwKe8Euzer9CLdGD9cnHvnFIDYji9GGaqcQJKcW4q8w66RmNt6tN/3LTH3Vz
rIKOwiOD40+oZeG2QtBtYwu4Cl1mksszTkT01o+hy3kLYdISRCIj0IVhMOHmQN2tISOvETKeG6i4
60Dj2k4tEUz0Mg4hKna1VejQoesfvskP1uLkKZRPZDR2xc6v0xt4H9Zhgb6/aUwGpPS1juzXHC+A
A55Et/Wk/QR7xxjbf0voICa1OFb9iB+wjQvmHe+QcdCeHbrHG/gwX5boUrv2bi76dIOcBbtNR6Re
7ts5pGA37cPMs75lGfHrfs2W6YPQItaaJzCAcF9gnAdhQ08nnPVNk3mQcjWLPOSmndb9YnECifJf
ZqOEy7hKgCSOfzRdNqnLtWsj+B49L9FVqtokZAI52EuQn4uB7NgHcdV4X/rLU4MXyhHT1+yMn8y2
0VoYMRh2+BU4c6L5HB7Y0TfWF6uZn8MuufSerSONE/+ubfvgVl2G94Hz5OTNKyi0RziRljO8Vo59
6XR3M9CvmYkpgLPf2CJ7xgIIGjNRf1yYTwUWjSF9thKp720YCURwyVpX4LspA0Mefg3JbjSa6Anw
CmRngyTufxstGhoTjik0kk9DNRx9rb/o8lmzqt8NQm1ATlB+msm4xv7nWmmwKA0TNLzpPvRDByfX
77+0pfkSGs+aa6NqVGkfXb/ceRGoj0Qb7IC7R/pWFoy87fwzW+sjBpxRMBpwxVqsjDWJVuhoB4N2
+kHAhgVVXeCoFr0DSTgtQwK3dYbs0I/JQwdvNHU/zDG7p0FLrcyIvseW/xCScSZVfXFL+0PTiudK
/mZt6l/cKoXaKt1M9WRjCAN7Ta5UIFIbNHtenUGD3Jk+4KN42o92/8uw51POWbyv9TtQ8+bJSusT
Hr8xyGIvxMbKN/YCUdSAPHif42W8n1ETJ/o6k4Hk8OE2y4pP4JJQQky99bwQSTYTIurGsjMTWllx
1qPwqPnPCbmC1WDBuaavWggwHswe0HTAbm0T0kwulgFJ9tVD6KveR7q0i0RtbhSFi9EoUnJ92ARe
sgSzGQUiJ2TGBpuntGjZPvTYYK7G12oBuzjWWXPI6vJcYWdwTEzMmGcsdulOInLmckGzdfpZ9PDe
gM6AfMM+oUYrlNcxumwVYgmQdsnp7ie7ec3wrUbaxegNc48+wqvnENFo0uxurvP7JvPLwNLWH3k9
a7uF2wixuxJrQVKJvYeXJ7ALe++v2VuXSuuM7qkJc2vrFnH+POtnXkTuLu9osMrq07Gpqm9VX7z4
bYVF41LR86aEoj3mbnxn1BgMLGWLjUo/zrde3P7qY9xa7QQ9gGqZY8CTmbgLCfKJtdbvc+HPpzDN
7Xt75UZovOWhWO31xp+irQYB/w7FLsgYMPnMhTGENyieg5c4hiaT0WraoMAtDhXqMnDb8H4PV2M5
tse8mPv7ZO2ppRkoFQ44QXm9ftQn+84csvpg5B9WXBVb7LnxpFwoVPaElvxui6JtP/Iz55R4mnKz
vyKrNVVfTKR5tqudY3ivYaZajOnDovkhGcj8ZYoFBQcDhQyq47uQ/seOdxww0ZLP1dO0jcoQxSMI
99uZNuu28Jxn3yyADEYox6Tpue7L5YYomdfXMtiHTrQ/wOf9qinLnEXpnEWdP+QlZqDjOtb7OtSd
A3SGCe1r8aN1oKoJL3wFknAvouHHTO3npqnWBdiu1e3nSdv4HQL/oYlM5QIcY+MhjI93Uhq4Jl6P
VOK/p9kSbkZzHgISR4yXvOI3Rsz5LrSoSpkeGYEdSruTOn9E/de+QxmX8CXJ9llq5Ad+yrGf8/pp
anm4Z9c6JWMz3cPzfQ1LLTl7NbInadPc4gVO3AvYf2vP2OMIGvKAEPRLPC0nUDAUK0HV6MbG6k0E
IjCLAC5LFGelo4Pnp3VJGlEeSjP1eWrFfBwEaPECWiGt4gHPBnt5WqqLNmLZker18JiU+k5vzRPD
RIMUyykubedUth9tpE23XLxfU5PWh7RaaWbAW08M7VboY3IjvHeLnsihywjxBRDWu6FzXkBFVBe/
vi/Bx9skznuf3rVOOwESIIbkFa0mL+5qyMbo7BWXxst7DF9C3t+Oe0tptttbHuhCRIV+iWF5ipb0
Cfeku35133VGj8we3mnEO4dm4ooCuSLTnvuDm/xu+sJ+rM3hhXQZnr/3gd3oJp9TG6JLgh8TKf2s
w1CNAC/CaEOBTVuHJ7uKHigdTQdehQg79d5zOWrh3lk9NCQB3ZtVNT12U/I7yYC+kiNt/YUhfsqq
V+xPKXjxSBp+9x3XWO8gu4XbBD2XXaL774lbfTH6sr+Ec90h38zwh7bLO57fZCiZ/bhOMLDJ6tBL
d3DjQfrzraZLsI+Wt2iFxh9RRF1r8RXS+1OXIn3ko5Jm5Uu4mwYH0dp0A4S0oBghliApm8fU0sGB
JIUcJ8YjJvTLaZxuRU8dM3dSDXovYBicB88iy+Jday5Ipxjx3TwtR8eJPDy/uiZIqjXb5SL00KdH
dC1z0OSXHn35dD+ZK89kc++cNXBoG6SYW25Bck5TiNv6LqMt8dTZaAQLSuCuzCZRVN2uEYKPcKy8
oIi737bG94zxh67GNNy6un0HGhC3eW/9CZh+kw0epJywuin95t2e4KMgKJcOhbvHDdXhndjFR2Qz
HpxpgYe82OsWKLNLI8/QgjQjKgd9j8xlsEYVQMsWNWM9/Agro0C6sDlCEV2kc+N9uBY/Sa7iQ5pE
e+H63wGdSbxwZVJKHLZplKQn0f7OpxEHFiDJJGB+zzNoozgTPrSFZSPxVD5hkZtCm8Keg0fv4vnD
N/CiqLIsiBdq3ltTjN+reAITTrd766d0O80q21ucrbFoWvoeNcWdHmUKakuXjLR513ThAf13fWvh
BzNa2Iaj2YV+HJgxLt78RTjfMuRzEkDXe9pvw9lwbHiO8cbMymYvfKgWlu64x6igLW3hJa3N0YQf
Uo3VR109D1ryWmNA69uQTCks5tux5iVQUJ5JAf4EptSchIJv77OQdj1UuGz7taJU/RaPNp9GSLTV
0XFIhiK6RxYElSrcf1PQYJt4chnpp2YXZgC9jQmfSsR5T3HTIEqdTE9TFrknYMx5tu7SJgYvgHtZ
yE2y7/V44EWlmYAKQWkv/gsqW91xTlpz2+gxhvZLdTBNnc6NnvwkbFi3vYeEiymsx6wJ0Rql3Iyq
NRFIPQIRTkXxlGkQBEPHb4JpHVra+g5mUFX2K7JL/Jd6xPjyXnBeRPQgkFdBjkUqiaUOienjWiCc
vSZokZareHIKRgM/We9tEkJe2kMwotZ9toX5E6IsXsazV21D04zesh5K2kdIbP4IBs2/73CrLSWR
HG3TzZLpJcpXA7fbYyXmZwtLNlzjKctNkdVdBh21s2XJd0mmXfBZGQIi/lsNSDk0zz6+a+oMhyqo
6vbUYIe0BkaUm4epNC5lDovFFLcQsClv+78RMwZGdSp0nqbabvAnq8ElVfYRfRikGo3JPixmCWzZ
0wj+0wLAXwzTzUbhp69SD7m1Lr/xdGM/vKVr/VG2AyFyD6yqtb76TlX+stzijPPbsLTVXRqLFOoa
UP7VaCDT8Hqp2/xmRYi81gCsrY4gKQoJvbGZ4Ux5PABIioKgCbRVl5hFXGLbRENvY3qCfwUyYg6h
FyOJtnTgJBIr+iGWFDTvaJjbOl3vMq2jDI/YEOjj8RbP7xhuZXGL3BcmZCQOkv/SbpdIO+X1MN4Y
GWKVsBtvh/m9hVcFqVorcVxLdrMb67fQqCMYDNT16moA8WV7/c00ajEpqeBKLdo3Ssb2eSrWR3fK
lu04rT+INrRN237HbRUE6yS7QlAAIz0BypqXyLHP9iHDRQ8ytFE8WjK+cXvwHF2b7OopFfcu5fJw
YcBLIa5e5nAV1Bj6Q2MjxONi8Vz/TJGj2YnWQMI21CiJkX4gyof9nmei/2GjZEEnmD/f7esyf0q6
VVKTxsugUaSwBZczbdYftCvvhJOnv1dskMnxGMyi3RLzKwhwuqdliW91qbroONgLdIAABi87ucDu
EfofGPvWWaaMBjxQa69TKrpj1EBhc+0vrgtfdjV4pLPmrk34mybvik73thQJHKy5hurBjCmdiESD
CtR4yXEM6yNdd5rGJlXtckaqBpG6LZooX/20vDgVEncdfIu0T2/z2ciehX5ekzm/VRNNS4HSC3T3
qRpv45p7oQPDQRDb0ZXM8q3tUyEopQlRW5HMJwXO40PnVTerCAMzF+Ne1O43CIz0buMVpRYdyDJ6
3iWoAToRXaPf9DNOH3154+cxbu5xdIF3V7wVqPu0Pc330oUaHfUOOBLZ6cS7ZWeOuIQg3GQtl5YW
4dmHAbxZfC/jzQw7mqJJeTO4eEElzRdrWMSuQ/VnS6WuGCC/dRS9IGpjDOJawTRWSMFAlgZ9IjaW
yOaHDEdla+6XwKnmi+vlsCs6NIN8a9rBXzgRxP2eS0CJFXXMaRjGneXTPXDrqMOMz6l2tbGGu3gh
QGmpENnGhONdsh583HAjTDruI817yvSCqvU6aoTJPoW73qb45fageyD77hPZOUQBtquzZTe45smH
Hn2vJrpId0ni7GCMJifkNxeK/vgW1tAbyURbBAz8tH2LiahQri4PekgVp4HYO5ReeI/0p/Uw54N5
G+P1lVmUXK0xJj+FhbXxxHpaHcu/tQpSgbJsH6IRZvaMs7FL7DT3dEAWKEZlae4N8ARLJCWE8teo
AelvxjCi6bSjiaLn3z0H5YYiRw0496JlGy6+uUXv4w05rsOS41nRjOYtAjUbWLTNSXtNbbAbcGrG
PXXn6Yh8VrpBYpCHbB3RFTdmOm91+ID/i7GJEPelDT2uT5hPe4GxWrfRkIlnv1h/eht/MO3X2iKs
RVRcL+tps7hDgZ6fh7sr18fK/EPiFlgHJuIhIkdoTa/Z+VbRQL/MtaMz1x/YGP8SKGLuGx3IeS1a
e4dCI2Zyhc0jsFb1YeVuqkznR174AG2KlCom8DNdE7ddCxSlhCHoZe7XMkmoLvX+3VCs0XNK4zEt
0c9M4SgP+UtjdNM94C8zrXamE13ohJDRld6J3J9Rhhc/bVhpOFgGDCQUC6tlX6G5EOBdcKyh0x86
soVNPtJQS1o+grrq3pzdfb9GD7goy/Id2qyHDk8Uvh8Njqa8bycX4/Khu4lWE/FGhoRBR3Sojamh
1H2Lt5yxzS3PPECoRRxwmPmmNtW3YoFbjY5tSXgA6zbZt9VTlITwwZLEPuoltmnaUn51vS+WQWtI
RxWkypHyCkuqG9TVYTY7Vll8w2WbbJsakN8vT6T84alP6cYYPgCHNjQDmMjtk/Bg6qbdiWpLtDVS
tDlx1j2j4EQpnnYEOfJAfKsvlzVGQzXNH6uuJFOa43MMnO/g2xYV7qkb6YKS9Lrg/bCJWyGbojmi
L1tU6L+6gLGPOr5t4ZBol8aZetxIeO+iFEPt1nN3lV1jgulOIvDq9dGeu2RnWSEozGoETux0hG4r
Eg9Dgk8kJe+5TpND0tu//IXcPvdR554qFCHt9gxYbTmnpfGaGWm+J4Ffzr6cqDlbH2BHuTEaZasu
9bJRtaO23m0z6bOsJgqNATRhxNFTn2lCx2CMWiuVduKglD59AtukImCNyadAh5V9kwdUo+kL/e0j
SFpSQ2Vuon2veS98dVq+KVf07M8lpU+je4jlkloVUY5uRn86phLaBlnnJc5FtbfzlSYV7wwK8Vm/
J+rcrZW/5aXcnVc5AVMIACR1dPIwi4xPGj1T4R4+J695z4/2JPqs1NIvooWlk47u+rkKm5Dp0ybp
/2Op/y/udcK1cGL6n6HUsrvVfv9V/Qml/vzM3951uvkv3bZQtXEs17BM6Ts0/e76//2/NBDS/9IB
jQqkatFQ8nX+0l9YatvAuw4UNZ/UfWkS9od3nfsvrp/pey5iQpbgIP8vWGq+xn8HUyPKAbQM5xgB
bs2BfCL9e/4AGesFxONQW7WbvI0RkY2Ay040TvEB/nvuc109A1tNlwSU16Tm1V7/x7Y5xIEE6nGz
+WO7PJ5aVJPKQP/N9CL675P/gNQEHMtuyh/jUfTQRT3cTLsYOGbXdYxVlK8DtRK/sPKsJjXS5IAs
1E5tieSt9BIrz2qvXH7+uusfh7vuc92s5ma05GgpTl8xYwMW8+8/84+/OtlSjfO6Wc39Y5/Pb9Zp
Qt9Q6EyQAfz7e5VG96bDQN1peX9iGBwPXVi2OFpik6rbssCGsgnJslqrJsLt/ttyVvFGUFtWkkkD
rudJfVqtoo9TnI0vav66o1pUk+uen7vLP/vHH/hPm/+xLiorb99l7l2M8uXg6vXpeiQ1Z/niTugN
ft1S1XOWuI9AzapJ+m+pT7VoIrFAdwzg6qf+52DRVVn9TnxeyutV/MdFVYuluv5eRB0HzGdN8bwm
lWxtr6bMz62W2vQbq1kkQLhRPdqom7Qq6jhojZooRe6o1qm5z8+pW9p0NGtPTf1e3aeLWqc2g028
aayYFFV+FidsD+NxCmF/fFbNmpP94A5i2qulz4dDfiO1+HlQuWiRgRsahXyU/OzEdHmk5KyaJJMx
nob8u0oDlqiVtqTSkTSTEyVQqBZtKQWHeEcVJBKPjUhC3B7VbI/YVBUB/jBAglBiKEF7yOFITYYO
wUnQIS2Z2JAchYeDjtwIk+CvPfQsPJBY62TjYA5CiSBGWwxU1XXZaivyIbf8So5aw+pj4jqcFzVn
5TrDqJyoxXxd3talpion9/AieEV+aR9pzPIwoQrI1KN0ePBbQQiBzq7S94xETwXnj1kreZwdNBhh
TzZbAPRsVZqUhZpVQpXELOPJKR7cyHdg+Ot36odhGcufULOeM6DASgNsCujYY1xjCrO4aLTABO3y
I6kIxmnXry+w3t6aDTR/V967tTwd/cgNqxbVxJYb1BwmJHdeB+DfkSqIPRV8AorVpkmty9ODugA0
2qVDuoyzgJ5qc1Zz6q/pJLzH2RZBamA5TJEGV12sGKgBLs1unkRSbOyBFCNKGmYdRMu2dYY5TJ6Z
4uytjQCoWGubJe36lTosXwl6JX7BccodWuEnFqgvpa6JLZHkYWce1Sp1ha7XKtyvOEOeafbzks/y
4rXGNRqrSbmYy++8pJUWtGFlU9amFJ+E0UmJYkqhTF/GQ5O9otVWjQdIIN1ZbVNzNqRf086lhY7e
njUJyVZz/lyj/Kg1EFqaWOt2hjX88lDZBVBPk+VsQVrgxpOzapkW3bPhZfXekbGaNlolDT05G2IY
clZz0F0BsLTRrZIzNMoSTco+ouGshA5hDVXniLIEdTtuaeC277QtQEnLiZq7Lnorpt/0nz/UqmGI
vnojfbG4GrglhIYiIVXrcG9F9AsM8me1Ko56k5yoOiJc9VbbuSS6/P1jPUjEEgL99/Kso/BDHl6T
Mfz9Cz9/phVjCO1KF2eASuYJAn4EgviPX6kW1e+t7bo52+OIhVoLHi83lkAHHBeoX65+rlBSkZ+C
kWpF1dSBKyYT+DBh8TBj3DmYabb7435Vd0cFNGULKEKKFMvB//MJljewL122YssANyEfajmx7eIe
1p+zNyUNAczFn5NozZNAOFjVq6tSec1EPjg+KMnZCY7G2ZbDtlpMgTIjdS2XYZNJjvGY7nDEYsSH
AgHEXk50D61brYHRAjs2QbPY8re12ddbIe95VwqWFiKTJWE0Z9q6nM9qXVgu30TVAzEbEOhUE7xS
V1A3KN5OMaQva3V6CI6MjjOuUWc1Jzw0VcF0tPOpFc+YQeEXUnoAn5oVBklRzNwOUuiWakx3BmAE
fEGfi12kk3ZC0EG4VN3gn8uUX0Nw7DGPd2RsXRQt/rrBW3kh1QRgPyubBVNHs/GhFq3CoKYtkw5L
3s+9ppOuoI7m91XCiMfpu6p4Xhf71jV22IYNO88A+wnz86wmUWS8OWOCl2HFw65LjV81EVLX/LpO
LVZr6SPeKLeofdTm66JaZ6VRDLTZvVFLNiM03Hp56M9ZtfaP43zOemQobs97j8KKtm+75taUctfK
f97sZqzKu8fKdMftgCLQ1jYy8CdAciHBAUCZSsDqZs19lstQspeBVGeUvDVsufJzVm3npXLBoyjd
6Dnt+FLquk9ykKElyLdUs2qlmmAbQBApJxpRM4OGvNOun1GL46M1oGx9/aRaqxapOHFM6l0jSAG3
JjSRy4k8yPVIcYhvlZk4mG0SoODyIzdXKp5RszDrGYzlylTOqcWsmLgI1+X/uLlQcbPaU32I7gdP
zPWY6uPXxc/N//hr6fUzjp9WkEvqz2+gPvfHt/zc8fMYoqG9F4UeEJeMQb+a5aDXSfF0tRya9riN
wr77XKc2DHKrmlOT1WPIVDuruetn1eKwNvE5dzZqwY5AWHzO0h6iTKN21mw53KrZz7XX41z/FCOi
HkR5jv7Yv//e9c+ruevOfxzxeqx/fMV/fOS6Hx2f+USx2JQPq6oVqMk/6gfXRWw3QJHNkyP7nYRN
ckBrZLRxndgOzkihs/xSq3QMXCG/y9Dsuss/FtWG/3EdJlRolA+glNV+lJk44D+O9flX/uP2Ad/n
oHEbECXqG//7h15rKPgY8ZK6/np1MtTmz2rL9ade93GMyDmNzdGvJwsVBezA5IHVRJ2tCWcDYObG
VOy1zH2u67LbjPkwbtFKJsgrxvEupmO472SU5shASKiQTy1fJ58r29IINxg1mwxMMi68brfkJz8P
qQ6iltXmz5VqWV8QYTVKoO2e0JCtxjKqnnRo8hMqJb3kZ+qa0+8aakkAMNIIcfMWtEhTCwGpUnMI
buWwN9vr9CxLVGJpuuNoYwM3GC0YOxlA052uz4OKJVcVacc4VgVeC754QVgIBgn0Tn/VMaqRc3FT
/EX5tJNRULnzjrEcfToZXfgqqkpROwh8y6Rpm6PFFWg3hqTbFSrEQ3e5OceKT53I8TuSE7USPwUt
GM3O3iAI8WTGGIzlCD3jIBZ7Z1QVl8MoibCKDTtgEHFKgHogSdmfU5m1qLli7E5pSsyA2dRfHN9J
hCvUM5oztLl/2IM+nEeZB10nap1LhLCF+LdwrjvQZFS1d9BYtLPZrTBgNJhIRpO+r63ngSqWwzFs
P6IzOelWB9po9YbWGZGkOhOOjKvUiVFzaqI25Gin06EDu5NIf4LPiZnHx2719qF6N0JT5s0MYU+i
A3k/f86qtXqZ3C926u8Vlxbeuk/QnPB7I6SA/rmzId/W6mNqi5oDsgaEk9GgBS5/nSA29uei2qDW
JY0B3s2fnS06C3+xd93ULrm+iMuoddcNam6WpwpwNvh1Gc2r63tlSl/p0uqaXxd7QxZ9rsufc+vw
GCMgQ4ddZQvygGqD+rBiXSeRuO9dG3CrHHIHObASG5bn66KmhshYJXud3N4oI4frrnECai2Ebhf8
sVNuUR1OUPIcSVX9lX7rUZVHUXUaz/i8w2dGwI+sF2u4LQlGjAeuqBBR+i/2zmQ5bibL0u/Se5Rh
cgew6E0AMUeQDI4SNzBRpDBPjhlPXx+YWVl/ppVVWVlveyGZRjICAbj7vfec79T95fsnsEm+0/Xu
AQEhiVjRt21+/akv6ENhCHWDQe/rvy3gDaSUvy9k3ysRnKppW0ODWqdA8ynHKwGUasQFTomGvZoc
lX/8tl9w0TNY/o+//v7V97/5/tffv0XelR++W5D/v1n7PzRr4fzb/y344vorKb/+2qr9+//4e69W
0lpF6WVLC++gawnP/kev1qEh6+qu4RqONCW93P/kXtjOvyGGdUy6qCAarL/2am3r3wBEOkJ3dITR
wDGc/02v1qAfDLZ4jqry+Pl//4+wXYfcF/rBsDRW8IXk5f21Vds5qa51k7Yc+nkjNgjuU2PDyFrv
N+Zv46Te+2cUrSCpNuJIZMlf2tr/BY7C4A3+yzd3DSmAhtEqhuBh/Ms3JzuraqTuwVuYGAoTPdmd
0VJBfpBwYJhsIoKVX8b4//pt1/b1X9rTvR2KQSV8W/UDy25coA7Yb0mYIpE3bM+iRnv3P3zLfwms
5yr/8xtdP4W/fMcMd0joDnxHMnz65WaQNdVuo3AzJ0GXvv73V9Wm1/+v1xWwKSkeDsofxzYQif3z
t2tzrU6ZDasDlPHwFEvcdTaYuI4sJLBTzRVKKIP6VWAigeMFs5WlV49Qgk3sCKBBZgZsqUSLpIUM
LLHH+iUpbhhuEUQtqhCBAYucAl7vGWDpb6EzGJSOhr6bwfRg7P8csH1NfPAM+ZzyUEZUWsoquj1a
awwWDcP3dLwPtQYSZDpebYksNVnaNEDcUgaSLGUoswitkVtSRR/tynykqWv7iz6hlJkjZq4CSacs
7nAdxyfiUmGSqrcMJMhGS6YXy60H2KPOE4lw4dO1R/eyMevkMI4L0BFHj8DeRug1WuMg1S/af9x5
1i8KFxb5cn4RKJ7Hssdlm4tTK5EI0g2FdIisSogTjujjaHa/cejcmSHeTa+0vlBCXZO6ebfM4WUk
tJ4xA+DE8W02mU86HVcWPxrGGhkGGdyqfkQOJFuU5hwl6Hp+9ElL/2QmY3sZ7Ab+5fgytWnt17WC
ZdXwwZDkUybabqar5BcVFHw5uVMAubDJfhul+YUAj/EI3GPkbkkAhY+3HGU1iVqEwJbLrTKqfT3m
85ahRLjlshHYPf8otZOsgAx2SEiDvvaNIjc2ZWKsop8EpF717kR0PJJsi970K1uml1hagYjwnKjp
ZUbliZWnxuop2Rqd5cuyiGqpPym7f/Vtk5O95jZw9Tnp9ZoPjh2t4Vi/hxOWRkfuzNK1d5YcXkRd
fOkjDOWuA6LI1yms6UWfxf1cPcjGIyqltQ18ln5SCwxotNpcGT+iGK9X5FmAtZx/UlVb22xRxXDY
Ip1sDHqtbjaFnJDtWdYQFC1Xza3NYJT6n9bkPR7Rp3HEr+wvjUnW3ugSiAGI6jPAtCZGaidN/rQZ
76BogTWSgXbJyOHwCwvxrJmrH6mF2y+t2k+v4nygxc6ETx1vSMa/1hbrS8+ReecR95y5SB+4x8Yw
qtpvXF5IY0tyrCEP+voAUF5PzSshMAcKoMyP4fjjmihvnqEe7YXbJDeMS5V6GCs0b81tpHOWa/Gx
y/VtaUL3HhvunyZDJBLjp8QZgI+U4UecNYpbhv8wNPhP+KA9l0WnCX9hX37ga9H8ALXXh1yM0VT7
WrN1vnsXGISyRDWqQ0Lbv2/fchV5hk31G0kpY3s3vyE+RkwetXS6bOQyKsxXzyKR8ZpR02DLcOmK
pdiQk3lc7xv8zs80He5mlBQ+wpB3o5ER9qVhW1X1GgvuASvxUKUOJsi9yalB+YEU15BPzrF+GPpi
x+N7hiOVHjG3jpxrsepn6iEpJ5DLfXt16+5FKxXZxtjJ0PDxuemIEFl3Sxyy9btp8hjmSVPs0zTc
JiqMtmJ94ioH+aGz15sYdq7OFAWcid+QN3QYREUXs95mUQS6plvVBysRRmn6V2F0Twhm7vBZ+YvN
k2qsP1nCKvy2Z423ldp5cnwZHK5xK9S7k5QqcLz+Bs8cHaY37901ZYvHefaH13DAHNgLkqyLjqSz
qJlsn/VzlTIuKCCK43o7uVAMIe+ymEVdEoBxe8mtV9WYWFldHA6ikDdBoFwqeSBjFMFzNb92NQqb
kGQBYtYXIjVZ8r8/T2aDc2uAKCq6KygM+qA5StMi5E1hzdVR9W/SyP7qWhaqYeYTyV0W/2kMSjN8
RHDBX/Oh2ov5hfqZtdjzDmAMH2Nr3kteWDfxh6VX3Qhxu6lh3JMc9KKZuNFVMhOwic1k/f/TgnHb
qd48c3zhTPyivALhW3ivS25nOtmOH6XTC4LaXeQkT3RttiyqALtH+8useJ39uK4xqnhXiXhpyu0Q
1UislfVVpfOLKbgbWcuO+mTdRju/GXpxK7zmj0c2wyBM/Krrc4zxBGwnl6vVsp09YGGmEYy0rCmQ
/jjz3taKE6m/117nUhQTn04PfSXmsoKtcnxa7ZvaIarIwaMC9SCtEUDhM1yB976ap6vKydNZPCAQ
pjK/EgfpNwbT57y7x0vRLN3rnB2mgfVT83hrWKHRmGjzkcDt9/WSzM0K47VhK0A63RRZPkPJXL7f
IGHhyL77mNkPN7you/emTU9wpWoqmG3L9/Shiw54p/B6gL1lR0bRaSJvT/nAPXSWW70tbo5NPHBT
v8dW9ENl6LwSB7PaGpGEjX/TQ9YzoJLtvSnGI2da217lH4tBzZ+uq5r4xpYZIPwMtUCPX9BzJmOy
xSfoV+OYQVSmVq1q8qa6mgHZ6LS3dC5JBPaUsXUVJPVYXGin8wjFavZpxNxUyUNBLt+DXcV3TJau
TSm0zTrBydedL+7yq5V2N5tsuK2o4if26DMfYRikQ0XTD8+UO77Uk1PsbGECyk0rdK2T9wf2/b5Q
7AAx+uzAQC3VurwFnOqECIt6qy2rQYUn9uQm6MBkN7+AiiBLJ9G3rLIaCI3CxP8cRwzhwx32LzU+
L1Gx1Z3svjOh1uQAPQN3cn+oBg1jb+JIJ2zdbJxhWxg0/Mm5wdcateDWBV+KTfWzFQuhdfZDmpoG
GyDpbfyoOqZQ0JORkQ3m2wieyxXFPidXELR+fx7Trj+nsuEuFbuhLMzLojHwtXs6Vsi9UHaLn9Lh
Vm4q2PH6ZL6PBK+1VeaXcd36lVr640A+VTVG3v0CpDdeYo011v6F1GJgTIekbRjb0M9zgGRY95cg
Ll0uJ7RbaCHZ87BUtJyZEPgw3T+0alUYy4W9gi4Z6jVNZ9FeJeo2HtsKc+C0RPYJxWS/GcaOaV5p
4eoepR85YLTDDxvNoY937l3rTM462szVmIdD4vgMnVt/KhhbsPA9QgY9KojEQYo43G1rAdlj2jkp
BzjeSh0UCi213i/uQQOLby7NPVmw5bldstdIY/EZJlPbggbYYruYALweXM8odtKosfHTGpxwgnEs
C0GyGKtTZBGoc93x9+JgsEstRX6pMBB2uqSqDM9u19t4yLWA3aHiJtJdpJXuabbY05U9atul/WS1
G88SE1tkLca2m5jVuWP/nELFw3Mf/qoaNqC/vYikiQGoioM9k4mwXFB6vBsFSOOGzDm6e+ScGljW
/LiCP2UlnukTRbBLNf1NoxPuJ119kNakHxZc92AIajhyOFLNtCOJiyKUEEf7ebaSRyt2VtfUEJ0U
ntVAgTlHHhuCJa44/tSg8PeI0e9s0g7LxDop9l5AptUxSWMwc85xqpyP0LWBgmCt29fM/Jfpc3B4
qMiTqAk4yIExQcPpOoBwbpckzKRq/dCZ1SNy/O+57O+WR3Nb1Z9JwQ0RD/FvG4sG3kpnRiuoA2XB
xuBx4g3SuQu3UMozMX0u+mBsJ8jvHLQq1m2sOKRFRdCV8duQAJ/87Y5ioUgcl0QkEV6TSqZkAJO5
qAafZnROXosx1ti0+7KEmgs7iSthrZUE1ByMjH4ahcll0sKHXHxGOR92i8d0K8ryKiAfbhmZQ22Y
lu1UiWQ7u2ED2Ckh95V8xIk8tMwj6sD2pLb1BCMbiltONi75QWHZWZulkWoHGoud3mitQDOB3uJa
6iMTVxHVF2yxxtlno4BDDXW4qY6Lq4aHAgRSbQry+aJwH7KF72iAcroauz9YSDm4TdkHVdHgGyYp
hHVjcxYmf02zeo/6IWJHh6zMbQzswsLrQlt0V+rmqzBNLAU0DQO1yqFAZTsYLHwrNrhWCJ/9GlBG
rXclWvzwOav6eO8ZWMtVz7HFbJsKJj7rEZhoL85YFbEzBpWwLnaSfcTlWLK3HXvEEH6fm4M/2fYd
/I7PnoIVy0nu7ZUwu61LuaVs57OIzD8l/vuTAoxL7YEHsDH5XKXdevtJNkcpIAm1OmwR0jLecjk8
OrVDSBe2V7ag+BgRWr3Jiby8KfKOBvr5W/wXd1rU/yHQL9yKuqWwndMXS89XIhmgEc6od6JEQ5vL
1kerUu0Mc2jOLUcLEhTAznYUm1m65UyJ67ZuDT9te4oN1PWx7PMV9LaTIJT2kcPEXk1r5qv7o8sM
EShbe8Ls/mjWg6SaKIhWsqADrMYJm4zzIQKQ1KiWQ+xcw6RLD94AfMUS4VN4zUshHlvCHXyGbcRF
kTmY2r6tV8IPs4H/mxLqQJQzsSpdeeR3H87SEUmAZXn0BpskXpyK8Zyy2hAQZL957tj9mnLvSUIj
O3KyqjD+yXDDVZNBCoTS5467cBAu9sPEc+2N3v1KmdsktAzifiTVsCVuEAufix3JfBamfa+504et
8jnAc83nG92lowdDkPiOMJfjvqinD1cIj0WR58xoGSuMIZKhCTVLwNXldu9otyOQCRw78o7diFgO
RFeL6mqiimu7y9Stj1uqxoPsZbAUSMrNeYE1FlLaJ2iH/ClSAGiEth/G9U7LcdobAkYPeQF8790Y
UzEq3IcUxQmgHmoMHcsF0oQBmABn/Rif8I6PKoY0QgfiULq6QMJA76Gl31BmW22oWGtS0H0ExRzw
LpyrsYYnlcNskfMeogxDbBT0JBapQI93OOH1AGbxz9Kot8oYstNQ5B+OFr+P6TZLfit9Odmcaja1
aH5VoFhYSSC+G/ap0cNLbxbbxZ322tCsQLjipi/NVzbPR5st2PcUBoYYbTTrP/cv/cKDbMuf+gyt
qCqN41zVtyrRftWMqjacs1vMfQ3bCWjAYY1F5JizaSUcw3hog3sDvwB3rPrURyhZZU32nVka5d4B
Y79kqxGZfERo5I+9oJINu2q1emYfKSjvjV7aUAlt0G18m6fSpnOYLfMhDLeD69qB7C3jEkKdV/CS
BvGqTdhtFykIvjWKO9OlBZaAVouRJcJHxCahNWQPJMvOrvsvPASPQxE/OSVWZDJFwNiAMHLjEsZ3
zqLqaGDwcJkWsa2Oiaje6k6Y0Dwh1YRgrehHbXC+gghxMgbH7nKu4UHkEa+Aq3uZlHVrE/tqSZX7
CvrPPq2xcuXWdLRtXk0u3YMt7Iu3CMydUXoF35lg4MNPBE3nodYIl7JJJ9vYWPkV+Q57IuWcwMkK
YKXNCxL72p8Qe4ZTuuyydrCDqEY51tqszHSTtnNNedcNpRf0HOwRC7EIklOylc3w0FmTojvEIt7r
8hWmU7czgDiQA4lBD1Pn2XL1Y/KAhmA4zHFHcH3a/5GxbIJ075QVDbqay2W2EWckp3eDfHFXy1W6
pzgafFJrQhRYZENjQM8LzLqyqiCiu85LPSdMl6jvMtGo7QwykA6GLyEz4RbdyTR199+jEjvmHTT1
Xe/wOMZzHl/ylOPPbGunSjcf8xHSUtmRlzQvuDyL+S5zFFENU4/pMpH72cmWXSxsBpFr1HPbkkmX
sITFYeJnWBaIVM02MpuG6wQek6otbjYZLcHDXMzjbjaq6aBZiikUv6vy2nrrU+fCyGXcLRrZPba9
VOcqg0aaLh4JMLVGYFv66ERaccQGcrMayzqXHIKgjfpJpjsnPazwf6Ytz1zKiRX/FF4MOr9WFBV+
o0XiYDHHCebF+ohb9Ty29b3pxE5ghcojUns+5+h5dph7bR5n74oLTgEryo+Dad7nDaCqacHlFjV4
pwt21wLbqxpiGk7NmQWHwn7dq2XvgTGkTEtjqibPY8Mmy56jbugwTnMICxyX5q1ain3RQ0pyiVkK
wKKu2ZQ9xljpcpJzwgfPqoJibMno1XmQajO/KKZL1bTM99M4voW40zfS1DFXzDHkVryNlWOpYzN+
r4vpC7xcBcaSTrHEktGSKLAfw6FjOFvkW2XTam3EW7hy51DY+kqqz7rQfub4kQNSubGeZuwKufC2
43oBTaGOBlR2DpTurvaAxWSzHQC29valkyp/YO014lDs2tIDMdESEW9zTcHbtFvivHcrmCKd7FM+
q7MUxS3G4LZtPXbMcao4sWRBSqeNK1PuRunw+GQTDIoMOC2mDYCKmoSHMO9mjHwBqQ6UW2Bt9rrt
zhujgN2FzfCSa1jp5/a3DG3adYS0eBH927wEh5zEQaYiSqOfUpE0FQVU3ERJKXWsmNKdupHmI5JB
nhUAEKUEN0I8er8TYsXC9mQBtgb3PDf3dKbj+yn6hqZgzivDAUoojXY/pHj7p+lSlkYBe8XMHhAY
fWAmTqIMbahe//LwEWN9VfmBrcg4Re9S+2Mutbd3chbgqEWLG1cEoYgULq81MFRwSIlKzH2OcfFK
EMKharnneCucsvrxBjvvotkUEN5iCL/xss9y5czMXpPuy5dqmbZkzYT+IHQwPk6DHW3ixJaFLihq
MRE9DJCoJX9NeDHtOcH952ryTjiNtUnNUnteGYRBYo0C0FYck6FoszMq6NFK0gnyqnUBika6tPiU
1q+sd+5z687dFnVnkJkZjKApyLy5uCXzr6X10j1dlKvU4OXFhsdqkn8kmocrEoGT1i7GBuaLh7F+
bQJCn9tUY3M/mmAhKPY6vxirl7GzNYA0jANCg13C6NeztSl3ypD3o0YDutMBT4FdGAiH+hRheF4W
gouKfHH8ORa3Bv9UV1tAwUjxEUO8a+r62NvNr0YcZwXJKUYEFrQi/JBhsgvJB+RwtfOAjC4enion
MbxNJN03a7LOMkdQ4pAXSKLURZO0scmcLnDqQkTzNi5OkEytoESIqRt6o7CbsCUOn2Qf5Ri38zsJ
pkRkEQf3tJ231eMkL5YkI5MWnbbtRMER0WHP61S4q2V7ieqwgihlPJPRyArfQtJdi4wYZK0u4ltU
xkcyQww6AyAu9Mx6CzNMqk3zyzVBxE69duOE+qs2U9Bo81sauRfmBDeQvDtz1GBbO0iliJ6bsrn2
x7oixI+3pkg1pDH4lkzW86LZz2OW75JuhEFpsZBZqBaiOq0D7vhfrVyebK38aSv+INMUHPdeD2ak
pDTA6q3U6scc1BYiLAd2jYA0MxmI0o0fHSnymzrxLvBEOcpb1W+4Hwbvm/VMWfw0v6Kofwe5x2Wx
TVJK2e/MzKbhWbGS4/DzG1xXooRm/r3vEBF7Ujn8B+orPbTZRZq0pY4BaRZN8XWAzGJQ1sJCALdC
yrkv7MdK2t4TvvVNlFAEaqwuZdiQ1QJ5ba9qztyCMYtMFVkoHWA5dZx5JLHzhgOcDwWxwS1QVqfp
eKvQJDnO9G6CeqDQvm/pL20xGdh+LXG4eileV3EoCdYJEPNfCbdY1jiyt0XA+pADvOyCo1McVyPJ
RXdxNw6+HSuLXGkqdz3qOXQisJAZ20wswXJ+F3k5eBvDHjjSkbsUa8mHyubprhUs+4kGyqGIUl4D
td+CcijoHHwQoVc9GYPl3kRGR28G4oDfd66Pplk3Oxl23m2EYVJ8jYP3AT7mQTN5zIEL/JwGVotO
Ue24z5oCwRinYPYhnjJKjlrMjms0CjqFFQnFXW+lMz3ltbDtLBJ/sNsZPFY5Ep2NU9wAofARpiyQ
U7xCXCXVfo+CwzGI/iNWSDU9DdRhjIMZ4faq7UCEhfZtHPKz0G5tmapAa5wH2JXVZWTicCPacLD0
12I0CPtWujyJKXlL+yY6aUbe7iBX7LRKj88Vs7qNruSLaEb7kNuEfotkr0IZngvOLghswWzW5kEV
2ePgDM2ddHuSXXK1XzDJ7m1jj1tUu2aV9RzP02erIXDTaPqfOewpQOYxCMXCC0p4Bpi2Ac5OC7tJ
W7HpRnwQZihZqbhmrlN5NADVsxIvhZZER8sW0UF7a3D0Gx2tAuVirKB/1azn1O+9MNL4Aqn5iAKA
3WCSd5Fgy3b77A46Bh82TVWQytfGckG7iRJmU+08C6KdeZ4B2QrP2yVQzNikGCPqfHjfCz2KhXLT
juGtE3VKKEvy8X3rEllFia/nQt9kzXoCjWn7jdof8LschDAt64X7oBsk1BbZAFcp2jVF2zEODHuc
2cO7PTl37gDv4/s5p175Yyk+dzP9UAlxMXlT/+mjeOuGfFmU29j/68rCuBzvv++GIfeevfU1Vutx
q8lWDgatC5AxnIjoIzZpVQVVWTETm2mEdp4va8a9CDcOhDjwJWt2M9grbUDU8q43XIkHRpgnM/V+
eSNjUsKdoAG6ULYzTgAptK2NbsByqay0DEKbfgeJDLfefrJoLGKdASpeQd+klgWtTdYu3eEY3+rW
W9iVl7Zn9I3Vd8cVSgFAQGOEWliWSyAd/OOpVQCtA+IoTeoNcxm1Q0eSgddQPlF7cXJEFehO+p/E
qI2tF3vOaXBOBjFBSxt7J6slPwpVgBWgcJruvn9FhpURcKMaDPSnZOeFZH71bknyPEeBRGeL6KJh
PNhkPm1GTsd+bbklluH6BW9IdjSygzPdTI1nNu0KsYnAFMEqmKvT7LJaI/82k/DMvDI/GQNWZTg2
vGdPN+5r3YoIWRhANBB4EacRVQ/744F42Qfh6g4NiyK57/T8K7fZZSapeloKbiBDM//RpBbaPo/E
aPsnFMvptoiZUjJ5iOnM7KIl/Sx1hzGp6TK1MazA7sN3MWgO437L9evifR4jqCQjPPTUuZZxsCy9
B5m3S+88T0eeugwFB6XmrVyjq12KKe2kJ20bgKr8AeuSQPKlT88C0odfR15AVEqZsGlf0Iy39PWJ
5u6bOtk7lfwNQm0jzJxntobAItxoV+IH+elUzQPhBT6qwXurVjobXopQHyrOljEYwSHJ/KfvhnPa
4eBCF/EwUEfAEW9/oq/b0/r/DOvkqnXl6vvWab3FIsEIyFyDsHGqQxIMo07T3leQgwVrIl2eq2bo
N5PTfnnM5SGS0eqk31t3hGkwoK82djpwQGa0Sgpxgh0dco65Bp4QKbrwoij3cfnfEyB3qQFjMCNE
Zgll5a6oiVEtTeLqRdZCcmCAZYTDL1IYyucJCCNHy3xPX+ulnOvqOCaEtHJi9bHtWb7uMf9MLJJB
W5gFNMbunIzQX0He957TzdoFn4YLvIR4Cyq9JHH1xaQ8I+ZBbLQwfjZsFQZsfC7HwNk+hvyoVAnx
jchCGMr01lLvFAH8mw1URHVh/Mq7ng4erO39yN0Y5Ny8ICTBpIK6UPtCW/NZyuxiZfMfMj76oB/m
5WTSW9rbWfmjBMAQeKQ3s3jZ0y4mnjyU4xnzxLGNqnAvRcfpyDT3U0o+pL4sGM5llTOxhUeUar2O
2gQ8Wh2t2gljK4DiUDeW41OtzxUQabZQDjag6Zn1AXZoHh17G/eN3PeV90D2Mc0P3NxMXeSh1CzA
qFCUMns0TvVSuJjrzW25hDRTqIfgOxD3lztrToBB2eHhO/r+CYh9e7KMMgb0Wi7/+KWpc4MZrd3p
9IdtuQMzf/e3/8r8kL/6/rdNpxbrx/dXSPTnNDQ3OWIFKgsUlR1moI3ic6Qfz5dNiy7ZWWn4oke1
OC7l9blMXHWfjxZwgDKy9lQ2hR8OpocCZfFuHk8A6QEGdIm49g6Gt8s0wMBTGt17MdDIR7lUgJZb
L7ybHW6W0vwoO+cru4GuMZAB5wUJcOF93Y7nLPaWB95DcgLWxn0tto6b9JtaH7x73azRJbuAXSIz
uZUJ0+O8jzMEMF9CsI4Vuk1UBGQsSL6VejLY0BdXewpH8OIES2qjfSxFV+3Suv5J0HVHJ2H8mUIF
KaZwuOoSg+Ho2gXqgDVPzbOukcKQN+d8hlayvEz1SKzzQOsUonFGquS092D2BEVdULwUYrg2FSnc
ST0darAbB5MjE3GPu8SzziRVwjRKskcSHRS69OplMhFmpKuZBt0XazOCZDgrbxDG4PbWTzPsny3o
zgepsm4zyhHNSavO9KQgKy3DQAwC0T2aCZc+NjL7aKH784U+rRUWDC0gtJlT/aG1yCFd5G8eXMMi
cXYwm3EWrtaWnk5pgwQ2PevF+qTbyPM8a0oeS6u6G9DCbmI6h1sjar0TU/xjo68oNrPadQr6fwmJ
MS0KRu66RNI3swt7SMHGZHR3EI5baMOcoCLA7ZZukrGweGpto3n7lrEa3QfRv6DSSSm8Z5zAZn2k
AZjcx7p3INSuoyI9Vdr8NZdu9oagAtiRcRriCBZEi/YjiZk2N+Qf+rOglweHBwC5Z6IyLrnZUWtt
mrxozjCoGX3VpOzJUJr4wnj+s7r+XGLL2dWx+1jXOFzT1VuIjerBTlcZ0hDj+QJEuMtBc55mQiVg
UY9/zHSE345XAQSl7yzVn9QSr3DZfvcxxF0nsSH2iDOzt4DGEM1IY4Wjh+oNWV68jfrymZtY3AFJ
CjlB5+rQxYv9JB/AUvW3PtEpuyMaljpcLov4v6CtQrj0Bik8ZSEZYJNmmjPdOin0qGtYIqxMzx73
wslpmlGQH1RXuOeUdtExbqHzDEPoHRv4cXiQeBvc/sUx8qR1rvSqpQbxzIvsw2U/ZaZ1TcOaIHpr
EHdVyIQ9ja9tY4d36KHMrSLu4MExwnJbNlZ5WJj2oHCBBtpVbfRo0IcMhCGGRzqwfTBqQnu0RnTR
Gsd5Nyqmp85mtK60LnlubM0mYKDRn3uvgVVuO8ULkh3lN07FATiWDDkZlB+NkILK5gnzZRkqsIMU
gkWaqRVEzh2O1+I1CjmbTnpfvnYNQ6R6kvmr4boEU4zMhXXMcj7ty/S1Xb+oOav4lV4oojkji16h
YRd+xyH1ZSoREeSp576wMNGQb2vnBXlV5Rs4Cx7CDPDbXJl0uJFHucREoRDgt2m8mGDxKn07JT/6
HOJRPTJbDz2N0WKjPQDjEMdEwpkJIzDrXZeAEixr69LHzDHXP++asdvWHuQdWE3i2hrdWaUOuD7p
vnaZ+9KN6CJLqKzTCC8+W8cLmpEBVIl+pksnfCzcjI+j1gnkZBtcpXTaVWOitm1PfIeL1YU01crA
5Jj8Zl457xKlBG1qQMx4bmlb6cZ8NTmX0BjJrG3WFb+0ebnoulE9pDId90t9NyI630NMdh4WXrGW
yksZpSegfvljIViOmQADpww91rOhRBfF6w8JFTtno0n4fMtEkExTeneEt64iR9KIY0UDHLZOEkt0
Ac5wFfbA9GQM3ROiHSsAvfbYRem5U9WyJ+KTaY3IHlSSHHo1pqdp1XyFC4v8MDBPnqz8QvDy6BPa
Sqa1hMMHkQw6LUQFvSPBqCLwNrXbbTGrTzdMabjBYl9X7QhK0UYWvSJSo6A+grSehGtdy5TEH5GD
sriziJRDe2kUW4OMG6Z+cg9jUdshBANVakIgdmOL6Lckk4CXWw7s+aBzV7nLxRJSQopD/0pSws61
5v5s2JAoS1rA9+SwknQ/nFullhWeWu1qF2gxC8J04PYTvDBIpVODiHXZjbgvr5Mzg8SFV7CxnYVT
Wh6LQy8lNf0EH2/mHEKgDZVDymDRJkpWGs1DNE/mxqIpxrK97K01n4tSyIyS14VokseINsLFadC2
lBZhOy3MRt9S0PI8EuSQxPllZdnM/nOWkkgB1G2cYJ7oCfAml2Med8sDADyTTt3V1Y3srnUlbpbe
vuTJwDnPcVycxhLjQ4KrIddx/UTaWpeZ90wFEapa1puW1l9zrl5ihMzcWfO9rBmWT8KwCKpnxY3b
YdiQb5Ef8ohIkKmiV9ur9KKHLU2BFDAUcTL3CC0mh+UYZEpxYu8Pt7OMYdbPw1s1MR+ZdQ9UaA/+
DwPVeLZDSg/Tue/sHvxazMCmr83ipMUEAg1xfwF4VB3dmfSN1K2aCyezu2gJB4I3aqoAQrYtPQZx
OicGaiN5VpM3nbrJhqSkhnZf2/2WcSwRGmgiTsIhzWecUeJV0U+83MjeaRnv5755mCcyWS1l2Af2
0B+mSRkUW+7a/DkoR915pgZFt83TXQksdh9mFqwsANNVJ6NT78J7a2p1Awjn+AMHAmjZcHi1MraC
ZZqYxYb6hZPNzM04XBxIKeOUq/PUyvvvwpEruVGF1PYxMcVOXkS0C1AQDIIUJKJmNKlMv+lh/Pa8
n11uOlfhIMfNy0FuM506utFNlOFadLcUZn1pF8oLDWfitpA2bZ3Qo0uIGM8fC3TjQ5oS5Bfmp2wp
Ye2Z8uzJ7jKnojvYafogqpkuCcHivtXY/dFJRmqhLsqNc1T1BiHXzAfrdfP//rPvn4b1b8PFQ5Ym
1EyzumhFUEjHOijZHiLh6GdkbK7mS5Xu7LApjtY06+dk/YvvX5klY/4SsiMd8S4M3KurdvZt6PbC
hKIaoFSQp4SALYbXt+HHiNz9maj1YxIYD+UP93347V0MxoXxmwGbncbvlmOV/Uq5YN/Awxr2v1N2
Xr1to1G3/i/nngB7uaUKqWrLki3bN4Rb2Hvnrz8P8x3gTBQjxncxQTAziSXyrXuv9axVfzLHg/cG
T7kBpFs6FlpCwZ7LKuOiVtcB7PIXv1sDGHZFN3Gylf7Bv7jLzzp/FBk9CVP4tdIn+USe8/QyAyfj
BSI77T4j7ovy9aOxD9fTQRDXgvtUke8YUeS2p7uUVI0LLULx3diwSykL5Ry/68Ya9vhU2KIzLMt4
mX0WFyj4VnkwijsYZPrJf1JTty7fu+LAgkB+m8I+QiuTtJx6NSY2WGMongnw3QPK6JT4gYyC3dIy
nbDgxpCso72XOEhh5IfyPRft1k2Tg2kQ5PHBV0ect1agBi6Q9lBj6j/LDcISoiaCN0zvw1FFplUt
im3hlPElPXPqVjPojSsRuSJrxwkPSbvJniCuvyIloJSE7WGVO622Up7U90TeyaJNjMcUfDUH5dHa
kp6euG2K9tj1aSba3a7co29LSjt67d5S4rBPwdK858uNC/VjcPprMWy75+DSPklrchiR2h4IwCkm
ezyzqyEhcrhxSivkIt0R1i+JLwkqDDt7JIAONYlwiQSbgMShgxq69JrjdEc4dbS3iFIk+hVHArBq
bdFHC3hd597F/kIGKn8uWtHd2hkBxGN73Gb79Em60y5Zv1D1UyuDN7O9g7qVoeISh0Mf4iyejIsM
zJKBI0B62HC8fMYCKdkTteFoIezTnXmgcMxF8hJtSKZmBPjcOEbXv87pDuvsqzqUL8Jp2CYo9J10
QzrS7hHh5Co4gKMsr2EN5c6mmvxRc+R9q5bU/o7S50C539aWJTaHu4o97hU7xJUFOFU2OQFVodOr
DkqMhk31aG0CxNcEum1GEiqVTfRoiouWm+ywNSgyM1WX7aVcZ0fu4WgJxoUgboOnZNZVL3kjJOb4
pKPtZTva+ufhUXCio+aEG+Oxyu61cEOurOcvr9JJvvc2nE3j0s6uTWPHX9UuXbAMYgCda6trHyQj
StCXepk/VzuPMuC1XatL4QGMMxD9hqiNIFijJgmOw1uyrQ7GfeG8DcGi3itOsUKVS9LicrjGrxhC
zsYJjUv+jKuVWjQOXWCs/ioggOtX9CtpbMQTJEIiQjyKyn3jSjuKPv0rS5nyTp9vFtSjAHeofifI
8o7kUoooNd3sbL1r8aJ8zR9hpeyswlEvzc7skTu40nv9KsYrGq1wQQ7lRiRECHXvgrya53JjniWs
ih8wW5aV096l59nRgxR3skU3Pie9K1yoFUUNr5RykHhR1/JH/Ry9ebSpVoajnSZy0q7AkM0z98Tp
F7kOTeKme/GsnKxTEAG+tL3NRAH5yBPish7BBLLrd4GsY4fjRraiTaRvg21+pz/3a+PV21c70m7d
4le9DrxF9F7OnSbbSncG3RP+csi8IA9tD9Lmq7drjYfklFDrWkP1Sx6p2z8T6BPfRWRWcGjCaeOm
LECYZ1AD/fLFg4pet2VLtI1PdJzjiAHm2COtgS3KCnTBs1Cy1zBoZORgdkEQbbbUOHumtqdsePJ2
8RS8CQZeo0X9wY11WJF5jjqRZiz0m1XtSvcB6mMnipf6rt2HpCg8M5hAJ89b06x9sM274kTsxcw+
ZssKd0LvGCT01MRKLPRVvfUeiSFTYapUDwgih+leOMv0HR+iR/TcAqVgeEIOqSnSYXQx3qkuPdNm
war74R/NA0GE3VJcNXvhPNxb++lOoInKieFgERd28L564of2kOipANMRvbAjSpzdnrWLcW+8+Ge2
hBdjo3wK+9pl/kGOQExJy4sJHbjVE/nWgx2iFF2Id9YKM8MieNF/+Ttk4j7NV1t+gbyrAu1kqNIj
daWjBXDCoZFrbWsfncICAbCoLC1rZZ6rdFn9Ev2VsI1eRV7pg7SR7sr2LdqnV4+hzRkcvTJRYQtu
bchkCAcDYdHckVuFBsItWQ/F3lE3dbn0N+m4jn5ZzRNBpuZS69ky1QNEcRq9xNoSUsfMUlHXLtuX
dFMXLi0lNBUG43wjHGjBorIelwpiGRog7nQKIK/Kdrbylw35dxDQbeOkjLa8bp6sgwSudYcJUjPs
0hn2umMxTaQ74TleNS5Hd/k+/PIPUb40P8Vuo7Om3o8SER3rdmmkDjphDkHqB0j8HT3OlK9YPnYN
eciwBxbDDplvsMqP0H2fOaNL+1Kw8e/TBhTeqPMjx/U+tWPc2/J9PAdSTehZ7ObdEtHpITA+VB7L
wpIozbPfnfRhO+2SZe3UIEgXpVMeyCp7z67yZXwGKGq+U/oJtuYuO6bqqn4JnopxVX8w5STfbnbK
u/DA012TNRQseWBGf8eDmGBLAw6/xIFrWaeoB12zkWmjNZQ1eUvMaVu5iuFWN1fDBnw00VWu5EyI
NJ4bF1CfZdoFDPNPD3/3sKwXurjzxKVx6H4Rn+FR+5KpBTnZU41gcNE9Ci8TT5r0Ay5jdyb5NfSb
Vtn4kOySbOe5Fnd/u9wHrvquWqf2DmFiPoyLcV1/eBtFWFjhun2INJd8oPqReDP8i8BwkKimPLwd
BsWRaBbaz25/p7V7PXBwY8h741fO2A5tDRL+gZ68dmrZ7oXzyHkjXGhP1alHJv+eoblcCTg97oW1
j6QGZa2BMpkcnBUTM3MKx3TTxq2mO0ZYfZ8WGylbBiLoALprdrsj89XEipRt5Qf+f0OwCXOi+jQ+
DN3OiNeztpJsMTyTZAIEayVbAzzgzh7qJ04KUf6oq4emWdYwWyETtcTu2MVX9dBY5yZyPY6hr1G6
kU4sUMif5PCRomD2UN+Fdxmeyi28ef/cXud8GBovGmsUxqEl4FsOLsWHaCwCNv0n7W5Q8KmsuRWj
DICOn5P0AhOO2D4bFVJ49N/MV/nAIpF8Rafu1aB250JUfs335SbYtrvmRX0ooAbTEUZTelYIjSWi
Ag9UMLlBuixWpeFar03qwJbr0l2uwPa/y4wlFsBgYXp3/nTOP4vXIsC5QdSOHZoczb98bYXdI/uF
tytVv/CWjc94F7FhJbqNSg7h4Cz4BtO3Nu4qcLZbyqSXzAnbXX2m2+ldBcGeDtOvfK+f8+eI1CvX
vPgcv7bZEx7UhdIQamMnh0JbFrwsrCM6uXfYUW2DwXYisbBCgbJIHjnHNdmbD/uP0ih5EIv2yufE
HIp5gO0LRjOmMNt8oOPmFTCQTsJ9esYpM6g2x3G61xFS0XfEntMXG1uJMWLnc5QggGonXtGtnImu
G7aCgn/H9o6mWyOYpq44LbSTdkBHHz2Na4jg6jsDX9h2yZZzK4YfEMaL7JXojuqr3ddLiSnD9oSq
DkH+E5w3Yeu5nFuW6SneKWT2rvNtsjY34cHcF3jBTE7BC+MQ3HFy8F+ZM8muA0eHBUZ1GtEuzmBf
i2g9+21jFOyryrp4WGMYbdpWOxoEVe2oq1OnUF0PB1+xjpkRwIHPtH/9V4kFaw64W2IsyXax6SRP
nrSc8s8X4bUYXsX81CVLMiyaBSx6AHHsPg4SBYTUHM+G6jKopWM+ANf3fI71TUbbbcGTsz55Geyq
Mcd4LjQb2RYO6WV4JIuqe7UIktoCWqbK/jlqtnbB0EJ3UlKX031Fy29dXkWX1+g9eEiKeva7XcDB
TwbbRZ62GzwyQXOU42t1m558B5Gtyfq5TTbJPn/rTNvfJRf/SNYkRN3y2iLY+aIQ8KC+05/hIsqB
1Vxhk7H2KJZ9O0Ysvg3vswc+tnQvvoon5UIxgx+LO4o7wgtenw5FMnL2Xb7k5YJKfaV2x0Uh+aq9
HQKSuct+8Qm7JEB3i6KqOZpXDLvv0a/KBYFsbgDJfXh7E7Omx52PM7KdH6wHvIzU9Yo9sLJ6oS3r
VfCZRvSwuA+5jY1K5rnaRiv2KMZL+0ypgP26fab00ZTEJC+4NCz9O/VBeEnX4oc4rslYqpmq9zHr
IcJPHnnzBuVO/ah+sWv15RI+YF4v+w1oeGXlfXi7+upXuwgx70beC0tjS0hEGSxLEpHMjbguXyyg
WeS+X3nYv5DQC5ptbfGBEPQpLb1hrTnWqTo1j4g5ryZ4aPyPCD+ZqyhC1+M+eONUHf1i9ZOSpR4u
k/eRAp9vf3WAl9kV1BX6bHb55gpLRNknn9ozo/MhfPOc1LW8JQBVa0coN/7CT3oLc77j9BRQwFwZ
ClJ4W30V9qJLCIeyskY7XLL66ztaJ8vgwLAa6lW0qbcBFvh76TwvNrNIjDucsZHui/kSa9JhcKjn
+cfxUXp+LiXa8kvKPjRt8ZyzMZavCVr2xbBWjwwcXlJwknfBF/ZX8yHJ7fBXdOk+2ASEs7TOXrLL
mJJ5tdBPnjNsjDNrFJPC+KTrtlf2YKsxCr/EoBuSxXTmLxteGn9JXKIK6ZLsdzIsN5yIvS+U41zX
0d5GX/DvUk5GKspJOzhgrxIfWOV9e8BucYjwwFzyY/6GHN3az/VNga7PynvwzwHzyfauyRdjuHvm
CE1ufbkQT+Edy5HMkoPljPj3RX2tr9pLfWV5DB7EHUaC+3LdX7m7qodsT8LabhOfyN14rpht5B1X
OQlo82KpvXC2fuxee5duzLV4RKAmLKGB59uOo/R6fObC7sHcJ54ZhuayXou0/Gj2PVlbRtN7dSoF
yjKLGFFYtuwv5vM47Kxld/Q++uFKIISQOpro5Cp3SxtVv2scY0r/TBscPlziehvLt/gyT6DhWPa7
4hdRR7I7qWuClIZ2LZau7/A/5o62G4/FHasgmkNrO/JhSR19gFXk8ATEvbKqaQg+4jEO7Jh6UPY0
ENRLXYiNkubWcT4+4yV8zziWBathJX6WJgkGKxbwq8BCPgsXbIL0DsVb/YydQubiKZ2ExxBsn0bK
HN191TEQQfdW4m0FWjPb37+LB73DgVoQfTjBfDIqpjTifQxNr35MmiR9zX6i0EBW5A6vbCDGu/D3
v48RYaVxUzJUrHhXS525iir2cTxPHmmoGKYITH4WEqLAjEbje+u1IG9FLeO3vhlDIKd2Vka4S2A0
LVApoxDt2/tYjEonyfg8QdFhdR6ZDP38S4TsZtHS2cDjPSnI4Oq9Kg0cl4b8//0CePLQqoXuxHqQ
bIeelIZG5UCZVCCBrC/rK6+tbm8JrdkS1plThEWfsEoLgZvK71/06TExBN+huUARE4FxsWoqYiqS
wLwisqzcoOBgju4RCyKFZxXvKUoOSrTj9Clq0UWI730qFn0Bst+LJazPFWhd+VOOxdrOIi5zunny
+L7bkEBQtEztMi+5c0EgbRcW7u7SH7+UgnR6gmw4wvot5rHnSJdrpoqI/5gX0aqyi145JctwYnsc
Tkbdxs6E1YLKDI0zr3hS6+uool6dfx+aQ4lapP4UouhiJcW5GuqHRphi1kh1kQ/JW68XlFDH61gI
itOooktlfS2Nxn1MLEQhyEeFi6fVeQ+ZpJ4Nj8uRIWsgjUZuLJXiEiN58mjurPrGfCraSVvHPmog
b5gee/LIeR0cYHLVo05UfJpkpNlG1y4rcfgwZU3YWl6Aoy9wPaXa19lQb1pcVqwzSbKpwF3apK31
4hgcKwHTCWaM0fHK1ulEP1yE6tzFrI2DmVjDrss4ZFodxcAypRwkTKpjWfLHSNF4ZcoGOTaIM5a+
5OEfvU6t9kvtET4K0LRmoNRaSzguzNwvDOzHqAy4DRMs8H/+P5D9O3INCKA/yTUm4iVD0wGeWRI/
9Aboog+JTBaaWbm9Cmcgt8AUdOwXshdu6rSxCZp2KjXaFuDOQFSMj//+8X/zXeafbkmKSF6Jrqs3
fBdj0IZGy43KJbPtl0d+p1j7lA4iqhjCLFDyKp1ql4hX+t8/VwIR/9fXlmTFsEyN5pYqzx/sPxwb
EQblIA8SCQo+eUIVTrFKd0Kjvx91vPCTiJo+rQ7Y8A66hZ6TdjI321zZEEKz/eGjzN/xD3ARb0CS
DVlRVcviE928ASnWwOUpfBRPBIsQlQJYCOEryE1UkXfBnV/Qn5yBMAzfge5Z96jNdHBgsnnnjz8M
B+ObzyJLaFEVU9Vk6/azaKEnyUIe0isvMwxVERv8jBVIxuItwIvmCab6w5tQvhuAMhYPA4uJqKv6
zZuI6dhNRSFUrp5R7jP69NFQNHSSnLTaqUG8yeM3pOa1KDyAMZlT40QtB472yAFwmSRb5X9yBcGY
YqUFMcpZX9X4Q168xnaL46qqnkw0IMWIMrVJeb1FSwu8hBzBhQhx2Co0m9O/X+p371RWFAOLrDlT
r27G9eiT6SHGfu2aKRuhDh7G1sv+h8nze5DejhxFZu5oIvwtw5D/HMQDTuexseTK7SrtApvm1KXG
rjcofjfMmIISrNFnJ7DV4BgsftObZN5rB/wfA/b15KQHjKikLu77vaeae969U5jql9XMzJLiNSmr
wzQC0Cj00hFr715sg195lVbrfz8s+S96FjNAkXVNFi1TsiR1HiL/mYyWpg6SLytcByyOpr6RQysg
Y7Wl1TKmvNOpClM3NZTNAO1JnMvK5hqg7ZM/J9AFMYQRffjyLfnLjKvHemYuKD60gqn3773UrH6Y
I9+uHYpK425mjsnkVvz5cZXa0nMj5OMyshatBNUGw9VimrFTUto9xrTUZ0//66DtIoXapY8AjpqM
nZhi89Nn+W72KCzcooqiHmHozRDwEZZIAplbbqzRPTFKkr9m2sgYUBMq5dLxNeYTiZaAY2hjQHH+
/Pe7+3b6KpYmqyKcN52B+OfDsPCb/M8YHBAULStJpsgMYbuexkezjeZwJWI+55mHLysGCDK/nE4+
RyZ1pRknM2CTw8Y+fBF0z5tG7L9oIumrMWIKrv6hSArYPQm3bKvB3j9eusB7hxOxw0ZJwTTqtjNl
qZkxVP/+YtL3T9bUDXZjWTX/WpfQoDKAxMqt853WUmLXFVyBqNbW5HqTy4mWeJKsTULhPIL88u+f
/t2+yAibiWciwL05ZuW/M0IdPLVVU/aEceb0CJQm+oluatdHjuQbj5GWUSDpmx++83erlipCTFLh
+0Cyu8HJxUObdWPSV+408C4R3LzqZv7672/208+4+Wah1sj4RBmwiPwOk145qpn+sPh+OyaZDJJi
MS9oct+OSSuC1SI3TIpSWis9LYCRVcQaGGCEG5KVMGOC1HClle0Bv8wJUxPNePTDSbJPvHIXVt0B
xiU5yWRU9WNCl8qgYhCMwWtYkGtUowDuFEYy2QSPQcHePM7AKN94KELvfQaOmR4qjX8/OGmeyn+u
9oooaqZisvZYSPZv9hRVK1pFABbk+ojT7YZtHBB8upIRQYFyZ5oZdfKIu5uWA7gbXyjpmhQcfQsr
W/77o1jffRKD1B5L1mTJuF10St0QzbFQSrfMfgk+zfZApn5tELKt6uNpqBpvpwCsCJTdv3/u36cT
VJMmwjpDJ4/H/P2E/rtP+FIzVTEZr9MULA2ZOVnzsBd50eFHY9GtvJ/OQ/OIv3nmfD+CazHOa4p6
ezq2auL0xtHEHaaa8CNQZnOUfS6q6Onf3+zbn6PKosQLZjVX52/+n2+mc4dTrMrIXZPazeQRitZj
Zii9H86a5rw1/fV9/vNzbg5bgpLoRHLzc0BSNIJFrCvOtlWt28KALEDKVfqKD0mYb/I6Gli3ixeV
kNwyuvD1qTV0bbcWrFlzpaQrBT2WRCLgOuIkZE8BnO4wG03+G+SDHgVbqQK4aX1qRqo1YL8vxMyB
HyqsBk1E0Qvdp7VMRBWef/ZTfGCyxzU/UjZaWfvrqVvnaZDue5UOndQZ+YIQRwTwOWjbfPrAZy5s
ei6UeCZ75JH08ov2o5vjvo048LkQ4xcDKEJO6pLrKa02f2jQq5kvkoFSAuxjgbmpb5b5BhmSdMHH
SP5K8NKnuohwFbqONqgnvyDgAibeMib82zY0kxrmJBnrStOexbUcTfdcmkvHo8KaAxa2Ox27TRQj
HjCH4Cmcposf3v17pEjfbEwcKA2NxUBEGabdnpaSZBKIgWxzl1zXjJpKf+6S7KT08tmsrHeqEZ0t
jvEJO8/VSqP72gpUIE09Vv99HmrbMVPPmNefNalcSUHxOAnJq6QrJLIoTWXnJM5OY0Bhp9SXoeg/
VZ2e8XK9doEp0Rk88bOq8Vcb8QlbG10qNXjKO1qnAkBQxXon4/WsNdZxatqzHFNy7by1GpHXLKTW
sSqDlYqNsFH5AxGpF8rQLoMeL2d0SmV1j5fkJDfdGcucX31GY7ZRFOlz9CXHE4wjPBjCNir5rc0k
pxhoPYY8ds+jiwXxnVLTqqwmxBV4Fhbz55TVPl7WRnsOdOnz95/r9H2d1yfUt8u6g1AhI+drEos4
Js/VaAu2lfhWR53rDaxpkvqsyNkGn8U2CbPDFMj3vqbe+TFsiKB6FKb8gNsF5k4QPAZ9/FIFxbRv
Apg8nk/0cFYf1Nb4tDSdar5ZXXPsiPdxZ+Hdyu6xxuUP3EEZUx6Gqx9GyDcbhWxBS6X4pKHKNG4W
Ey+FWipXI+poMGQ5hO1tA7l0oVvUIdNKW4ep9RkiYEeSUSFnEXntcT3QBPWU3v3hs8zb+c2Co8iG
Cm7CguVh3V5RqLJ0XV+kuQsOBHk6YQ9COBvV0pWJXq7VpW6L8B7WetG/DUbzIeXimWRLDUOoqa7y
rqCbaAr+pm+GHzYx6e9bh8INTdR1WTKhYt6u7ZVPuEbQ6pnrYxmg3lWYSGVpvCAu93feUL2QjQGd
0JATtzbgbAVCv2lb0fthU5vhyLePCL4t+5lpavxze1dsxtjsvbEFL2s+QgRIHfx/qbD6zQ3B1GEP
0TDusgRxopJvqpmm0cyec5W4tCpMIhyN+oeW7hLsBJTlh3t4f9Mh9wTkTxhLZDVeyBbKWa9qlpMu
3CtdwncJGxniHGwtNZ/WXqvbWDaS//3lROF+pIBk0KhtyPLNOayOmyKJ8VRBaG2PjWzReq/eYFCR
S1Bdyj67JO2I9EeZgMXkb/8eeX+foNV5N5UMkNCGpWk358y4K3A3EYPpyibtJvxKRHSOF6p161Av
972cPkwEJvx0Rvv7XXJqB3dtGByMFPIL/9zHizrPW79rEzePkXyiJSzi+m3SW6Af0Z3moZPO8MgN
b2lknFBRf/77O/8+Av4521RR4WvLkirpunZ7MPPDpMjUpEzcSWtUeosdo0OXkd6JC0qrd1GinzrM
AbS3yfDNBNAWPdWJslPtQTSvVatc2vk/m2F8N9Z4+YvBpGKSv43jg9IewPhtoxyLvlH99Lb+Xib4
4Fw6OLRrGh9/XtL+c/4pNerWepvywTHdBwpu4Mn8jDDhg6A8/fshfTcwFIp+Oo+Jk5B286MCpMKe
2VixGxNCpRg4PHzDSbX2ACB/wjLGjbKxrv/+mX8fmPl6ENMVIOfzYnN77FILwJqE6qAE4q+3ird8
lC4gGZZiIT3+fuSxl65U2fhhPP59rFRFruSKOB/W+cE3k0CrKWI0nhG7Qttux6RzVTW+C3Vx/++v
J333TDWRcpdiQhaUb8u4HLuGMOTvdv1MO+kdd/iciUbBja0yfykFZR+r8joStbUJW0CtWWUrBadV
O25CRIFAqjQ4cJNxFbyfRtY3xyWegSRyfjdlUedG+OfQGgR5yKII22+FD2gKg7OiDawB3r4Jm13b
vUjEo9l6BCNK+mmoafNOezsf56XP0ICEsdPc/Gw2kMaCchS7lgZcQsXoRwUE1oJo5Kzreb9pYLrZ
GDTBNUAiyRSfXdpEVZz6dwEmeLvvPDJNmvDwG3hrShgBTSa1IuE9HtIYYg07gR/aTHsKZpJcLXHG
IQop2oxQjuwhUTGRDzNB5jd0rClUDPS4SfCJJbOj7fKbZSCU5krrgRf9/t8B4lmwk4A+YSKn1AoO
ru9fm1rbVh1IhiknAz4J/HVgKiU5N1iAhfCduh7KtwG4n5B3LiAuayFL5RuA53UxXwN+GHDzJP3r
wZrWXJqRTEu9HXBTBMM1UFnoxl549SL0coG20sdtWqFGKwGieFq7zTNIJJimPnHnrJSivv/3h/h2
chE5QPtizs24XbNSteTwQIKmi6cTSRVfW4yli2k0P1zavqk3MoItnXsvizrZ0TejCLebkhVllri9
QtMJbaLZguxgna5JNuEIdYF5gB6cd9Mo2ilo5X3ldfvenH76IN/tbjoHS1M2KX7y9P+cSlMkYiMG
zepKNdyLll+WQ+XU/lucjs/abOWs6+S9KrXjbIRPzff//QPnKahs6KopircVOaaB3sUBq9kYe5/z
867Ql6WV98NiLf99SaYIxspIn4HyvXw7a4c6zqQpZ8XQY1oMFpx/OykS1FnGKR4lKA+sWZHSuGGn
W3bfMMoBktsdGhO5giIeY3jg5uBOFkfeuX0XqtY1hZkje4QNDMgDawmB08/L8HerDekMqkTb4Zuy
jKlXJgi/LkbZ2W6FvtkKRfHGoyTLU96P4o+r/rfPSVZg3YG9MP/q3CQ8JEOn+uWOw50gtSCR4+Kt
pWwKEtJEWZOE723yrgJ+6QVwVT0nUr3chmQo/bDNGfMMuF0OeFE0eVVJIZzkZp+zWhnAk1/GLiZj
XDqA/k3ADxAoS6iVIdovTFJ5Q/I4pwmOBCfLrB3RfDFM9UJS4z7/GnysK2HauTXHpYgNEtQ0WfcT
v3SWhLJ90A6a5R3GRr6YA8WMgsEgKsWb2sRPltKc0yJ/swZxXwCqJ0kJL1P1UpnaqvQF1LWclyhV
U4K0LpNUPijQmgornMHDX2FOsz0wU2VFot8ej/FDR/wNJO5qF7QKeAtxTYd/6RkGwFP9moVccxn2
IorTQQRrKe8DhoMdayGsndffvzf0dPX7KRclFZUgfyc18ofTtfrtuzeosLL+4e27PdpXXj2XFFJ2
tpKcZmBLZtxte5qcy3lCVH2PPigYXU1qKy4w7zpPOrKkS1Rlb5FffbRBvZlE9SKEnDKbngW7rMoz
LI77Sa16jqXWIq6Cj+hdskCOtAGiBH28x+Hl5rDI4pkzZSQ6ymhB/+wYXGah1YtOQfc4r8WKwX8S
IeCDlypw63Q4CXL/oanpZxnCD9vAdwcMSVS5RmLwtuZr3J+rYmK0QxQCEHGFRrKlIXvwB28rRivJ
Lx/zanwTC7Q6XnKy8vGHtyB/swVJLIbzoZlmrXJ73pclZrWKfdudPOkTXNszsP8nQwpWpZWdo+K1
lRRXcccvfTaWaQh3gmcxN/a5p7yZXXPOSoB6ZkHXr5grVU49IKCQvWxNvQdLldWcgyrZ/HsR/251
paYl6Zz3OY/9de3uoK0OlZ/nbh+haDOyTdlS30n7cxVnm6mIt2JvrJUAhxYqzTHjw6EjsXuxPScN
6ggjwDoT3CXG9BEN6nNqip8TLLjIfJTS8S2uxR/uVN++XkmiLUkvhjvd7e6rClYUVmadu9jpjqXe
V4iGnvym2IliePI5bGVk3Y2R74ym9mOu0DcHa372XHmWJc1irf5zbLHk9U2tlowtwlMWMqNZGtQ9
s8bR8qUmRGec9dtgEj+LRPykTr2G2OZkvXfU5PaMNd+OG9K+W+DTipgd/v0mvymgMPLm64zCGYyb
282qm3qVCnCeNzk1+TO4sfU4ac+RxnLpB4bN/XQvZtSWfE07Eju9VQf/6YdP8M29ijcjWoqpc8Ey
b4+BhaGGTZpRXSrH7jy/n163XL8GYt48q1Z3FsX4KU/1PXnDxxA/GTqPPFKeo3r6bAz/JGTqcwZk
X1BxzRrSD7Pzm+1YUlDVWIrKnvRXd76Db5lN1KFRQrfcq/MvTSsvCRGI8G7Kk9lmPzWDvxssCjFb
sibJSEpuFyJGhpeT+pe5VAfWlY8aHp6JDXl1WejBOQpG/uXww3Se3/HNzku/XtQUhQ60KlvzCvWf
i3sx9UMlehSvcCxfJ3SMA95wozkQ2/VT4dv47m3/92fdjDdLiOJIVedCmQUfqw49DKYSpC5uOFL4
Vg45ADYTWaOqOIFYHqciNzDhmDtztJi0+hLL+mUm+qaqsfbp51XFuBFz9QqoPqWTTzoJuKVkcgqJ
/LreEDe1UFywxAYg9JWGYi0UiZ2xK9rq8pt8jEQzpf0Im6/4UjPJHRXOhVoHdiWaNnUgbcrMWGV5
dzeGn75skNOcoaQjlRwPNiUXecjdJh8dsbR2RdUdrRToizA61VQfhb68xAB8WgGrKQbQpDuk3bhR
WlxqZfsrippLV/Mp/ew4ZBBMyKg8awmdEtki0ijHpL0IDRA2yTDZxbu5CWKuZ7lqwXzxxGeibF7i
WncrkGXCqIwLQNrWQKwfITkKRJp1iR/tN+HS4qusVVSSuPHUrY4myIj8cp0OKKXF9K1AmkVlsSYH
q9lN/pjAQs3YR/SSJJ+cEQhewFGVSQaK5IdbZjBOUFotTuT3CDebHjYdoKh+jAiIaOOHNuWQqFgq
YJBETPgrZuo+skRYCdoxGIzAgSyEZJwKtk0Iw7NXorOOLMXJiAUyheIERg+PDqN+MrMTqPOlUnAe
I8lwU2dshRrUuBi/cEd2kBV/WdiDjLC+mJ6508zqqwvzk19lJ6Fu0FJ4aJ5ULO35R21KVznBt5jF
+VM0bGAZ2oYO7pbGwdUAjuQVmLyBFFuBG2j8XbF3EAm1agEHKIG2boTNPCQGvTxZo7Ez9RETKR9y
XgeApDvoWx0lhnvoBfs+bJ9zwx+WWTs6/14uv50/kmFILA4KspX5Uv2fuaqXddmMOguSXHvLSmdF
Dvr7sSDxApWQOuqrdrJ2fMUf1sHvDinUP7i9IqZAq3TzY7VghKHij7jIaP9IonXM4pR6fvbDSvTt
dqRxwlTo2NJGtG5+joo4CHi9lZEnarlt3+KJggSf4talmpIjpwO6GZysSj6ExOKU0s8nhe9WfDZV
Q+cZU4W9vThaRVqmRa/RUcDDkZQoTlv0772g7/nXR4QCXPpM2/OnBxb/VRCieAWJuBcrAMkmxceW
QJ6mqe5jmUgt8/9Sd17LcWPblv2VG/WOuvCm49Z5SG/IpCdFvSAoiYTf8Bvm63sA1ClSLLV0Ovqp
IyQEwMxEJtw2a801h330M50MloVZsg+IpsM5c5Fpgkew9ndBKr7lQXPdhgFYWm6/QWKmAG1KWhUV
CoJofgAoJKCAOOva1ZDbt0aLDVxCc9kOU44wVZZ6hVtpOEyVTurwZIhxJ0aAO6Gz1DznlIUqQv5v
ep0gzJEU4MP1WjhGdF0WV5Wbo2E3KRpQm/Fpupo5zmDUf/XJyo3te6ZSSWZj2jBgnxVfVfgt4dzL
SOSzr3QIF6aMXUi7YeCjt9KCiECNjM9dBqmwCmLsFIhC1ZnTrPRYBkQZsHHUsBBO/WgL8gMKAQL1
Ji2eKaTCmFTFm7uX2PIjjOgCE6RBY94WfVduBjT/TtEE2Dt4VGhr+FCQe3SkfahViijTKli0PTW2
Mr4fkwL3jWwSiVPzGfl8wWQr+Otn8Gf9pW0wRffQu3GrTs/ou2cwUmsrE4kUuB+SY9LvMjs9Dp26
TTRwNf9PX/VxiiYL/IZzLB93oYOTosBfWBBjxyZx2TXKbw7rp6Nkm3kVuhTkaEznfjwutdSLvDQr
jivZ1SE0vUCswz7fTOP2WBsetQC8GJXs2A3/5jB/NuohSkNIiqEW87APQ2S7QlYgUpqXnrQvDuhZ
RslL05yc0DtqBdeX7V+f2J9/o0UkfwKb/iPagDk16hZ8DHdVXFEAVt3iKvOk+cNDnlbPDX0Irk7r
X3/l3HR8HGdN+lhinaiVnY/in7EucPWHoLCLeyDtJpBDicaRYksP0KhaLcbGvqnxZoIF16U3rntb
Jrg4VgNjhKqbUn05NebNlUJHVVPsSp1p1jAijcatNyBtsJQc1wnII05mHRNEbwS6fIrixr1dOPZy
rMZt4BfN0nF53jqq0mANENs+Snx0VzwrxyjCX4rkbb3U/JsqpTCuwRMu84xdnul3vVdeCkUMC59I
LILmVdiEuAnDJV/p8BOIzXZUHU/V52WNaRICQCBh+ZLZp1ji4/8Yu7hOWJjj/fqs/vSu5Z41SAWR
mkaD+uNd2/U+rLTQy3ZdWTynw72H2wjI5j32dSfdXDftKqbecfxdIPNnNxB+QAQyCeia/5gZ1FIZ
wkK3sx0O1c/xyOXzxvppSJunbNJgQDO/wvfn9tcH+7Pen8wTind1Wsyj63ctj+pVCYJknA8TupAc
u5qlh05r6vqr3DrErnaR5uXtND759ff+rMV7970f58/xaKYyt9SMwuZ+66bcY7Fbnzpde6hyefr1
d3kaF+zjY0IIFJEY01JahQ+h8qZzAXoAZdoZIr7ue9mtImTrAdFYvUobMC7FiwXMjezTuB3UkFp2
F88M4oYaF9r3a2dh1Tsj+JbmuB/Zdn8RB8YVXpV95mNwaqSI/BTtW2BTi1WbmOX51mOMRnKt68jy
erB7NR6DYYxxjjXeNS2WJmNyQ9uIdy/OU5tQ7BnTUhZNtUlNtTbktoe5uMR2YxXsE2V33inJqUYq
FeYbGvbXC2ZeBIxzxvqKuAWzUVMSQtzZh50uLRh3TQ1NDzAkUqq1sLpHOZodEDimPVpjbZF7nXw7
wMm5w/wSpgldcIPHRLIMdDyEE6O/MtPwMI2by8p4cBkR9zX3BkiFdRD2D2YwgsFqbuO8PYF7KNZO
ohz7xFp32M9GSviijNWwtsLmAGO2OVlVCC2K4lcIvb/pYn720HgTgJrEA0/rR1FnmhY1usuCuHrB
7Co3HiR2FI1qPliFdSTh+9CAKPtNS6//7Ob10GRQDeGQKv54PzG/DOAW0kDYqXPSMbxHduvrK61e
ljjhRhMdSptScHXk7Ww/BmmY+ac+iuNdEGc3VUtas9BJ+2ZQO/T4RfjFJ/T2wK3kOFlLJEe8ePFL
aDFUxzZrnUpKgDULN4hfPxc/qRQwqbFA56HT3BCr/PBcBMqQoqlM8Tzysw36KSrcVSLefaWdzIyj
gr9VLCKK+pQB//VECYHteR7C7CEnQh5QiKh4zVa2tMKNuIGqh36LUqct1AIqcfFvB+mR3ktj49sG
5vEFjpeNAoAiVSc0tAr3NZLh7tcH9U/iN9aPiAa0aTDlEv6Z7ph3LZpnD27W6Ea66/V4XRJUx0rN
vW1yUBaV3m80zy9WeYZ1eKZrtyH+CszhBeW9AWyQRiTbKGEagGulG7q/aYd+JsRAtE3qaBolOP8I
zAa9NRa+pLEt3PCsjdInJS2vwpzCaMukELmBcVLh411b/S3mjxdh35xbpL4W0mfm2dTOfbfJQvHc
JFwoXOqRuWXPA7QCp2MXrXCPQGtQ+5jKy2/OqfqTFhRtBFIBBG4kdj5mNdXYD2zCRhn67AqQUkK9
XzvQbPjqAfIzGhHObj/m0b4LD16H9UAeJ+O5p+Ld0IXf1KHUL0igkd1OcQwy/InP2Zao3rThKRh5
XIb0C3xIse5Ec4E7Kr4nkBW9ghiHsHlarEgqqxhfVbidPGwDruOWG13TWGFQKXJnlyaeCW1XMJdy
jUOuQ8gxQuLCU+YL35TwgIEaJn0pAQopJ19T/5k6xeuHujRCtIaeslbLAuWpYly7VvQgkCEtjNbU
Fl3BWMlV3LPE++p0NMF23H4LLHXlW4xmhNwhZFuV9mccS58DPzj0Ad5PQWytAiO/mvoT6dyBwfw8
DQqb1Hioq+pWa9tvOrk+8uYPMtI1sv/s2FCb25Axf9fJvVc0JMjDI671chVE3cu5rxonj94gMONk
S7SQkvSqBJniOVfgkJk+4ghIEyvx/Cqa3ZhOvqOD+lnkw9ff3As/uxUQpBkqohUmtR+zagPJhLRu
jGzXx3mKLaSxwN73Ogvqfst8jvMTeVfSVIB4Tu0XdTZJpv1GWfKTQQsFgi46c2vq0T8GeMFdl2U2
DdC8nMvXpcW97WAxLL2Sc4OcdOcN5XqkjnQR4bX8u6f4J60/oRJyOoRxGSF+jL4Lcuxtl0Vil7RA
JAsR78wcDzMHo/uVUVJelVOMdOZaNxbPwCbzQ8xD651f5HCfw8bd6iI++W2p741hQgBKDxNCuFyq
tZdt75/jlrkCmHQbuYBDGVtsGdUwJqyq117sv7/2/yt4zi9fxz/1v/6H7a95AXg1CJsPm/86B8uW
1/lL8z/Tx/5+248f+tdtnvHvl2/ZPuenp+y5/vimH3bLt3//daun5umHjbVAVzNctc/VcP1ct2kz
/wSOY3rnf/rifz3Pe7kdiue//nj6xiXAjZiy56/NH99f2n/76w9wEHQJ//3+C76/Oh3BX38AlBPP
X5voa/uTjz0/1c1ffyiO9ifaKcbpBJYoxJlVHt3z60vGnyScGYgY3Jj0QTY3r8irJvzrD1P/UyXi
xXwYygBpwem+rfN2fkn900O4Qh2HRd/AnFX7498/8Icr+XZl/0u02WUeiab+6w93rsn5YcRL74K0
lgolzUHq9XGEYumDTTkaioQqVXdh4wdLsJawKwnlhqOAw0UqpFFekor2Dj0gSMqxWYuWAHES21SA
u6nJOK52l9IVD0VuXqhAjVxJMXwgCv8oyxdYr2fSNQmSIFGKcsrMsFtOVTAOPAjecmhxSPSoLySI
glFZmptbqgDgydg+3hzjXeThiIKX/UkLlatignYVhvNU98kd3fpViooS/6zu3FTwinMu1bXlo8rX
6SS10sHnR+NHVhl1AN3GN7SnWIOvPOTJSu3vfBdEmx6ZBFWvJ2xG1VkrZRS31Ri+hJV9sq34SwsE
srbD867yQTGKA3PbU6LRVRRNNgXcbKzjZfVpDIvb0M+vpV8+1iBPBrVf1yrzv8x37k0jvGypR5MT
oce2GMLl0QuxN2jA1AEuHVu/shmDVhYSDxBwiyTgNwdO9Ql3JUKOGwO+LHOLddyJU+NVa1UzedTN
k/TiT7A2tpQx6stkrNVVIL4ZZbyuKgxuVE6bX+cx0aiKGDuuOhPIJ2jAhjhpQvXFcK4nACps9HYL
pHc0nrBxM4wsSn5DKhllqshfVdi4gY7uLMTmqlDdvdnbn32U1n7F5yLJuC/FDivvsiOoaHTXvl5D
5ZjuFKUuF/ZIccC4is0K85EQj4mkD/Z2ic+1TEw89dKRy6nvph3HOPsu5qvNrPqbWTwEA+ehgGi7
LnsXJA2lgVSVuOgY0qs6KA/WpC3DwDOyO1QzhbD2FjYsnaTwhHkUxjbdqRXA0Y1RYGlAR2gUNhd+
DO6SmrGp77TuysvFS22M3jqNxQ6Q8ClyuHX4v23c2loA/daWTe48VI0rCdEHX/0UA9NJ+RY7Fa1K
cE73vagJijkgQhczmDXMpqRH47oLzRkuFal91auvWhIp11PgXEvxzQraQl3RI5UekVrLP5hUjG8q
x4l2uOPSFVIWUPNbO8vZS99hzCmW88PiM6heqqFcj6WG3bX6UjgS3OdgXAEGBf+kerdlHzxEY3pK
Iq4vCNsMvYqMMKjVteCqbEQE0sdPVyZOs+CnOcxiE8RYo+Cs0GNv9rWXPjQEISF46tce4eRFcK12
k88TIV09z7qlWxKITb1nQCFhlF0XoNA1MWwBj77gGN8vRn168Mpkn4Y94TPSt/2QvPQeDlGE4dxF
pecPVrcLMXkBO8eToD5odn7gHqWsWFMELjHYCHOLOJKquCzjWgUCz1bKKT9peT2ZqDOIVMsaaERd
fepiZsLKPguosJIpj5jCQ4eqfVsW2ZlvcDtExq0zpfxkgcJUG1E9fknKYJO42VKfhiUtv0LVghez
0lZttzHH6DYamQAk2qUbhkgmHR6aShZILTGMSXI8PsweYkDmHxvDAeIa8jpT8C+kFvAw6zF+60r/
k6hQsLRcQsfEhbTCo83F7ZhXBHaLEdPfkmB3atOeGgJRZxB2+POCKfec+hNFSFg5OiXjhrbfhvVw
Ngk8ExtaQVdcimKalZBWwm+DfHCRZF8UGrJljHVJVtCwYEjiYR6+TPXaWhdBqS6orlgUagj6LdWu
W9eYEM9lu8tqxLZ60WGYW2En5jFHhcaIE9gQOScgUZMSt3rSc+9F70GTKzUee2TUgDIzqUgKHxcZ
5ejWSr9tAuMyCUfCF4a+NkoOyAvv65rmiPIIQICdcRZ1+IhSeVSvyhrjKK8xN1UcCTqD5JzKMgyE
M/c8wA8sIrkFI+JGMWHjNRjgu6O5MLUkX6lx8mLkGeYqigC8HFqnTuEKAkeplyJAtiOFQBg8uHdq
a+1yF9NPzVqU5yqQoUXegrgE21CvPCenecuIRDpMUIKQyrLOb2ChJ1jSElVZycQlHWx6l6TBNvB/
lYxLofjiTC/8rwkulQG2+Ni5xN9akd4YHVcrsT51WHUvxgnxmRdQP8uh+FIk+FeJ2rqVdL5L28AR
zYSeBJs2WCLbgPJFWxLU+hU4vXgFs/jaScMbtWq/9W1/V9kpuc8GnqhhB5dOAh+au7z3dg2AhEVM
pqaxsZLFijyrB2S8Tn4RGdEGMQXNrQAOWxpujwkXt8uMehsVfmiuALSXdYkzvGcAxrKiL4YsLvqh
eXJa8RKa2TYe28ecec5C09JvkCRhCRgwWgKYFJmpW+tIQp6pmXS5HrZVKXiwMvZKDLP9rdVb25LW
fvDbvRJEU8zWPo2dc951KuV5Ki0wBBTiH/66xb2OwRH91Kg+q3Zz745okcN0uBoNzExHUT5G7Yh/
cEBnhJk/TXmv4ZBk8yyPsqronNKTUpOanuXNTpw9AfJ9IKJ/0EZ4Fz39JI6lhao+U2dGLYPff8aF
hiSWmaKUDp6QJMilLM4Ie4VNTvl5xRTS18oJ5EfNQ2fT2HiJvfdaPu00jdhoNdm5LFJXFb6IShrQ
SFFVum4LLkvnKLc1gZlF5QYG8yz9SkKtLdu+34xTA2n3NnLAmp4YxT2GS/JY9j50MwBRvuQgulaj
TQ47pECkwlLtZDhc11RtNhkS3sXcHfLwMI1ixJFOo684YqKsaFuJsnWpBMrtODSf+gR8OAZCII8r
GlvLvFKJk0caZGavpacMjXNoLtP4jWGDYhU3SsexhN65UROzT/JUXYWlKs7w58e8P4R0m7xEhX7u
1LWyQGd0Gkb103znwFsFsehVS1cZSCIq9trpFex86OI2prATeDImjjpKfYEO/SGKs11qkqALTp5j
JNxIplhaFG0x2fEv9RFmXRM7XH9iPrFWUJ9HTKCKxLPbacg+LbvYwId+alrLWkucQ8PWx6QQPynn
HiZKvibqdNnayQadJaRDGIl2IeNNo5nXnHICuLbdHBu9/74ohxyARCcJGQyVYMi0tntJnkur8Wcs
tB0j8McQdTrWPxhP1tk8OO4OVeVp6y5PH1K1X4Uk+tnltRU6T4FjxVQnFDr+udUIrBQ+5+F1W61H
3NNlTGlfMSK3ytMLIAuk9w2VTEtbH4rBqA+ayKC3OJvGhT0YtRrkU7NqD9akAC6iuD3Mm/OinV7A
Byyo24Ntfum0pDk4ilMf7LLJl/bQjcsWYeQxydwL0x6o4a7t5uBR3rmoYg0wilEfqfBzN0qzsd0O
ay8HglFtnrQs1LZqZFuLMMEJ1QQEiX9f0nrbTMc5xWwo8xTTbxGcR4La6Z1V4V1fzi+UCbdcE1UK
I++gOYyNFhyGdh2VqCWIg2KMO6VGIuyq3bZKjqE4DUmjrhFQ6QgtteDMwea+QKuJW7hP7imrgzO/
Sc+UXIdmHhr2wU1b+4CYeB3aZr+zlQaXNXHjW892L/ybeiSbjBvW1xxsKKpWVZ6NV2lon4rSoPAz
xVKUb7mzw8+FGwB38S0EFBJfwyZOKf3khnFrFeMr6Svacl5NHJ0hjp2+zFsRxWiM+DGL0sb4Js7s
7hBrVQ8WiLWUyL+g7o/cfnGM86jd9LrzKBRwWiU363Js7U/UEgIL0zXj0EEQOaBwnPidf2+jjdfX
tsCmsBkwFcOGg8D8vGpiUQI4mrGjz/coVaEfNMUnwJ+SvgN4HK0Y5uCu27vjlnTZGbwSBTiKWRwC
C6OaaUvvIqZTXmCLJUyQYiXdVDnOi3p6+XWzwzUr8v2NnTfOmokKTn1Z0x0br9HWegdFU3VsecxU
/DlCh0FAIqLuzPYR6wE7hoFdBadsVK0jcj/rWGaoCuY136ycldlg7Tn/bX5LS226qMeDZsfmev6L
MX3IFoKHtyr6ZVur51Qvn/tdLJ8LfmzRq9VjUuFSjZ2Nfep8jJOl18ojBdz2+aAoZzEQDofsxQ05
DeUEnO8oOtxnSqNLj6XTUucAaXlF2iLYzpvWGOIgHJKT6BibFZ2q36ZRrIFn6FFsyzRfDlpWbFLQ
WZjhGt3nYgy2Tk/pcmLBtaiS/jFrnQyHMM9aoxU3sMcGE6zagEFaznbo2L/Jwf0z4UgswMbBwUYJ
Y7v/SDimnqKP+Li1uyarqd3219NclTi0uzKEe9tWjGoQaq4iicmdGdF7vYtvfA8fvA8X/Pz7TUpI
MFxCuK1+yAN4xPQG7H1aKlr7O2ssT5XDYJLJnhEl3xjs63Nhhx0efG38jfroH/mb6dBJtpKCmCSb
H/OADP4VMxpFu0sH5onThLFuvds+xXA6wEN8xOVNhbzymvn4Hl36IWLyd1DrY+zrP4hq/Wfhsf+P
Yl+6oRoIsf7Pwa/Ts3z6hpLrNZI2hcu+f+R74EvTzD+RaE9XzCRjpHqEsL4HvrQpyPQu0qVyP0+6
BGpyKIP6O9JlWH8iDOU+I3vGvJDipf+bSJeGXOjH5K5qo10jmEKe3iCRhWfdj/mesDF7qEuFcR6i
+onxvFo7FUmsADA3iuOWfBwAR6xQ8AYLn9qW4BCjbOusKjuHOW115+cMmaUV9Btb8bei0as1KDas
x4C72dq4bKqSkC41PIxV+yctlPj6d/W6bYkhdBTNjWqd76Uy7tJWE5u8d+6qzB8AFvjkbjVxSbTG
2mou9s9BfS7JYei5BZgPmSkYyig2gSseaiN00Y00NxR5lGcM7m5dA3+DsvXhRFUkytROIqnU5V5t
wERohZVvNBRK901Q3VpGe0+YL38wvA6T7f7kuX7N4BacmyE7Wi4lzg9oLIHewKMaLKgdVqB9dRQv
WPu+8JdR5wCS0WHSq8QcFcSyFAt0Kxhy7rG1S5zs4/RKwXK1SbJqJXSy046zibXx6FnUNPtB8Zjn
9WWkDudjERKQl6W20EV3cEOdYBLgu3WvjldJ92j54LK4JWq8hDuI96N27QUSZ9LpE3bQBAvXJs2s
u4ISe6v1KBRNs6VTYwPb9ODLqljKpZ9cWmNUbBs0o2tjo3XRVstwOkZpxMmGo9tqhyrHp5J4ODZb
EYULzMTBl3+Dvo0HFcatKeOOY5dAYARlalMFMdTWRac22VokF2bZtIsSoN4KW78Xp+4eKWAsdwoi
miCOMEinajxqe2cVx1G4quKUkiCRUrniA1NPVGb7AptYh/kivkJyGXa6uUzNlpm72jgYfW5Enax1
Ik8H2WYx9oIBMyDQ8qt4NNqVVLTLouqYOg9VvGZwd26ng7pQHOhkaeBZSykP/mUQK9F5mkgsKzg3
+RgrtxB8CuKmVGJOvVsnJ1bk0G6RXCPbxa4gvSxKrOqtvDlzblxcOCZJfLa02xekgf55qeEHH5kk
UFQBjC3Gxjh1ww7osvoQmBONxO1MTg8sebxP9kVHX6TgXS+lBOSBYWiX4YtMZga7zs54SKDoRYGz
iyorOfYatXIO4MfYiDOQ4ua40kx0P2YU3Hk2qWWvNLhtGxX330w96WFfExzBotfXenlecRXRv3pb
0IjUNym47tsl+V3VSPd2hyM35CfYy+TiqGrnme9Saz3IIFmkiXjADaQ+c3Oc/Wrj1kjD9rFs51T1
nariq5jL1ML1BoD62B8RhgTHSlOK/RBW0CEjH8NorRvv7SjC4TiA3akY0bnWgbVJVY8yfpiEOJ3D
B1CUfWIa6qmK2m7rj4qzQY38oDtZfp7peHqT/JELx4mtbeqHxsnN3LPQ1LPJog+WINPwah0Eo/Ko
ptp5o7rtc9kW+Zmj+mejm8tNEoPOCDU/PFK7XS0HPSRmojT5eaQQESNE/ahbhOWDMurXXU93adVJ
eaCgnQAWvqKrUenTCwB19c52In8fFWZKaAbgAtZe7jKoAKRbjSLXVl0DwZF5uy7tUMeZGqk6CDZk
oeh4txWh5lWcTcxH379vGjO+bbN8mZcuPPgpUIW20z3kqkLxZz1ecpzNAFzS1QecpiVuO3mcnYWp
Zb8u0jg+F5a/rx18VzFU3So2M2Wta5oLz+ifIbFaN8BHTVzrqWbG2PHYin6FI0txKFX7M0VcBAKC
7EjbT2mfiY22onkKSFZmXPPCmNaoKeuAiU6r8/a8Jgwb3Ik/zdJeXx8oBuB8sT2//rb5+s75j07l
saf5pXer80u9BVmw7rXLeRfzW+a/f9hjayQ5+En9zn3S3ag44BKYH/DKiyhULoiVvq4qOavz9rw2
v2levH0mcbgjFvPLLmZUuPT8vbu3z7z9bf70/AKeeVgutZbPzANsNwVwf3/tx1+gzL9rfsPr1817
ebf6+mvnb3ldNbyYdAeM5Lcf/+7g3n7Yx296t/3hOOfP9BVVm71DLcbbft/eV1fyZrACsfn4Va8H
+Hbobx+Z1z6+ff7ju6Obv/qnv+z1k+92P58CJ6ixin/7hUUh9RVGpDmBcYUzPe9/XphI7tX1vP93
P2J+6e0cFZ65L1Kr2tIEPgaW1F8/8Pqu3kSj5UvmkQaYnqQRRLZ03wLZAqcnDwIiqyFz1bIvrjIF
f3Fn8AnEF2k9LnvhcrvMf317qan0FE2Ycvjw93nTmj487+Ht1de9AERkX+/26IewxQqiHn2ZlEcg
vbEaV4dIukwy51WlHIj5zNtDBAwjhKS8evdH4Sdyn+QPr2+ZX5g/B5NS2/RqdwHZ0qMdUKgYDjIP
FbcYRpr+kIi76x0xby0O4CHLw7xWmW5xQN5eL80mjdHBHwCAnyLP77dvj2gxNwUFaNNG13ki8yPV
tnRXCdeMMbDYuyQk6lo+wxunJYcJIYbPqVKA9qHiQBzGaTHk8vvCboP8p5tv75s/xtUoFii+l4Xj
tLu+L4iy1s7eLAhwqv0XEXrVpqpqaHYehF4QsB3GQ/ZNjt825QI12QEKhQ52VOSENvjKeROM39K0
kSAP3bvQiuopxFcoD1j6fQt8Pgi6w7yopzU3TwIiEpkMkDEQoxxayZtTeVCntXmzaEaCkW6+Vwh1
HudFlyfEjQd685zcDqmyyhXHOrWpi5ouKbFwgfSPhUPgVO98Zwd9XEBv+/eijZSXQrO6dZEXqJA9
34imSOolAdjoOFAbhH4MQFxfuCs79ZVd2mMWZoFOnHw1xqVQLBI8NhlfSc4Mh4O4WpVTzAWzdeNA
zLRaZF1MyBOD6kNc6RkjaI1yL1k+aoV9XjEioTvjvMX9daaZwz4swpQER2LiiVri8t6Ftr9XjTUO
HdrBU0IN1MbRMbuCsbHL0M+iJYePzmJa62z40YaRU+fDVq/jHZ5qar4WzFsOGcZx9FhYys9rnh0y
yMqtc3KxEqgU14A7u2x2QVumSwYAA6aJnH9nWnSNS8FYeu2OPISqIwsighIvR+CuO1JlHSVT/Ab0
UDmOp1ZIncO0Om+no2BowDCvVUoIPdPFsEofKYnmVeMygtW9bOhjD17WZ+8WwRC6mLFmJikYAc0A
Cy/O/HR/W+Tvx6WqD9Szhd7SnO69txtwXvvwNwig6Yps4VROTGtIegbIS7CpGQVSji2JZOnTIb3b
tp0wWjM/g4oeTY2LPR336+FMB5rOZ3xaeFNyKxs7iBfTPTUf3nzDZePAo/l6HaZXXB/bf6r2UGZk
h/mA57W3xfy3JlH0decan3wtE4eZRM78URyURodw5P79R0TYciEbiF3zUzffQvPa22I+B/MmvQnD
1djcWR6dvTEtgpL+dl68bQ6p+tgFQboUg3rZRJ2Ft4tFy/W6apj4BkqEAcshassDtTnc0PNdPS0+
bOaYTGRQRrdNaVU0Zt37BfRQhjvT3wLdLSkiLA9uN9lzJJ3+3KhDtRYGXk7zIgzrAuc3rlddlj4G
QWJLWPqliBI4W9P9NJ8/Od0/89r8t7fNJhWHWq+0vW+Z9ra17I1MJre/EYLm0GFiYLfI8foCfhjp
ChLPgUWEfqDPmw/I5JG2cg2Nm0okX9RMAvH+01NsbAadJ4vwrK6YG+QHVCfqF67vmCtdOtBKiWQt
MKduV0mopsfeiM+CKL7tuiZaBxRLrLWK1MX8Y9vEDcalPzXoeEjs5qN4fRQU8oRCIoAYQSh2ZRAc
WzLfGMMpu/nuQPuWbHCauU1cmv7XKz2tvd0MJHjjg3kjeiGWlR+oq36aG5npE97cxsGrhHVEZmBR
+9RslLJJllZeVwdcC+jVvC46ICgXgecdbIbWu4gMD0Te+xaVzCaoUqplUoMEkwyRxlAffha1ab8d
ww5ctCnarVMXV2WiVJSDOArPeapQ8gb4dCjbiWZAigrLKViaTi7W9YgMOVSjnVbAaYr1lgnBZLIw
NRaNSVNm4j6Pe/q0rfk5KJuErtabkBxCkCckplguPZdhszoNsPtpFD3V4uHSrdwbCN6FLk9pBlXN
qb1LNwYt5SKA7OwtyF643fPeiXxOczUfP83pe2B4GAhwzzIgWshlYMjAotSahpGOna+yWg0W1dTP
I4IsDqEGiDrCRaXQVHVczn+bXx3jsEdHgKQS/7DFiDrE91N/EzdBfqzNL6NJbkuvA+04IbEidteL
pAN2Ie8spdYXQUbEGpka9vFIcNbzDxNuXG/bRD/LvfyiIi6wVlG6LJQX4pP5MSzlJ60OhrUL0NwP
On0jXRKD1LgQgqClnBdCUQLscNRns+ZZdCu5RN9z4/pltANblDfNIZ0W81pLHuXge1pDMqi19468
cNw+XschqRRBW7LG67wh1zu9gad3n9hPjqzaTROT/5aqv5INrDEg0fQv07GFBbY1at+5i9KeGt1p
ITPBgiDLKkXfsBjGh3yo7gMs8Jhsj9RmOSg6qQu+x8EyXWOwI5aGEw3ncSOITRfoMRp6h/nsZMPU
7pqRbi5G/Iihz2vZgckmMOppzcVrP6FP/vcfvekVpR6OmaKG2/nv+tTKzmtvi/lt9ttn5+15rwmU
DGqyuYDTPt+9b14l0p2sLdt+ef3s/Lcs7vaRUKnXtb4m6AXWeZoiLMohCpmDqSC7jm9ENsmWRy25
RtEPNb27jivEwRj36IvKmUJoyoB+2UDJBVDAGrwvQZfdj8Wgr2fNbdtLe4GMAzrbWNrL3kbv1AL+
dTWk6Km5rkKkz5UgN4Yy3V8FVX/ssrT66vdYBHWF9xkRhAuoi5iSL0tnadbIjwikVmtFTdAQyVG5
HvXwqxZvexyhP9c4U4CE7vwLJwyqc18jySWSaHhyquhs7HP7Tif2tSPE1G40acnP1GnMr3dG2q1t
rUsP0q/8m1Jr72xIEk9mWIfLCKnNqQyK+iTqVswhl6dQz6/FBNQO0gn0VEfWHid0crbEY55qMGB9
mzzVXpJu2tEu9nHgiLsqHE/zXjlr3OqRZZ57UQ6pkLjwYn6hcZXHEK7HTVdU+sEyfSg3U+2x2jKu
z9Up++WNj6WG9aoQVrtDHTTed0W4nw9iwOF9mdeRcVbUpXbJ7IcHgvH6pWsjl62HCRWiVv6VM0ba
se0nyfX0a0diCqNnJ58yhQo2p280YFtt+MmCZzr/qnYAwBLGtg42IXWvrIT6i9ezg8aW2prIuJTB
oJ0JYwhedzk45k72ln4/CIrW8yH3yM423SN5qNdPAu6gAqI2jENtOclNK/vP8x7xKbAWWeD3F/qQ
GVifN3A+pwuhhfnJTdXyjshgvq/7KttoCuIGC6rQdIGxOTPXEfVCe0k15W2UjNfzDrvCyqj2dZtT
OBT2iQpngJzTUVuuuNPJpTAtTNJ13bbJQbPi/vUCqqSOQ737PNpus0l0nG911bHuRj09m/c6ho6G
Fo5brPVt/2K+7ea9mqX6lWi0fm2qQ3QMqaNfzT9faAwvdSe/j3J7qWVqvxnKwtyHTg5zMyDASoGh
+Pq/2TuT7MaxLNtOJScAX6gf0CUAlqJIlSZTB0uyAuVDXY8+N2ju6R4emZE/Wr+THTNKBEGQIoH7
7j1nH1BsRzON9S/MOOstC+XoGKXN9BBNSBhvW/RRcbBsJX1TEpMU87mpj1gPs4dWwRcRqbL8tupB
QiuZ3/qkcIPYqBfqN7qjWmnvQYRwzVqfSc7MbjECfKXa0gP8W84RJ0h7nTuH1ua6Hysp0WIqw9fc
ohOmCOCpk1HE16ZBDnLbIgInHalD+LV1RRVklRxPLAy0C21i6d2ehcgiry3n7j2aMZ8gSuFC78j6
ooZx82sfGBhYtlvO+1IL158qLb0rSvrQeYyY5/YsPQryYcH5h1LR8NPc7O4kZpl7C2XOr2eZOAcA
s//IS2gCxQRHES1rdS/ahgSt9aW4w95uDaj16wZqhTJKIJMma1O4Zy4R5IeuW4kRUsYsPofellzT
RXvOnI5QSRsBOgqK/Bte8XW7vtRifzJH42yYY3nOeS4/a0btk77m7VVPtepgnUBUEioIapMEhWxt
mPmnVE63PWhLZQDEKbt7VLXqXR/G+CeWXP8YzC+3Ddp5mpE51uZ9p83VHTpP2++iTr0ve/48Ax4e
WvfNd0pyWpFjpz6KKK64ti3tXsLmfFwccuwGza6/t7lLhmZvftSGJN8yYR81n89TwTEGQ5oor0oX
Pf7amxs/VU5pvYZKrgRMs7KT0BTzng+Ty2fdCT8c/li3TTMD0Yrsk/rRAl0MxjXM96hkrMfSZqBx
26QoJ6+gOfthijH1V+DXva6Z4wmGpRHoQ0U+Y15fb5vy7Xnu1aZ7pbWSbTu+EkfApvFlLDGxoNFp
P/G/b8z1FRssajd2ZysP2jzre4onZbdgpnoSES3pgir/u+RTqbqD8p4qq6jXz5U2uo/FZJ66yJmC
RPL1Mhd0xevbg0fydVCb5NVsu3o7RZN21JOiwZyjkPtrVmtl9OW25dKHBFUPmvYwIWOCntCRDjw0
p6mv+6dR1Jho1h3OUR5AEJnflRSQAVYw6zyqUXw39SozslDEhABnyLjXv17lvqlDb7yIWBm2aLs6
dNeqetGEMnoJbZtv2nC+vUE1Kzmsvgs+6nbM4FMN864j8uIJYTJrwnVnuBe3DuOq91DlXE2SzHgW
ulKSWIOLyEra7k2T2um2KZ26jyQuuE7KEVJLSPq0pkzlwS5c58FekKTFlWF+62UT6G6jfMXWEcIr
K9u7AmrRPS6OxKeI7D6l8zD30vo2KRiQB1coF0Oq+rGqzXgblkP/pRnn821fcaf+VNKIqMEhF7sW
zd++X7h0I0tEqrjuY8AaOM2h9uZaC7pfO55O6VJEF9mCvf61j/Wgbj/2kavcQ4geT9p6aro9bH38
bTMj+mV//r/Z+P/iC8HSxJT6fx6N+z9ImPtofvx1OP7rMX+YQphsm0yhV8YyIh8oZv81GxcWfhGB
uMxec4zsldj2+6TccH/jzIJhBB4UrhFD40G/e0IM5zfTBPMFIZaCCCya8e9MynF0/uOgHF+5ZQPm
AoANl4vD+5vKI0uHmJktSSFDVhJiQvm/aEO9xTB9HJGRHhNptQGiC7BGG3NtViiDHYwJZBiNMbIv
a9FtIpS/DHBl5KWkpc8p7bJS61lckm50stI+32xVEXdB1XbRaSjIZWJ8hZKZ7s9Y6t2plY2XZ5gf
W9ZtSvTuQIr0O6uzvda2+1PiROhnlQ7xex1/qK7t7FqBKsia5QGxIp4AExCB7RexahJ57kRBMpc/
kG4vO5PyfevwEj1w+sFQtG9wZ+/LipfFULTp83e8JA5wkn43TXWHidB20DKL19kgwj2LCSc2GiWg
6ZMFDcVPEDaIapeQGrSwINFZ1lOZ5ic1QnGs9BZhz2G8nOw52oHz2lUiqc+NZoXBzAXLkdPB6dVl
L1TOsmabXfUoerfDXHtyEs4AGalaqWyO9Ko0Umie+xKLjIJCeNPFLHgNiiHPTMmfnepVExupXxEZ
0FllWbXo1tM46jRnzCx7CiPxNakQf5+NhqIbKlwcNKb2YynE6KWiutdyXaNocL1pXmm/kkly0ybv
fRkkER2vNGPpXUptornUdYE9BhId0FZK1BJ2t+Uz9DMjfxL8EyL+VZ9w0+zaGn/7rap3rxLbI5NT
FEnWEp1imzmgE323oCdsihDChhbrD82gU0H3LWAHIkLGHit4ggVze4kz/b4B7+CrUfZzNlM/F9g0
VWg0WinPPTEO0rSfUShAdYQd5bXNfEK9tmzdtP6ulRa8iXoWfmbblWel8hrzRLYxqZtEkMRU1jSI
df2hIDSdKeRdOPRnLcSPFE/F00AN7yUhZUuD730aCVFiWAzEImoP9IUedEfelbO8s9TPppIMzpHe
0vUCG8wCJU35oxA5+Y7L47DW2BW5rCW+CMOABJu91xbKKVGWT30mmcEX+WuG+QIDhewmbDEIJEL8
Rr4Uyr5X17DvhCkAQeF9TVZ5GIQCSWkW8sqHHtU+yUgexfqmImhjKwedqXuNO6cHAuDNVCGRUgVy
0r2mx1Ux0N6gK0rPoRqmPUgDc2uTT94jW4cjME6HAaE2ZSwNFWrbnVHQaRJ1s4qpYW6n0TOc4WlT
dF2NXlf+TB2sIsycR6cOSle7hKZy7EAnE4khEOc5T33Tjhe7kXdStXdiIVdbmbtHJcy3K+W20Jr4
1aDrNo3JT41xssRonY/WHouWs3GsrsaE5e7T+WlGKhvkE5JrM6M2is9gPJuAnhC5nw1sn7zCXuZW
pdfKFGliJoLIyMCBSdJsRY2R2G7NTZtxqsmaITlUn01uhVfrnoE/CllDuccbFeOo5dymJIuCcTpK
/VD7Mo/AaCjpH2UiFF8HTzsgN9/0sw7h/ggczNOYO/qhTTq6qaD6GYF11XM+3RnLlGx0NJQb6FkR
y46C9ilz9Z0sI5gQJBYvA2372jX36Mo9NZtbglaRsoq+w0YUqxd3WNxtCCq47gFTJ/FTGdcLppPi
qe3WOVonf+YpPIduYbg5xwh2kqNCzsxxfArblHkKVofC3GgKUiftKmryot15vB/mB92gFVhoOJiN
2CYBJfSdUP2WJkPiS916XfTiKYmwNQ9gATyLBd3JNgtxSqdBO2ArDwZHRtuomnoAcCTWVvoityMH
YNRdc0p6vUF3mlINKsv3ATFGHNISmafXVLOcDYsHopktZ2dEXbcHNPMgJpzBrob7tQwdrhuisU+6
bkWHqo98IV+b9cSvr/m4qjZVNGWKdiNVFRNzmZzMJNe8LExXx2Kd3Vl57sFeiA+5M+zKbLR2vYPC
aXA4j2KmJZ+8LBoEJshApNH+1AWGsQo5xqmda+WU5K0FHkO/KuDVTsWQ4O5QCM6I81qe4rxXEc/z
dIRGpftiXO4BzhBS0ZRnY5pVwBnS8nkr/DFCSBrXbnYnCuMLJNp0h+XDPc1DXe3RqJ3LVLU2aTGn
QdyY5OV0jGtvR0FLCcXr+k+9/IxFKo63H1DjTns+aL+OkmHmdMr6DmAeNqsFVfAw1+Qy/7oJ5ffg
sHJwy+UY2cZzqdJSV3rCq5FYbhtTf5gM2mjYMYebGnkdh91uFet0jK4n1pQU+3q5DD+lhV2qnGuI
w+kbQhgWZXa+ywnYhJRg4meYzWtUmFkwu8s5XzXLkVEUBw2XBYJpkqGU5VxPOJBuZdW/VYD+T5rK
f3Ap/7/JM/97ned6NH+Vhv5+dP8/jclr3u2/LEBZtaxm5v8of/6HV+a9/Ez+Qan56/F/FKP2b8hp
wbuQUXgzKFNy/uFQFr8Bx3CApSDkvNWjf1ajzm+uS94sGmQwVgSbIab8sxp1QKoCFCbPkWQa7vo3
HMr/xCh2EYGqpqERWGcZNrSaf1RtzlqRgTuf1L3iwmWoaIH9tJYTY+mtyndWI5JcpSJIHSo27YdF
9HE7PPWwm9Xlu47HuFWJH0eZHMl0P47XkWYAbPn6TTPrTZdc//I2/zf6aLqP/1Q6qxwlSCjyD03M
/39jipR0kivHiTjaCfVl7LQrEe6qCjRNofk2u9VdO2RBtIDMEntF0p9galgt97Mz7Gul+9Rli5kN
R4YkRmwk/zoPz0npbEfDPsw4dEcMZsnK26PWcS/C+NFWBGZOchOHF3ZTc0rMQto2RXVddzfb0gvX
37EFnZgtKOBv6zbY2zZQVqjz2k1psWh3Q0/lcrc+VQc0qDLuHKjX66/WTdZd1pWGL8lkQDtu112N
FqMBkgTU6pvJ3v84qJrWwnpM6wHeDrget6VKuAJ8r3WbhN1FmAfD0fbDim1LhdFEs9ETqhdu19xu
x5C8dginjM/aKCNfV0WThqBe2kGDuyzmodxtghONKh6ybhrxuxQtQI0/oLuYGV7WXno1DaG66YP1
0SYLYVWG73Zb4/dgH0lZwJOrjiGFX81ja9YoEYHlHNUo3fO6Oz0l4qPdm8awXbfIkvGhZmucSZm3
Pi0dpp+6g0U263HzXaz2ZMId5BFZwQ54jttx8eQ1qW9/vNT1+XBMbgiG2HUqiraBjFBlg0389v+0
p5hs097Ta9R16wtgPyat7lBJduvbs7729clvv4cnURfZdr29voXhepv7EGxu3NJPs2eVQ6Ov+Woy
htCbuAVRi7tMj9Qd81+sr3w1MEnY3B4Iitaf8ZX4asLHgUR3nFSUlcH647pxSwwr/tv9DHFMRZRT
I7k102Hbo+7o++K0/j5cGtpwqP+WdzLCdut+22zYJpn0UNHedqFz20XgWvREfnBUBGx5fzzU0Ttg
3DjRR0xQUB3J5tis99XrboPKXIs3VI5mQndd657UfNhC5/HWI1gfNuZb2/2qGUqQ2eF+qOft4FL6
pMRDSaBwro1AxhaeJOCyq+5Ya3kqLuyPYZKUxdkj4SrPboSvKDeq96yVRKIQwD4bxADnDBPIpExQ
kxQOxUEruAiLc90w+6LAJs+VTqB+7qek9wun1wjA2yFQXAV3znNWvOltjqQhAaifpdg/Z3X8VpiR
D6UHo1rEF0bR4iuq3KAdIj5nfWCM3UOuVl6FBronZCvJjAsnsf8zOPxuSfhfmjg67Kd/eRG9wB7/
awfn9wf8ftV01N8sjUYJwAxhaa61doR+v2o65m+Ohg/SXCkd9GLWRs0fbgftN7J8YMtiBF8Rs5bx
16sm8XZ0XIikwajARfXfuWr+U76CWPOa9BURQiaWTrbzP141w1GJhpji9VAwsoU/MnMCnTjv42+V
MrI+jX4m5OLTGbTHyqWRmLsmCqnWeatdp9gCURu8bozwF5nDoY7mTdVwv7vSnDNnuOYlpAeyv8Jj
KQTQV6f2Lbd5qLDxs57ECquNUl9zSDPfkDUBQ7F7WNL7ssM2Nedody31a5apcSAKeADtcwH4Zl7i
vdRwRS8t9ra214P/5drMe1v9lXTCW7IGOFm8K7BY7PXP8g+4r95pQoIhzAOiayjvemJ4Ua7c51Uy
70pF2cE70DeoWcJgWox7WtN78uDfFWIS/ZQEjWbmlXaVm3m9S9BAGt3dqFNt6gLwLm06SpwRI9d+
mwk1OfzrY4cG808kI0hljmbalo1JxjaNvxUWYaznlc1c4RBG4ZusQ4MGgXyQk60yJXLLHeqzSzGS
7yE6b644v9WiHg9m45AcCehOg+e+maLc9sYxrz0c+fRwoBPQq7cnzoypYMnSJoyc6s+hqoRv6Eq9
AXqMSjQGqGHlJyPnegvaYqfpy0Oi1ehtlOaHtDIgHWF3qvMkR6M3sbqJvpCYes5GEzjw5LzpQ/QC
Q9f0ykQ7qBg/NoN90LI0OdnONYoRi7RV328TN3tZ7gCaLIQ96gepMGRNnAW7ahugAIsAmWA5BA2r
LuYnA2M6D/bwbS6Ofe2YnlyTrsb44ihaE7SrrE9bgUl2B0Arhh+3irPScD5EOSaTGEF9btpf6nFi
u7buYRlwGlZeq5oG46Ar37o+A/AgOuvCcm8vdDF76oBdswtjio5evatHPi1jTPPCUgWlmf1c6Mh6
m0kSQM5OCAypvaQ3H0xZfItCxjT6OOxEWuR02bSPbH6eIKBQmJkfTnzQHNJfw7q7JoAXTbVCGsH0
bZPJdjXxbqM8/bosduCGdP7KZr0KmqtUXrbn2lyMrRobFJSLvhNF8UGml+PZllQ9lAV+j1e8sugV
EvNc3czoQV0i3zHBaDTxSSIs9mRXFL6VYptJcse46DCnPLowRqjdgS/sHzLliVjpbJ83Om4lhwUm
AMB8mI4Alj/JhdxY8bJsusXcxknxAXlyYpcE54bqgKWmXB6AFpBxXc1f5fDSsEj18rp4rWbzvena
T5HXQWr2b4hWHBRzxfc2TR70uCGrIkkuDR5h3sfhi11XX0nqIGth3nRizr1FWYLI6X20AKdqgbIw
qeabSHAyl/q5VpfGK1N9l8zgNrKGkqvScG9WGgJPBk0e4+55U6PnVOOavBKYAN1wmYd+F+vdXVw2
8AcBBkzjoc2ab0J/MFyyslz5gkc+D5B0fCga6Tx9f8wAFi4NfxaHzJpymSHXIXWOynrjzOI9Zqbk
ExN6ANsM645+mgly0snEc54lrLKXu7SKVVDHqURHwLqBIDavl/MFlvwjFv+PUm+/xvmwM6N8a/FN
AsLcv3fO3kDstiE/Ceats281rd9QXmmUZakv4PyIwn5eSnQ2Iv9sHednyLGQnHIsTONDaelX66i2
fPxSXju512Sw3lL+nloaX7IwOWV1usPN9jIhwoZTdhWW9S20eAGF+WHOY7MTwC8whD06aXVOXaX0
1Ai0hmIRGNcEnYlUCoh8TBcUL+wih52MtB8F3zzCECbGtGb+0mfz1lZ15N62CPkOJdlGX8oGwkMI
uUdFKCzKR9HlUFgy9oEsm7PGTJMmNy5lYftlj3JGDg+zcK7JlD2k9nxP/25fMSzXKvpzs9VHgcgH
TtduUI7t/UwFRalVmp5R6ocWPEW6lsN5+Klb8k4p4id37hrs89MLsGTdX0KLcnZUr7+eN+uWtb23
Rca3j5b0I88E5i7zYW7RPjZ8lRqZHFCOBUaqBtoMUtmMvg41IePLMP3IZUR+bUg7WzGqoMP/UWkP
6x2pK96ykenx5H7qXfgY2RBWRpAmSdh6MCvfncm4i5xTmB1E60bbEPXYcpjVGWGftrZvQbDkC9Nb
l2lg3WOVU1S0aJW9K/UQ5hY9Vy+JrXrb2/FzOFraPk36A35LQlw7G8G6Fm2ZPl/g+x6KTvtiWJga
m9zPhLi3RfklcptTllhvXc4pDAxL7dsfqsB1h4PobkmoXknTAAgWeXEaO74o8GBVvcNEuBPPWC4q
hkCxN85LehhpGHiCyxsqRlYUlfFqJPE+z7UxmAodRyKclbxqXkNCaG2BBi0qxKuGYijN2u9xImpQ
kMZ3owU/3BWACLjRhAkucDlgbeeu2a0fK9O9Y1zLNdDpQHcb79jqN0uVF37aRH7sLqgaadB6k6QH
PC/Zxs5Y5No0uSajf7AZ6E+R/LRVlu9Tk477xLbvUFpyaU8mwsEApWz12bpEtOqCWcoD7ZdnoBcj
0hAmPIJrz6zxmjPtm6zBsxhh6YtscDbCsL5mU4tOI9Q/KiX8gsDrDN/S3ZBfXDBgh3Fg2qsM6SxF
UkJKspTN0MyK188FwV+zeYYEuxvppafW5CuOILtodiHmu7H/nlbJxyyXoAca/2FRiKRdvG0UHZWT
Cde8SroiyBpxbzrwKRamBXXV2dfF4QUyRrEBaHJmGVF4Jl1zNRObpn6HuTMJ0ZRVRneJdfrnjnSr
s10k6qlro++Lo8KaInWA1zDRx242Sts2IPI3Q68iNLDc3B/t8geSyQYlbqkyXGnRbKXwytxDF0Hk
xpUSBo713EVJdDeEBzHlA9wHKG7myB/bHL8viUHfXJ93+qy/xA2ed1OhPaHpEDiFQB7KFTRyjno3
3DPOAYeNEpYVWqhwtJy3wqX7yG172Vl8JM5bK0/PY9h/WWhocS6WxNbrd2NnPuWT5Ysu676ub10X
phEncPialvWGHO47KkU0HbH6NiKEsZRi3ADl/hJp8kkKhJs9dIS21N5Eo1dbYSabzsy/owtWfULF
6DFZ5artBB6mXMd+eDe5IOJWJ5szLF5szKPekAO3quvyFZ2xj9zuPrbrQz/bj4o+XtKqWTZJ9kz5
eVT66TmMkYFZJrFo4eIeNHJMeBSTP+vl9uq4PHomhkuZz/lhfVrDNrd65j4RqvADehqf+Um8MoR8
GNbVucmgIjP3Tnhvz/VFcRsOfMU/5xj30Md0jZNsJ9fNr/3wuQwSkyzzuV3T7pgaG4FdjYwF2vHQ
yVkc8N0a3jDKB2O1inGq19A61kX1MnbzV0RM/bEftf2kmJNn5KizdWsuvWJMhEczE2DNOspMlHSv
IBreuJiqK9tsts6SBGYluxNRBNecdmOglGlC00RvfchjRyZHSdDI3Ld6QD6AfZ41DLPbVGcFg9Hy
m0NvHuXkxHp8GXdLIl8wWVErKAmGA9N5TjMi14sFbFcH44x525OGarZIiiC00l1fRnz9tfFAXdLv
wbv/SKImDIoFp7WT8sYzlUzuZn3R/axl3sv3EGp92EA869XHopi4EEbJQy0zZZe5irIhaLXmhMWQ
E0HXBi/wFDETVXLUYGFj+JVja/6kawttNaaaoPkPtVBOYHOYQ2Md3xQR8fF5KM9C1k8xYZZ+s+Sd
P8Txqc91/JQWXw+llgOnNLv08JDm+y4BxLox5kT6ZWtRPa166GH9R13NgH/+eLulzfapsbFK3+4c
FbyfSlFgY/jzAcY1b5aJygg19J+7uN2a1WXYikG51j2mDaDhLnJyJuM6mUrRYh+UXuCUH5K4RmZc
ph4YrPmXt/DmaLsZ5G47uv1YTfq1SOkw1at/YBoalMG3m5kasr4Iwak7DqZrDBtFbBClZo3QPFJd
OVS6dpCNQpSDEPUumQrzgBXTpOvjRkcuH0+CxlefzuGzaUF5vu1+3c3t1u0pItw72ea273z1McDw
nPw25MQUKVkt98AJYW1Llb9XPd4lbQSqT4wB6elYrpgHgT1XcVG7fQSmxVnu4WOxYjKsamco7d5J
zOXERya+NDR+LpMTa1tlFoLzQFsEeVVrEMba9J4gvXUqSjAvpG/EZuQ0jRMXhSmEOyTwgmAr7+Mt
FQzVXF4PNI1nyzfXMSQKNevB0rXkSB9V8yOzpj0qBua46BwC+EAbWc4KSe9OTd0O+aDNUvWSxUpg
DyWaU7zbZuQmd0ncvHZSmagSi6DGPg8VBaBaZyxXhfGf5kiiOpbZ3SrQBraZxvO31hTdYSz/Sn/h
G+EP2UFKqtS2CY+9ss3bvDqgIalW5Zr5CMb26M4Mri3M+nfMZ5HHYQ0MOjIxicK08veFC5KTGqD2
UQXCmec8azqDEdRR8wBFiimj1ogAv8qTqenTeVxYTKmSOWoHqhwHyezFdhNdtAnong4mkjW+eWiH
MH1gLGtvIr4ylBrF59DdLZniHkuTC1iryOLEYNoAkxi1LxG6B5KKXapLoXCiiIf8TZABRxbimuCV
TlsgqtHzuBQ/jZrz99hWjM6b7uCOoXGch/FrnclpBxl6OfMRIUhK7woW41G0x4tOjUmw2Ggr4jTQ
ArfSx7mraJ7kxRtdGJZ7lTuDchquWQYaPeujT9z58wHe6mdOrNUJj2cWTHS2/apL0vsu7JJ7xRjp
n0ZT4/e6fZyXen5WbEWD2jNwtszBVjHBeY6A4hwU+AJeCRiNVb19JcXR8JwMcfpmoHO6KVJHv6vW
fwbVvBLfAarA1VDNL53+kgj7mlWj3AM6OLdYra8uItUx1fK9Y3TtKZrGl1zkGENdlJyLuDp+UfTp
Y0M2KIlA9j6Oqk3M0uRxntdObWMxt67Mt8RubP6INHtHyyCAbIq6zWhDSCpcrqpq/RZSjfhcxIwD
eh73QEhEYMqmgvZENj2hsebBhspJv/bKHIV5zEoczNy82+etbm/GZw1nHTW6fbbLOLroTIA3Ua6X
u2mISNwtii14x+/dkFWP2qT6aTGI3RyDtlg0izdMW74OzZTtk27HpKc89EV2Mgby3Sw+uWitt4pq
vMhkOMaxZRwEVvutiIsv4WoYEEUPyalpTyNt31qViU9aKxTuxUAvIaNTRFdGbHiHp01XhOO9hVXg
4NjTQzJr7ra0FtIDzMzaqwvreI34Ar9rdcyTSqycQsScDLmDvqkiL+r7H2nexZd+cjCFGq8DGaKb
aWl2QBmah2aNUK8jedSi0l/6xThoiL4rLESenBeKIzPEI9Uk70ZSDo/YmwKly46NLKKHdK7uQ0MO
5MR2BQsQCSw4h0HE0BqUhK8Zkpj25XVRIcG5qSx2SZof6ZbSeunERENhEyF+Pplj1p8IEymaByuR
14SSRvNCx5x29twSCtAb1Q4VjnqKFTL2kDhty6ZwDiHSVqBkF1WtwL4XaHIjMd+H2aIfm9yEQiJ1
d5d0rn1v2fgwiRWad6oKZbW3C1w741s3aOq5+VID5H3uJzxgdDmuYdyRqUfBCDH1UY1wbiwRyvnC
xJHBhCQTVOddUzYU2WPmoxrQg8kKpd9OzvdIynm3jD0IxHzxhbVs9aqzfHql2ypyaK3Z5svsym6P
s4LlER24KU9dsLc9WQNdcddkL42eniEggw7pxvCIEAsM3UmWVX1c8vakl636QM8SRhkfzk0FTpNV
QY31S6z/3G4lyR3gDtR4tSJYGq03p+aOJTAerDhWjtHACHQe5D51qzkIVXpJSjMBCsmVYp0R9bRt
lEo55nH9s1C0OWhXK2pKv5gkEReSG+BYJq49zrRfN5NqMugo1PlR1genGNXwAj3E8Bdn7qg/+K71
XbodARIeTeLtkNWmjFQsMR/j1vRjAaGYFYbj3X51+2du3depp9WRdRCFV5PQchyEPvx+Myvr5KAO
madKSz3O6z+3W7o1MVEduvH3n7s5T0CF5vKXUcxsVtfrahkrWIdT4a+GNZvMZtY7xS8PW59EDhIi
BFXNWrjcjE96aru+unrObr8Lb6XLn3fbXPvxCmbvnOZtz8oIN/vzztsObv/87Xd//qiqq7l1bJgr
NhA9fpmtfj1OUM9GhYpZ/78O5nYHYC4e8pebGio3um+R9H89cLVq/WWj2y8Bxw4eX6echMq1+Prb
Pv/2I0GtFUvguPm1XVyH9qbTJ+H9+QR/e8Ttjr/97s8ftYlvLuL6LSBUPMkjq3HTnPIgLBMDqoRN
QnZbxmlwu7teffj66PIi0+YRKox6sEvQhbd/BEigI81TyIO3n531HoijtO7CHFL2PLN4s/Gn+/bQ
cxWdlaccKJrtQh7R108A36tvLi0f0qzmEvDgCjxgrMEdNzxB2CDxcvT8ye2WowyneqdAh5tPeYsm
bmKw8Muel5rq+1Qsh2YYv8eyHLd6DEo0PPd6dSwAdaI/CLlAzpbOKcNA+sVnKsmp063hxcyIAm2y
6om4q59xWV1cqyb/wb2WWvSBR73caEOGjtz+2fR+OyTXeurVzdTDEqrs5MCy+w0tEgkQloNVxvgk
WHNaGz7dRgU5A3eTbx1uyXSp9ko9fcskXOKlmlZSJWxGEeFOarr5bJTKz9CmAHa1p2I0X9JsfI6B
1Qa97lxvEwR4xHR48/GbARM9gkzv2Xr1pTF/ODgEN5YzXKAA7nWJTJAOkNpgZIjj7oe5aqSM6STi
DLtetAM5/c60Fy0d4woyS3TNOcHJDCkQwe71o99R/6X9tJ36EkdKVDwpWXEagct3EsFCzYzYMi+6
1b8mNMNimul5/TrMFuaKFjmqae66RPneomT23Ta56PX05GjLC/I+ZFImCoTGLe+6pt0D6Trm1G5Z
FmbHCsr9XgJ9ryKCmIbwpyhnyqI1iiYeWSCHLaoN2zjXkZGDUOioO3PDJNATlqm5gAbUWA24+ctk
OAgHxmXrnBqKLa/KHNd36UO49WJ4gnMS03HK/0ipH7v6Zc7m8afO0pRBGoZgsDQjDqvwoPXhfQ0P
2x3cc1egmu6wxSb6veqkzysKD4Wo+yQmP53PNebuohvOtWPt7WT23e59GFuT9qbybXTru2zQsl0Z
ma9V+lrp6ZcJNxFN2N7YORUBij0TbXccyRuNk0ci8ZD72dVniTdh47ZIoTmR7IzUEDD5gQiPtW1t
+fQA3dKxWUehO/v4vBWPkZfXVwwhpIGgw6ysaW9ofAsdeNRmSSEfrQsZuyxDv5bfG9SkiJEHJJl7
jI0uRXTByCFrw82S8gZWY0H/aWYtyEqdbFsSAR6h/MPVX5zvos8vpjA7T5/CzAtryYcxfNCbEB1Q
kUUeLUUAaCgRhRW+JKXYFWr7yqLswFrC3siBv50JhApCoHVNDF5wNVnghpvlVMb5jxIWepw9lbn7
0xnVOhgQgeNLRNa+rOQEV38n5NHemO3kE+5I1AwdVU/H0rEIG92lCsNV0L/XvxDcR1NSChpBOfN/
q/1P5s5su21k27JfhDsQQASaV4KtSImS1dl+wZBlC33f4+trgr5npFN2WXXe6iGZFCWzAYFo9l5r
LkDU+liRHT8WyT4pcaXTfxplB7hwhndic9zcIEEPpB9QDHgUikpwXLFXgqtYj/nXlEluayzXWmll
bFquSiVulv/IiIq8lKUrBU5zk7TMr5qqcY8sIlN4EWvCttC2QrYHbAb7M6XKUM9MjgUWR1ljkEaG
h28ztrwinJENpsU6IrqG7o2FDdqA4EmrgNnMRteuByd0qARE5Gt9QgSeBszc6ZBTKP7SUO45NgVi
2dkxJz5tPa4LuPq0b4dN7SSfa8ojGzPDaWbW1T3gUhzuMj0nzUy5SfucjTYNqoHryrIp2FlfYYwj
MloOpIhJN55VdsNuha6Wf9/L6Wuj3Neaegjfhvjq7PDDGhs/gyw7jz9a+pCk032K3AKWZ+54eH4e
l4Z0h4B/hUi23TnoFeuhijZWhiHJTlBTD5UzktnGkl4kM2ocRZTANMQHEyTOOs8yCaB8+fitHa0d
FEtVbSoqefYurXx2zIsEZTQtXlCZXqP021bThk1vVa9GFTa72EDsW5EBTSOtTjNOQUPS85NvRGMc
skodVa+dx6Vg3y5XZN4dsL0Fa6OLLGSpyEZd7dUI41OSFq/1Uk83elJqSkqFx2vCkD0FYguZFpIg
G/fi2JYH35heK66gmrKzJsRTH1G6aafoiz++jdqEhDU3kVvVN4OgvatR+iZmadYpnerWW0LJYFuW
tA4WMDlUBgAlJIGzc6q9jM0MCBmngLIZIsmS1GBXsLu/RIKucZy8mqkBKTCdqQjGWL3dYLiba+c1
YQwtNfVoJ3ivZ64GQxiA1Ptx0wn50i7501zfNXAR3hOZGOtcMyMUTNY5TrLOs3JYcs7YrrnaOfr4
sz1WEHF1+SrkA4210kPXheK4mjghfL3eZq5GSgl5IkDwyW3AA1jkvrsbTTdZt6BhtB/E6iL+Cujs
dEobmUQDroGxekpS4gvdeT3NA/5trCUmxOuuq0bYE/Ym6W50Pa82ZTeBvuiIq5oY+GIWSeiSXIaE
YH9p+P9XytY/y1F/VaP+P6by/N8ksv8fKluFQIV8OVR8TiJsFpXtvzJ3tmlRR//mjv7vv/lHmIPk
xgGerISyFjXpf2Q59v+gb7UoagiD7Yq5JOH8x1olII3CF4b6h1EF0Ajii/8Vsxryfxa1yJLhZ/2U
7Pw3spzfct0QmClpSqEU8m5Tf69BCQbwlk5ZdHvgZy2zYx2dYW7Gx6aszi2qemq7YbiLMi05YTpB
12ZUCzYvQYFySzJleDS67oZdONX1sh5YY9T5afF9VClhrm6XN4cWa2SjoIHUnLAEivcfMYDfCVHU
EhVkOAKXGWFCUIneCVGqKpgxJIztTuerwnDCHKplBtkIWLpQ0ODeJ7i6c+3vdqGl/yV/+OeLuwCe
dVtKvpJ3L16bcS9Q17c7srtQ3BQ7CCfskqZwg30JSKEfnEsLSWhS5R6gqO4nDfjnufYHfa9YxMa/
aIgur8/XRo4kCi1UOO8QsrMYE2QLsoXT0Nxick7WYhCD1+QsNuxAgwl9qCJ8SigzaGwx5f5yrv/p
9RfZ1m+vz6eXnN4Gq/x3n3/s0aWkioOvVBt6cd1/Im+eIvekaP3L0MHIAaTCdqLXGqQ3bdeJVRrw
Q3Y7FCxWZll/lNz853eEbWG5uBDCvTsiLex+3yxbymAF5gURj6SIoq3+IMdNvNNVc+CVweVCEKy0
DBOHJAfml6zGJnDMpq98LHmzwEToFKQcjRarXH/wEqsNrvQg92/mhjwCoxf7btCGW7uuRy+1K4qX
pgx36WhZxziSzn8Hpr68NeR6uoHSj1NSvpPaqao3zFC03a6pvtt+gMZAC1+lCSSF7kIkdd0j2bP8
4Ez4/bArA5KxocjtkoJR69/Hww9Jb3DMotvhIFEsGNzUK1nofqCZ+9NRR/dIHdgG4KwWIvSvR113
GiNGf8FHC8hdol3Miraw0EyYovrg0lrO3H+f2XygX17q3RdsST1gWk67nTNRpe9S0gy7+HsZs0Yx
bQKpJnS6UThd//2CMt9ZXS9fnoOgjhqyRaT6+wF5ChMCEAYuaMPWO7YmIPHcjAZ3ZGfsfUDU9O45
jKfuuiyHh9aW8WaqFnws+5gS0i7JjMrcDLG20wbL2CepDaqlg+hjMe46Xc/ycUxOlWJT2Hduv0HC
/YYSb95pvnHtT+RX5XXw1hCRRfD5bb0ssYKEHQqt0+jEvjNo70SnfZWVivYffPLlgL474KYuUZyi
UrWpP747bZ0msAwQQu0uNdpkS2/kzmxzcjADPpUW9nftoroeem1j9+5Dk0pKMnK6HaiDr8dR9SQV
3JPuWKE4cgkFpu0PIWFYm1PckEOJSLrnZDH6nvDhms5uqoCUIKAscURVFa7d2TBPWD7i67F5jTLq
BlCD9b3/mbYaUrm4O2nsX//+kYX4fe5Sps7ctQxWiv/efebYTVF7qLTdERqSAeaeCQ+If4yUg/Ac
PM5xkRDU4Ggenf9xn08cDk29TW5zo7fRtoSdfAqK73nC/3X9ixFBmapL8SWkqr+JTIKZXSW2Vqew
wbbWluqB/eB2/t7Vv8WaEz5mI1uzgSUvDdoObwGjWdtn0wK3IsOuzRDjNe2q0/idjLO7sXfu3KJ8
bLsTYkncDhOSMtO+Nlod950C/gIIIHCpi9jGKhqqK9QFd0E5PJJUloykshRwKNaFvNd19eio9L6O
FQhjSAcsrbsNbQJMkxjAkjxkZwaIeLZLc10YxFt3MnoiTYxSIOFDpNc4wSOMLkLs+jPu4RVhvGiB
puF1Ko3S08p82oigyjh2wJuTK4pI9hrnibbvy+5B6ligB609BwPCskZm27F8rCKAGZNMlyyb9Erq
iEHiuUUjqOpFWah9EoXtrgr3NazVa2HXt0o+WDSvkaeqr4awHuSM1o9k4ZXmjocMoz1xbmzVW4cn
qfvu0QrIQ40VllAg14QiiApQYN2e03D64Kz6feByFC5+9DgSxfdvYexjE6hOofTfdTDaSlp8Tp9o
noiQaox0dciW8vw0zz8Y///4qopZV+mLx8pl0fzryOzWnB3unDDt6k+NOdx1RfrW1dbNOGuP1DSf
E9f6/MHV8/vaxwE+4NjCFa5rSePdlNMEbp9racfaS/btKk8yxrb4vtZaGl4vyu7njasf9ZYibKnm
27+/+O8XLiBDY1meu+5iRnt34QYdTumhL/i4dvG5rI1tPNHkl3Rrt2VrXOEBtbXv2pK6+/fXFe9E
48wPvLC0KIY5Jgps+91xznRfQ8rKcZadfeNyhVHSyHqPSsh4IP7kJUPmz168xTICwgoRAEkzefpi
9U+x6sRH7+b3WZ9344BmAAOBxUC9ezdECM7CKt0GMAGrIJAoRF+WycYNkCKgBuPKHBpx09g6cHNZ
IOX012kKTioLh4fCIsJHEe709yNk/OmrYT2MZVfgggBa8e8zEd0SeXm93ewM3IVeSjMO3Y7Y9lH/
VAbTG1wWa9VUhY8e2wiY99JnyoafJhtAWJMKNHGUDveNbK9CUqSoXAkqrRbiF77XdasHDyI2rttI
J3swFv2OaiRg2+y6WjI6pT9uwKj6Hxzmy7Lm31Ojo1xiV9kRmi57tXdrkUBqmgZ8vdnZcnZ3+RpH
3I2wfZj/PRW8lBw6D0BQ5fUmzcYY4Ox+bpD1pGq58DN2a41uvWAegOgFXsJLwFOWZbu2liLrnJlr
e0jTra6ImUsC3zx0yJB0o8CqboUz/KSJIcw9uSRj7dUS+U0rOzCZVhEW7wOOURGF2QerL4ld5d1q
gI/sCnyLxKwwnC2//2V97YvazSZnaHZ90nhtGO5DOhngd6b9XIlT31ZeoEKoXIOWeh26plURvsFI
WquQBX/fSW3P8hwTkz9aazaAmIrNJfGinwxviAuqfVW3ipfNLHzAbZt+05wB6FvqXKW5wN80LOsf
y1xnJXoLQxFmpAxIUFafXDnBEGxKH+pdCMxsbjLy5hIJHMRHTGnozf1QWN//fk5fVn2/nQC/HI13
19nQpoOkQd3sgk4sjpWp9oxZ1OitswFik5NtGBdKb0BfbYme/HGjMchxUI993J7//l7Un0Z6FuBM
0oxC2IbeDX3O1EskPaju3Mzud4N0pqM0kufOdzdWJaZTpFDKlhGauToIGBBScc6oOp9ttzy4Mt3P
vPGTvxDyVOm2bFWno+3SF6rRz6+yZY0TkysAJOSbMniSqCpeWtGRLB5g7PYpu605GA887UPtdPF6
RhjohX1BmZZsvU3mRG9p3k6ebxvnFpbCVmXW5wzHwcpxQWGZMwxtgl9Zv+uH0GCIwkmQrZXuuAgL
O3yj+rMp/RdhF49WFzO3l+7GbqvnrqXjU4XIjyo8e3Xw3RFICD44tr+f9JauC9g5lrJ0Shr/PumV
gcILYgCJbzJ5Cfy2IP4X53Axs6b/+yv9YZBEzA4BmY0yz6ovX/Ivl1eTJhYJppBryyB/i0tyHOxy
z9B5i2kA7y6WmDwjg1Xm8uHvL/yHJS+1MGKiDVfibNTfb5wrn6hZ21cMz7nadH2M0NEZ5SFpm1fD
hFY7Oz6ZHx39+jyxiK7QIzS67OQBri54VwIpbOe7VF20oxVkeVNI1gh9E98S4QfD7h9OdEuXBuV+
Qq+pwr07RoiAK4N8yGaXh8ECuzgWTfzS6+ntqCkvi6I3HAEfFbMui5Z3VzoVP4OutkFpzno/o7q9
1oxRxNUlemq8pg68Q1uTw7ueLRvZvU/nyWrKreaae6oMnwzfORgN4bgDYXYrs5C3o1m3S++z31Km
ptsaTQ+RGI4gLz5YAv2+X+OLVEydYHFt+VtQd9S19Od6xqTBKdq1XtrEriR2uLJ0+pYqjN/+fuL8
8Yxli0TAOOU2Kn3/PmMtN4b2TnAQ6JfroTWupeRVjRxJTY+NIuX89dx5xNvy0Qn7+44cjStVUk5X
vpDfnIsxhoRCyLLZZXP7PEzyTtjsDgmZS7xwrM9sVzwRsP9MxlCj8d7SAlINUSQa+3A/yFCpN5Zn
6v1WJ4Mc01T5wVT5h1IUb9Bm86hzMTvq/agxTB3BcU3CFaXJF0YVOsaSNlxSNtfsG3+EEavjXjpb
y2C/Zk/3JTZfgmwQptZQABjF3syJQ/j3r0v+6ftihcw3xe7Wke9P5DbofQCuOtHjXRBvUT+GB+Al
B5Ic4jViZPumadGPxniyt0GvB2sWjohkKSJ2sZPdTtkuN1R0b47jj44I0vtOBHchjfCbID+6mjkf
Kye8mRlpTpVbdWsLN9AuYqF5kzMvuLG4Bj9PIIEbutdzyTQBFhtxjz5Z5Ce6/XNTXeclO4RopMJz
aFpUVqMC+JcSFWDG9pNRYSigO0cDO9wNeThep4Jpzazn8oSUtalYA/z9gP3heDmuZVkMxjZracLF
/jUih5oTTSq3ql0f0KEkXmvTSfh6Q96FXtGphyjEDaLVb/HwYRH7D2stl1nHdnVb6A7UtH+/dBQL
yv0wgokxSO19rHdyH2m+T5yfmXioWsRhqOsrWJbESvrUN02zUlchLvT/+giwl1JQ5pZuxG8zQ0mI
dFs6stoBiT3XEsk4WRj6BiVwgZVdvIxOTtZrkZ9iaTQfnK5/KKQDlsO+JNnE2NTy361qjBmuEhG1
1Q4rHzHrQbgznOJbXAbBCaeUsYk0N/cAOx7iPtiWYRV+cBX/YZRxdUp+0hIE1Cn33dfPSilvXWxR
O7JtMq90D6jHYwfhBym1NGz1Dz8xW6E/7CVZU+qua7s2CMH3e0knQRwRzORJpH3mfiuMS5Z3i96W
os0W4w1yJZS5YqzcB42wPE5D/7tpo+y3R7/aBaPv3sbaSx7jm8YhiF8nwgybDGZw2+FZbEQlUVV2
mtcSjQAizdQeiXfzyqlWpH83yQm2r00id7swUcp7I0yfm6mfCE2r45d2dEEzNeldk0JUIaBCMQPq
bHvzMXrM23LYoDtCNWOMJHZJ+Q0UuNoMKBS40jtCu8XyRFL4L4mt7eLeE4auf6Kaoz1ItBo+TfIn
/L14wOzOv/ajFIYGyeG3Su/ru9nwCZQfzDsaG1CMyfd2OnDOvfXsmE/dLOIfPXX9emnMdtGDzQ7i
rhiUdj3UCK1K6O9Ye0Pf/RTb7oSYezqGXXQ7Q8x7anIRgSEx3c+AsKCY2cUiZpPynLvpEyuZ7rCo
FG5GQ4cXRxhc27pf2QQl16UY45MzpzrJpk7+NE7xg14H3TobQHG5AkNLyLotm1o42IVKGTuwurez
Fq0SPR08wlCKexLg6OCX86ueiLvcSb+0WaRtc0NG15PdRaAi2u/l1Axe2A0pwRcZYVrZoucLJHke
wEnYgbXpXK+jpJ5WscDrTe42Eaep2VzNBIyfaLk9Y1PtdmL56fKQHc4OxnuZrU3djm6Y2aObtija
q4kyyeUh4ZTqqnWMXbqkt8bLTaHL/ue9y2M+qK6mr31sEw5qJVOdKD1ap8u9f25IcQPIMVCTc1SZ
bSeM53DCiojE1im6DuRIrRP38CbwE5j3o072i0sQ2bGy66+jVbB7mcmQiIKBDOPl3pxl6SZNDZ2w
m2A+a0U9n0GgG4VfnS+P0PmbzlFKSoYzJ/uitk6oo9XtPzcVKtaItcqNnTUhIpxk3GGvSvbgvRHq
GKV8HBMYK62dQeboMCwPvsRjzZbqyu2rp4lvYBui6Yf6ofx76ZCcOOXiWQsLkgBC9jIay2S9LLVP
bSm0T2NR3QFtbaF45dqtqKkdu8jBfTDLaxUo/yEIiVYLmyVkbfkxY4l/PSGT7poR9aCWaavRToZb
lgngYAlfaHFm3jb4OPT4aDShf1eliA6R+KUHqMC+J4gE2ca6Fd/Joo/vKDAtiFdYZvNkUX63+vBo
6lF/9Ge0Sq1pu0/pFKc7cnPsTQuR/cmKG83LZUuI+wwvE1730yQFJYygn69zzZ+fEOtdaYjO7jK9
rp8y4ot4kAgCvGQdXFyztHcV25fHRQx2b7WojG1RPVbAttdNAn2unHFDW8XC+WRLfMYiY54v91i6
Duw1Vjb6ZYIYW9ZI8WTWJ7ua7a1dJV/NJZ/ZdlrrKgtTi/Mbvk/rFzegWbCWirbe4SNdo4e2H5ca
JZYLB/W6CtDT5aa415GDrbT+tivKZuPOfGy3991HGBjWWh8de2cmvHBPAsZ6FEN5TTzIfBzLZtsY
R0GIIlrIzr9DMdJ9DUb5ue9A6M55frYGw7whLMUn2BNEtlZn7XUzEK5rleH30AIJbMgA0GahV9si
UNmmJyucHXWb3c9Zdzc5o/Ulix0CNPpyJBZJaz6r8QluR4b5VW7MUqNwnMc93NDK+dKFV5UxWV/p
/6KJrOd232jIxJRFo3153DJZ5aakLHn9yLBqOkXzaIFqQ99qAHMIIzgdc/yUT9FXBpL0Kwkt/Hly
HxtFfeuIxHoK460ZRBki66G7M53oOpyeSlmJB/IjizM40segq/1HFc3JTdxqr5efUhlF13mT5qvM
L+Czwn3YKWqvd0wyKzuw/Ht3uZnQVVMXmuUxpQW6LmOjxqbetWs0MtkeR9b06CI7XUdRadJvK6ZH
fG3JJrX1b+MAgacq4uYe+L64dmX0qQajdN8uN4IIldVYOAYK0aT1ip74hTp3h6shN+hRLT/GCM3v
o7xcW4P+1c3qfoe4y94Plvt5NPOE/ZrFtWgknCPS3osgib41P/iih32vDWSZDI689bE736LVr4H/
3dCWy1b5mDg7p2ppUwx1tWHAs05Kc8qNasnzHKNgOgcow86Xez2SXzASqadmLd5Oo0k/bwToChAi
PFvpk4uBYpv1Cvu7GRhHvTcFwEQqNnZlz2tLs4wra6GZIeWf9+6U2UeT+lpShjf2ZBfHQCTlESOk
viFi2d0NU+x1icq3tGibOyOC1mmO0j5WhoNrwJKcpfYcni+THXamBLgACUgUXeeby42ibyASV9/p
TR2cpFttnEAYB+n7hB60Rysk4TSufhRa/2r5AP1T6mxLwI3bN4cuDestO2p3XdgYzyUAX6GT765y
xIZ5kV0Z07yv2UaslIw2Wu/uUFN9jxDoIb+FtZpO22COfmhTvSPpG0ftEhfaSN4F675+bDaF7exn
Y6b56scn8k+eW1SxvlF/j/uTZB5nA+ONrfzSR9YnXZvSNeUvzDEKxD2SFDvB2jb1ivgb1pBaJk9O
1z4bU3s7D0tXuTyndrDMunSWfImShOh2O3l2DH8vZ/VqGOFONtFuNK7AmTOsaW8AIG8AfX6f2xHm
qVl4WuCzaLWdgah6gaKyLT1aoSgwg4IAmw70hAY5gc1QfCWK+Qkv7y0qebJMMb4l9Xwwp/Suz1cS
I2oEsfQwxng64lEQyjvvmkjbTL2xS0CaqZSWoz39YMd5R3jlsJ7sGtZJKalAZpPJYWPJqvhYZc5a
WU+OfdsPJ6t8TJKq96xYfYolaTddI8nd6DGrmIp6LdGp6yZyXh2RVqsI7vsKr8Zd7vqfLGxia22c
xK6JWZloerYUGW0PXjCXp3NO487ZzPPQEiyToUcnhsW0enqT2jkax5dotraqmMVarzGtx6b4mpf6
DaWS3nMctLnG2sY5i1Z7/h4OEXTV3ji0PecXc1LvVRrM9rqune2kVddGosdrFCEF5DnzFn27uVBo
Yq8XsZcan4kcvpkahD+94lRNsrTc4MIjLjisbgZby7f6KAjGk2gAfYLQ0A0bN0pjH0ECdASizQDD
aTEkSPuH1vZYQB3zTctNnUStgiD32b1J+vlOb1x2yAItv29ZGwk3HhVlG+wTDHYrCv+6F+CgWvWR
1m0mm6aFNV/bYd9djWEYebNJ0vxQnPBgPrbzDCclV1dUAt9ySskBNJ2my344cfxmIqQl4zivVh0r
i5Xd19sk4zuWffNk9ebXSpQIDEgqUZ/kOdJoRgcuNocB2PYIuGEVGRoHuNQRMCiS7OP26Dpb1Ljl
Wh+69BpX0XY2rBdUHMGqrVSyrS2FdB03ugnhbC3iJetnak9mLNN1rI+flQCIZA/DuS57cx3R+cQa
OBy7gnmJdKBDZkQETgJhMAN9PjRV95ozAcblFN21U33ul6jjLgrtdV6VMEqHaSRXgXtNpK/rwO0O
JIBdU86Ru2EOymM5msUxstnmUmdUoiyPqSM1pCDh0c3R61Y6YAU3QodcwMTHC5qv+yUoy+kCMDGk
M/VeoSjBXx7sYrM6li3a5XFwdvRuqqPQaiqKpV6Rf0DepMH+BgH5UBq7Tu+u7eUFQcGUR9uyGT3F
qLhKnRVEYQrjhXS8y3sPszHfmnb8SmsgOsbBCL+IvTv5cw1hzHVvMFyR4JXqSXNUwOiQ9y2yj3qc
N33k3BRJsjdIBt40fvatD8p8YwcJmVV9Vxy75SAkMc0FaHWKLorWHUN8UvtiUruQZjvc5uGQObCI
R+ZMDNmxjtDXAtyLBWTtuN1+KpGNDIOvk7tkNMfLDX3Brd0Y7r7W1GZs4JPUrZJI1DI07JiS0Vsv
aYyR0p5rzR+2zfLT5SG24KcotxeyTXaMyD0/zpDqjs44f3UUiyWzQ1hGIQoTh4UUvgC0UKzi5ShX
TVMAYJlzTOQgYGGAQVbIzEPsMPEvUWuYbdLjJXRNDOFuVmELLLH77PR+seUn/+pyU8x2u5W5eIIa
A4+wVkSwL7+MAZXlP+8OKt5QprP3JHAHxwlMzPFyzw3nvYaKevaBWjdSwPAoIS/VlSSJoq6ew7IZ
tz9/1EI3PXJKdZ40CdMzQ3Z5uMRSLYqPl5tJU9FxLJ6RZmc/H3Za6axyixTJYaGKbFtpNuw1cEll
Xadd1VXyDSOyv6GZ4RAp2qeM4/2NmbjjVUhwShXtnLwmBCXXCdpymNeEzemTtqBrBN849O4o2Qt2
cBtjALo8pxoQLN25TqlYXadjmaxiVy+3lVYaXOQJgo3GrrdB+GN2hH+kyLfQsEnArfNDbFX6VvnY
YTtCbCaNvPQBk8ZK0nvAI8gAluivQwcMRYDXAcHofp+MdosXfdxAAeJswqFcuyIkLu3igM+oerMf
wQxPMFLRHC8xftblUaiJOBwu0Z2XR7vlr1Ql4o3pU6rQJrGZdT38GTFphjmEg8vf6VbnILK//Pnl
5vL0l3s65gAvxirz87c/X+fn7eWfFpqAtdCRX/fzwcs/Ki9v95+nK2sbMOYA/+Cf9zZe3vzlb36+
EzWlz8qY7Z9v6Z8/DCF4bsZRPhdGT6Dl5VUTTe2xtzNNByURiBhGSebkXrrc++fHy73LY+/+DikH
wVdd/nh5/HIzBKTqop39z1MREKxwBoXny0NkPs8ALopvDQiKK8vxgXu4xBhefvznZo7ZSMPQ4Nu+
3GVM73BdAjZxUvOqEKzFw6pRnjtUPt6QCi+3Jok3tax1OasGw2Wc7cZMLBYZ21npSy9wjCfpIY57
gxAH/D4Qyosy65WJCOQzg/MuqcMDEGkcr0Fn3raTaLapn4/XlsNOvKTJnWUUZ+oG0KksYWESBusZ
yfAjBa9DEGFG+9SZqd/DpabbG+nfHLYu55BSB/ts6CpfWLGF65qBfFVlsw3U3cRtRgYb1J70RzO2
N7Uy7hCsIPscAXr4of8M/wU1sjVrW0L3vrr2rRL6thirbz74uysfp+8GeCO7f799TGO2dN3C7eit
CCB7dAjr2drprrrPW8RF+Vzt2VrdzpMJnq6fVg1c/9VA8cQU7SklVg+Psk4MK2o/0/Ix3uA9MAea
wFHhrusexHhvE2SRpdW36H7oq7to8VSXJiFHbnBrFuOtERdvrVSbDL8ctt7oR98Lfxe2bDzwz4Nk
lFfxjHdTxXQRRhQWbOwoFlFjoSJWs0Jq2ZSS9SIAmp0ys/wydudOzz/5STXsavAYhKk67q3dF9/6
PA43iVN9L4PuQWsrXOL6UHpRPh6DOASQutWy2uabXWSJHUGZdVhvsoqgyCJ3j0GNNiFibSTygTwC
44eV+2If9o8h8q1PASnmqzLyTxr6lKOYDlNfoEYy9ZPrtkRguTExCh0eD73K8nUXRYLp+SYuvxcy
GMkYy+OtUHgxElVAdovArvY6jns3qAFWAvBPp6DwRAOAvKlxSOoiudG0Otg3/vwDjWNyY0uiE2Xt
HPGXROjI+uHORHgWZeWzlpYNibzYm7u4Y7UDBPk6jcq96qV+mJII2HL2BBQmPipKHxC1QPdIn0Sk
WaZyW9ixv2+M8oXdbb+mh1PsAhzJZ5gUeseSL9doy5ddG3g50ePrnvYmgvSKjmJmsyEs2LtTAss2
NdUBfhE9sKGZdhFtolVMX/bo93fomDAakyi0QWpwtGrrsTcgRydgYrUUiQv4gS7TDjOCeu+CMsms
vDwRIsBMlJWsgzH6XKIGZyqJqKLCLyRDMMPPZrQm77g+tdSHGgdllsycGrcZCERncD6PokyvnG9J
0dXnyt/Ffh17szJuuoAKQwMiZ5/oxY0uUH/0SjD0h0RlxjjIt5Zq3B3aV3cdJvLrgF3NaySstzBi
vQ/6OWBb4c0iejZHxKVR3uETKtg44XklVyQAgogPZ6vBvaH6EZVrmwQKylj49Iuyu1VGWm+gNkIw
7uNDh0dK6s3AWZM6mykv2EE6xg20G+UlOhS7gFgc8lkZmFP9ZdGA4fZkMcLRYV9HRT+d33JayVoR
fdGK8q0bRkm6LY5rVvLWLrOQa2VzuQ2Um3EZ8e+xU4EZEuFrGPnbMVcV4IOoWIeRa1+HQxiif45A
aOHEXKmanjR1vxM6J2ddIthm6pT+FqvdtK+LYt7FbQQrzxi+R1Ex3TECIoTpMUnWeHvx0cfVdhpw
tNdzBh2H3ZxA8Y1dKjwHVlUcRc8CzNSNJ6ll/jbD13IgRkexBNLc/dT7x6qLh3XgxuF9O5rfiXYv
ypsmpo+j9fjSWEfEt3Mh3OuQrNRsVqzN6oxLe7mKBhNCaDWKsx3UbOJc+E4b295Z5oQsk4UyEEVu
iIcJJaW5vLWvWtuVO62qT41bJtc/bwzGxtZ03/wqZIFFE2KjuwOtPyJdeDK7Ck+kLU4nFcWeTTvQ
pgVIcZCIFLXAHxqE80c2lOOapGG8CoEPC8vMobpljFTLatLYqToApkNlxYhIMCu1HHZ5MGxy295b
U65ta6iord/VBMy/SBELyHJlRJs8NNZPTZ9bW4IiaAuPvteFTrgNCkBwwPFwyU3k11nusJd69zLl
c3iwydI8tJkHe7TZMK+AG5nDjVMSolp2GOOIjMSFBpbwGJm4tfMw2lpR0LwOWf9q6OBGSHtZ5Tq4
uHrMBevE6UdhmIfJMnfYfy1qoc5qrLUSzE2861nB3kK8XcULM6hDurkyOhN1TT1/joyA2OIof57b
+BoI0HQMhize0cvRON0wemRdQQ74Yv/cN/X00PiMsmSYKBjZwReKjZAyQxftjpGvtBE81WwB8suT
nVsbu7wFF1JDGdm6PKfJ8HiuOHwT8Ed3HLYlkTG4Mq0Yl+6CLY8fKXljPnK3XW6e3RmXc6zAWtpG
BCesHG6GoADJgshiM2TLHssBNAnuzLO1brwNm2MLzYJMJ+cM8ncPc7cGPVK+RonLSSf75HpMms8g
J6PdRPFlW3T9VlE127BODoC0I4yrofltq0Rch5JdSEHM4lAMSwhfTMuAQXsdBHLeDnVPggW+0IlK
vadQP58bl8nF7D+JOUA/F1chUyyrh76MxGb6gqUj+0SyLSntSY4/PieFuaDktS0kAjbyLf8Pc+ex
I7m2Xul36Tlv0xugW4NwDG/SZ06IMln05Obmpn36/liQIEFoDa5GwrlIoG6dOpUZwSD3v/61vkU5
XTcf+jj/PRixWFPoZdMuk7PgKayfRRGYoT1I7rFoXXtDztFWeUNMB5E8oMtMB6eT+amVHm07IjpQ
yQLE3B9/ak5gnRqVBWfQavGuwFOJG8tk2QZzaeXh+7siBehEP8GwdlF2b2xm2Ggyb0ZQjz6lUnV2
f+jpCH6M9eo+drIeRKYBL8JxR5NCTl/ereipl1b5LKiBLuh+v+NRqEjHW/nOp7ZnY3SfEGbFi5Nl
3WVM0k8+bs2LoqH5hM8EtkhEVj0rP0CvNiddkJXUl1/ijCs3yjXzo9XX4yEp0BgaL94N42D8gal2
8oXaSkC9feNAKJxa4IusBuMEIok11eONbiqQu5NiJkBKcqIs25tmM2w8Y5hvFi/zysns8gC5ASQJ
/6Ew0Ird1CRfztgfiszvH8JN4is706saRfmSgudFgjKwoxV/lKP6tdXJeGeXFFKpG90qFajenwgS
7SXPiGmpAmtlUgVwTUAiOJ1Ft1U6HnSI03y6KEOOta4/ZSyzaK6JwxJTD7stjp1gzArukQNLEoaX
Ko7SvSVcbu0cUxwu3KNu/krpQ3Cmnr6dIja2dhox4Ebqy7Tqq2uW9dUxkAsj2p0OTjsfhgzuY0pY
KZ/mnSYS995nTmhPVD2wtN2DM3lyAL9dp0xSuGIasGRquHlxydM1coAOV1YSWroenIuGM+xQfUgT
VjMYZ3Z7RrAvhfnTUwCSgsy6jBYygjUS0R06GepT1x8L9k0rq11IDL59Lsf4m2gdgqgHxizPwA0X
1RAWeu0eFJwUIMSqw+LvdoAkbB64EYRBqUZ7b9UQ34gss0fJbj13XSM1nEeaOs5Kj0qPMG4Gg7BC
EdFYgWE0mbZualtrfWi7/SyL6ICV5zAnhbkp/AJbFXeKQbo7C6lq49S6OMgcbJ0bTW9JYzgni8TC
qjSxMidjGewqXxbrsU3Fs1GU29ZFUq5xt4Qk57OFWpBC5S65byGPr8ymnTYeizdDbw/ckUARzm6P
8NEnT74NNQxbNUnzb8OO+kMPH8lpLWcJUXPoG+igN5my18KmSS32eYzqpa1tTZu+sJy257JrACkw
Lp9mpl/srhFLAif9MpFYD7YffNG+3F+kszWSLLnHI2GRoiPVzKId+G/qoagIpjsmWrnXMWtbY1Od
h+mIcZrBL4N44SWOpBCdzHdEo3fhjocol6Q/W2/aDRUh5yG/Z1njXSWV0phPxle9XUeZ1N6Nka2M
JwE3NdFOs8ZfE2dFCmUZPBHXzqCxZ1LORR3yxkR7ab/T4R5t6SvQvtzhd+RV7ruR/RJTGW0DZ5zO
8Nf8g6xm9nBQ4r00Ty5JRQLGsKvXshrbS6Ry46kfXkRuEoDAlnBJMj+/loo7CVJ+mGM4eZRJhzxU
pO6lL66OzywXwx1jFQ4pmJp49Yg4wfyZCuldtXRCwXYwr7qwrlNf4/oFoYj8C5bDK2fSRMuX1o7V
Tnqzt+LYGFwD/cHai1pcfR9LUAygEF5EorIzK4rpCZrHWps1Zo2//RGO/dG0s//4+wXZbp/l5reo
LZZ3ekHDtvQAhLQTYaB4epmjbLzwPOif7F4/JmbyNSATo1r3bGgSXGmeFrQXulFL5gJNbnAD8bJa
1aO2cpqjvG5AGu7Ysc+FRYcP3meKVfylVQtKt4zk3Zw3nbML8C5ubeqjt56rV7suodbMAmGjcn8+
VQjFkEJ0yO46mqeu9axzHNbNjZOExhQNjxzfyMCSsslG/0x2dDwGMebtVAzfaTM07Ixme0vhyXh0
GFjrNKWZNWmI1QJs3nSJueD9kBWNU17E4rly0nWDW4rQ0nmCaUGtCJRZR0S0tzic36MEcIsWxefU
r+55YqV7CrMWBXRau5b4YPnOXcSuQIpm4K7dVE03CwwYhFs325lF1MERzuQ6mVgGGc5PvKjaAVCM
H45ADPEbSECefNHkEKxBQwbg5lMY+FO9pb3IeOn5xB+zvgWF3en9cUr9zyqKvzXCm3cq97BKVuKA
maoG8WINHBkrsZ1h5GyAaXWbWkInCxo3PpQqBoVRNuB8567ZO2IAy+ui3E3TiPYKTSJixEwcZ6ey
qA0VYPVtk/ofcztfCqo6VrM1UH/rpYKlSPVBMFZxSQTpNtGMn5Otc/6diuGomInDzKA7IXPLhzl3
8lr26XiLovo0TWAjqPl2dhV3obCCw7DpXRoeabt8n1q4GJYq2i0FmAm8tIyjUDZ4Cx2iuDnxj8D8
03g9jWP1gK/PLT5rjXzoaI/ZJ7o61AQuscF2DwzWLndvAn9DYjVYBiwJ9W54KY1MXkCVw+BIw85V
0Be5jx6IwKAOhLnq0z0Z+xegYmIDJcVaDx4Ea0f5Li0lCq523mBdCfTmSlVb6X37Hb0PkKTgoDnT
i+2W9qGj2NvXW8wKJibksqp4R5Vi7vDxCXQY3rDaKGeVUmTOunb+DalW7GqW40yPYCFNatoobVBr
9hMY3wmDqLgWuygrJIEFD8s6U1Guckw5mPDQtWaTdz9qVpbsKkoEjB9NtG0Nk5O+xtoPKmhYCCBv
UVDvBfxcjAZQ8AQ+07Cgj6CvhKCCG9N7LjaDH7P9FKFr1/YfAK3kR8D46ysnSq074I3+GDXavtaL
bV4gXJkj+o8bdRdZap9jOf6KTbSQsqM0ppqnESCMbRxq+HZzT+m20HJ5NmoFSRtnBgtNlqgNfY6V
ZaagJ+hPgpezps5J7qzxI6vpIKAcrlEl93vY3NJtGh71HpCtIKNjjuNUOg3wgapxrywS8m5kYrlE
kuEsgb9ODGtVs80ta7D+eZZ8NJ2GUovGz5CKnwfOHE4s/wrvdToKPQ9z6DCn2NkZRot3HHYkxG/E
L9MJFAVdQKNUXVlhJAHF9TyjjrWjfqOH66FvgT8lKD1sB5ZsRV7/YE3mhlNsIWtpRGs4BW1jMwF8
7uonWiVg9Fpd9NQgLk0j+9qO9MJJ61XCmKeemjyBMpDH2CE6zX5W1Q/PtAtIXuz7oBEbS7GTs++W
uV5DWOtVau0n4r1rLSW14CCFk7nNkNEbTo6l9w7Z00deFFXY6NRENwI8Cgwwb8fd8MSbNZJrkMwm
emPd+sqARQtinq3qwFkWk7gkRgaPagaqnrTW2caVcyiH8h54qj5XFU2RspXy6nmcOV01nrkJzyuQ
RsGN1oydlqKtpVkDXqZVL5ygJBcruFMvaaHRmNnGJsvP8nNhA8ognPUSO8W48pva22hgEa+dN78Y
bMoWRco7GibgO7urJ2ZqXjgok4z/rhYheRovTT6rI3e4oz25OaGb4Uc3mMY6y2rAThbyXrK1oyDZ
mg3Ht7g2fiYFEH5lV79bhvZwFFUEr/e7ytvkjMXO33lO9ntwFqmLitd9RuTe8Yd6Y5IihNIKXN+s
blH2V7dFyJ5M9mRtQvi346oONJ0mkCpx1mAIgULVcJBjJWhhdDIOskQLKVeqbO6z5Td7XoYsmk92
0Zzx3O4Ri3wtQ1gQ48VSX2gYVEam+bs3HCYlvWNuwIAxnIx3x2/YiiY00RDgPwaz9UN6mb5L9YS2
VuEqjPzG1kz77tBUWceAzq2Ec+Sjiv4Ynqwfuu1MuCF8OPciy0I35pPpAT1HcwwYqDGoBsRGYmt5
sJbBIS+GT1XI9BSr6SEqOPayEeeCZME6c2s2hMByURKwYYEO4jXmPJAWiEFTbv+KDCQaO1e8y9Sf
1h48MtcZi1XeBxYATe1nQZBYJ9O6Q3LkedBP/mm0+PHsEbi+XdFXXEa23MSsHG/BlOwtD0sXCm28
sSmNCT2WLRCvj3Hp16thMuoDeMAizJD9dr39CebJPzWjCgiwDunBs681IoulccfRtEdsODAlTDhN
mgnlaSjku+VFw5FgXx1SwQFTivXTaLss9K1G4CIR3PdtFZz+fqHQ9bdAW0P7S5sd4kV6mObqHvnC
PifS+smZUv9VSPvhUNV+TabG3xlJChSTLrAm7Y0tklC/oy6Yz3Nn8wa3VHHIwKXRr0jfs6C+zkM3
UujgXDKxrMdU/KKws3JgKrKjWZWHJm+LY0wz86EanYdVUU1pNty0ZoDOR360TZ7E/arA5/FLcVzr
aM+JCsnhfLDycMztfA1haOQcYL1mXrUvu/YHYM78RSAJhazLcHj0VnMtO/nCoWo6jDoUu5le34oz
0pQo69DD51oRBKe8N2dME0nLHWmw132OYDr5BOybiJp5ZSZHqfMU7caI2bBxCJi3OaPATArDiLNj
A9DgjGVutxjZt9UY+482qfu1Ngp9N03Bl4dxba27McHxkewB0a1uXdRq35i1dRqn2FkFzGIqQ37L
wSIgNAzGTlrMNHOtX4LZ4DnoibCMF3R6rtFTzKB7cYM8bOuAUYd8Oe9x9HQtosLdZQF9TXbDp7wV
JgpNUkWXUh/3+mgHx4Kz9KEvSJm7osXvZEK47wttP8Y7vg/mcg3cce1V+G2m5BoQGUwy8hNmbBRh
yZ6SFdTYHmZhMyprl6wGJEhjZLaxjFkcVKWGnU/Ea+Pr0Yo4CH1Vo/tR8Fm5l0srgdkmhwoH1a0U
2rWcZH/o3Ly9BnEM+kAkxWXgcwm00Dg6JQXWEPkAIeCFS/Jrouxu3RZOes4jwdvTKzOUVcHdqtKz
9d8bv98zTXqaKFaUW5kHnh3XdOKoqDfiXsfZzTIRfWe73xRa1p94Mymf47rcxrC29iLvLqjyzVo2
0n2OXJYTiTSf64ozSjRgPupzNkN9avysMlHdU48ipLqxP32EljVRIL4l8h3bqgHtq/d71X8roeyX
xtLV3c/US9Xin2IeprjQios3p0i+a9ftv+safc+hPGKW+GEdjVE4nadzr7nAlM0xv/imHc7BKD55
DFZ4EM2MPr06OXaWRB3vJu+a5HhKorgu12PfbWKjKQ4aq3SwkS9tGjwl5cxFpDOdT7VF6XZPQhAn
p3VVkudHlNGr1MOXXieACGqkvFuzfJmgm5KWlePdBnmOPqDbrzOu8VUyvJGTC5YZF6zGUNyB3437
dhR/SpHDCc68xmXox1BkT+N9CIz4KnUdKHH9VEVMvkg33slB59z4hBmQ7yl/p9Ei2VIm4W0YrZ1D
08qUEADZtllw7qfPxco41OKDq2EoKIY6c9DI8cbwXh3jRjpZC4ltgl6XmNy43X/BVnU4kdfqkNZD
vFGpzLezmbskqBIqJMk6Pefl/Edwfad+X73YVJbsG+boVc5nedZ7/QYdla2QR2+9Pg/kH9O8vpRy
MbbYfsdqdY5OIK7Zsiyg9GXrZRrnWLLcrpVVYiAJHqqI6xu1G/KY91x1JIbak+9SKtLbVXulhPCg
N/Wz5WjIzyRzDr6UHGiUszY9TlxGEFuv4xQ8IfarY+8nG5uIwGqq4+gZj/CbPfjUrULKPDV01D/M
lg98bQXpBtApChlq3iXIasQ/k4DumJjlmR0tM5bo92VgTLsuU+ajHv+Ggp1N0xXueXTj9trp+sXg
nrFpO4rJALHJrVYg3bpxivMOb9PAAgvAXI0u2KmnWKv1R5AcWzckbFX8yheMrzvq7b3t77UqinNB
uIDBMzc+MCYS4DYkBnPWDO/Mi/1wiYTtf1qZqtn+8FA0kH84HXpsl2iERLPsftDcgHXRFfaxNNov
JgL9ZEqeCUFqbSlUv3rDVJ8UfnLeFW5OedEn92GkZdnnrGdTWHv++8VnQQVyo3tkPL/vxCAeBkhY
eqydo521uIgyIz31U0AHRkPeqHWoc4rigauWL7Fi3tbmYdgXXRf2fW4c/qLhI4xxLrhKj/sivZz9
fHIRMCgkiAckmfI4aMQCRWDFbzJFdo3LNjrzrlckGBsEaDuHL0mTEUtVL32UVWeGLdvRN3bb2PQe
KHuund/MEsNdqY7C98Rb2S3TM3QB2e81YkMXO9ZfIxaaf2qr4RHoOXe3Q+nrW53/auRbV7ZCj3zg
MOSraNpOUKI2dVdeKZNOOT8xote50C86Wv9SKfKsMCjzulbpe9Ig7zQ+ebFhkjvbmCwmWmPtcAjt
y15cRF7ITYkrkz1UwE04o75dlu4PP3brMHH7Z1OLbzLBcNvl1RhGLi1BecRfA3zy4Uy+f2JPX7MJ
BrroNEW0rwrAPxAm+8dAumQgd/DhSoTPPE8fBmlDFiXw4vlMkvKIDqT/dm5rur/h8lIxus1rtKm/
XzLHoF8ntvULNKZNvNHYB30UdiNPLm0nayOv9A8lKdXty8Q/weYHQNMm0CS1vryIlE4T4Tjda8LF
jdibv2GmykLkQ0aqmW4J0cb0lw6B+DmxIppSQz8nGegD4QfO0bRmKkhrmlutllW9VdJ7glXoFeY9
dQ2TQ+GfR0utLoYRzL5bnzQVfY/IQU9pRKWjqDAqBH/1qgqPaSUS8LXLL13Zlmd/+uN5GhBhy8LZ
CVTGWEO468JGLamDNLNenXkAKWr21rGNeuu1MfR//aUreN5Bi5t2sui7vV5jCy+qsTxMw0RYoIy/
FtLsayGeAhHUb70ZxU+DNeC5yLJHMCTaDfBBKJLoBVVnOrdWQGOdEXiPHETmm/F3F9GNlJlE1Tog
9/mSFPNZBY6HnELDXl6jtBEyOwHglBxcDQv0KpEoOq2ajzlihUW4QBzJZvahlGgOAW42wAJdsKNi
YWU7mLCrxV4+O3IM2xJUeToU1dWZyEFWFpvcCav5tgcsuGO7i6PSaeurWZd/kBr8sDF1HAzmYB04
kfOR4LCxGksW/NGkcZvhpLvW1TjvuoBZlrP1RBWBB0a4HnrOd5qxDwxb3fqZkVfksfk2sXtQnd89
8Y39maQMNjP2kG2XJwO1cVa7kiqPzti+1ZatJgvWSLq3HEexn8PC7KJTH3PgLdvuD28nAmHctlxI
nbWrqFngUWxYdyZd+85Y2RH5cUA4O+NWjTU11O8TDSMvTazJF85v8UrXiiR0BOejoWLGHmY101OA
UKYm772z9O4Viy0jrldOD1Y7xnWmCKvLvexChMNhAzl9SVcZl79ftJ7OnYkMJPoF/x9rsr1sgj70
0/nEe1UccesZT5FzTLsuf4g2sk5ROXJPMxhrXM96mY1nFWjmu/GraLurPwbxWwLHlDLI6X106YkA
Ll+Tb0uGWyfb4Vb685kEbBQcQd5kwGbRDXbVxBF1JvjKmrjSd20j279Eg5Oe04SRWa1aOyI1751d
/MgCvJdjJqx3fFIJJrtn1TORZC5tanSEyUvSVjfPBvHKwIAJKOnReOZMnoxYO7aCdx5oyrs7G93e
7j0Qil7/yWRhHAiOWScku3g/jka5C0YyM7KYq22ADxThBE7ryKiaeFszjppNTXaOtJl8S1DF1yy7
fxS2mbzO3d1VSbkl+D9s57b77oV6moThb0a7Hi6QKo59bTnA4+LXOGj0U1cqe+VM2rzhOeGHg0l7
0t+06T9FNP2vQKT/Dabp/x+O+j+RaErQkXDr//6X//NfEE15UWSc/viPVcNLOJI/8+9EUwDmRgCr
zcT8YS/Vr//GNHX+4QLm4z7C1mNBUvJb/8Y0hdXXAmZP/u//svR/QC6CaupAeoPTY/5TCFN4FeST
/wMzwSa/6vKPo5OcteGo/ScqYGByiUS1X+zRy77rrFka5Vb63PyBDnkcl9K5Lshf07I56xjgp8UJ
7y+e+GI2LtPfLVZBTxEAOgZhHPTF4qX3TT3eD1omaM+CPC0Dc2Us3vt2MB5+p11JZS5SCZ8AgVFf
TrrYkM7/nrHw664WnDKrT3dFwh68zmysYTj+28X7bywpgHHJA0iCAdaSECiWrMCwpAbmJT9gESQo
zY+BWIFa8gVtxg3BrZ270HD7k7HhsGW1Fw08zk4uCQX+ZI8dL4NsA7yHLC9Fsbn5G0UhpvUcxDI1
enpKNCQ3r1VtfxlLFsJdUhHsVHdTpv+wi+ROU2S/apcABUGKaUlU5Eu2QhCy6JG90pyacs+otmDW
4Lx6jsFmDoE3S5JnzkGPJgIh7ge0jEqCHCALkWBJduhLxkMtaQ/27zPfJQGQJQniiNduSYbM+ale
kiI2kZFyyY7MS4qkWPIk6MQ26Gag/BjIHhrOFZvwSUYIhQ6dMKfpyeRRkhJSGZa0SrLkViwCLPzP
JM6Suyjhc4O33Jg3vFZ3neCLvyRgsFwe3SUTA9ih38olJzMsiRnY5OtO4ijzXCrYgEKtidPCWyZo
wx7kKgnemBTJK+1Y67hUiOU4xHMCYjrg1N6r2Od6cCH0OL9yD5lTU+KGk4qSIXn3CPxEBH8EAaAU
2v/GXTJB5LsBNgMoqokLzUtuKCv9p0HZn1qns96rQ8s+m6r7LbD1sceAsZMt3W5Y/AkkuS3NPhYR
pZLtlL1klgg0rKJJhhquTUWoyfcSm0shfzKJO5EdCm0mw74hXmMRiKJv8KgqO1uNI5YMDAPxaQim
LbivYEO5Jk13RKv6JWPlErZyllCMPv2ynO+pw0M/JnqwBVOwMjhhYjHjVS9yciCeQdJL2IIGYj4y
0VBcwDCyTOsiY1dWiHqt40LRrqenLMnKXdpGyaXTs4OdTx38xg28vGbPjaV8AFyh50OBvhxf6EAq
9lo2ra0WyRyRJjo4QfRBCyuz2NJsQZ1R0WDQ8zPNPvl0bvW9hTlYg+yTtTGQIIw5VowZlpWiRjqb
vJsGnHfFm9mA8gjbrgu2esflS9vCS+t3ySFJmmlTdcOXsZ6imLpK1fjrDAC3l7j1pc31r0qLgwOb
sddstIwVxVPoVShhw0yJrpae65prd0TWh+Uyfya0NW+TXp4rZU+7NhrXrjZMa0X4u84xQRJuyTH6
dfsoIm8VcZfadV776P1U3xu/waUHB5XHDgmk0SXK0oAST9h9Q6k6VWr5ocV496tsICPc0zGbNvsY
bZryQh/IWhKEg2FoG71r/bWZDPHazhux5oQ1vyBGchklP1PMfmwxm+dx8vMbnCJkv6A4Ss8RnJj6
ht8jWZCx22MRpq046zc7l65YcJtXwuqbgp0po7dzlk78q1U5EdLafMOO5O7rgRc26Rr8czEBFT4V
UCJtNoo+JsVdyapvKmts9X0DID72681ois+i85ydrdndqWDXJWv628df9lymL86Yb4BIEewdKOIZ
DcZge3SbLUS4xZLtnQcNaheOa36eJaCp5aelx6whFV7OeAek3DaGS1icgotM9R5/2iTPt+zqUHjW
bMyRBnP3jSiFt6FtaNcve77WzHejSuRTHRuHGGPaVhdFywhEQS7PwlPb4CLFNdPcXGns27h6xcoS
7ZilQ8sd6xP4roOdpF88QAlSzdFTOpQQ6Gmfgja5SWYrQNOiH2mwW7IlS8WcNlflG1XYPzx9vGSE
Q2+GzwPFD6JfZabx98t8Q3gjQar4qWV4CvsWZdV1qDjwDePVbLM3KgetXVulJ87ROM9SrDiBPhTb
Uhc3n8vABAgH3QN2DvjyvZP20ybpK3PbOvCwzKkjYUP5URdFCtFXF6s0+dRgE94nwiTJpNs7guod
bbB+Gcbt+Jl4XQ2ZLn7rJ3UcgtRb4XKYSN76ydox/HSjTO3JmVs6IGId91jzROyuWwduO3zYZjtf
8TQ89bVDt6LiWzUSGqQtb0g2hr+kFOmDf601/e6TZDqRhcVqOzZlKODk19mcIHH140cijAsPtJah
zUqPk7hX9Vxs2WUYhEyilvo9XpHFl5TPLMsRvtpbUh/MqMq5k+bg9Qh5F5nzozO7lIgTU7al5KeD
t30ZSXSIsrx/1TScu7hNbjghr2Ys5q1y0B1bp/7Js8Z9nz36tcyXQvXjic1Lta3M4LmvsGiavnzP
5+JXb3Hax8/rbbiW9rM/71zSVvh54KaXTih17zfdCGQyXfcjS0zybiK7DkRtjuw31NyHiQVdYrIh
s8ctVfZimk+i21qD1j/BumVbVQQ3PxH9hpr6LAwMNgo+D+Oi7PIrquOF9VPA0d82OYngIVmUTJw+
2ovOB5ojvPrMPI9uhUavQpwqEJ78yeKFJVdLKpXRlJj0Np5hHnm5hVtU4KV1RBVsSlcizGY0Wefq
MGV4UEY5hG6thRFX1UHOPAN7rUivLvjAppeHZl6MEzxOTDDbpzGlH52M+rLvzmvxqQdFdzWXL5Pe
/PBRBww80DAEEPVyks98aAXGsrVry4TYuWasddgarC4Evpu65JUJzHE9i7II6R75yrWeG4lbL88l
EAej37lrEXj51soTybzkbiEMcLeEZRnyMyTvsXzrkj+t+poCeGx60DKae81L7JkAPsg1JhYbJgnC
oaYLbGUmRryVOY14EBTUXrhxfrPLcHI9rDR0pVKrbYEf4Sii68iMPWSScho1GjHrC5ApyrA8Rb91
7f1IYhYkRrK8x3lBHJA4uSxOUUz2wDYxWpkxl6anC2PriuKb41DAsrlhXZL7MCTo/17PS+ehNpvv
0qz6rbIctbE0rdspxUfFBiojAfUr4dDamB6B8/d/TLvaGN6+b6vkwy5HI3TL1F7BSeKMVS9d0FFP
+suhMINzZbSnMrRbmdEgdp0pJD2O7a/Mt+K9JRyxNzEL4fTZp/hAms4ZLsVw9Q13OmHB8x/LJYNy
5gAVfhoa1u3NnMuN5uJzdwm5bDHzHYEF8pyif+QYmJIHc188dZarMOLnXLNxfBk9jvoU8YSDcKFA
0oOJqbnGCeN7OzFV1V1WGZV37YNtWHsvTVnfFKEwhlxnjzeLop7uJccuTQpCsNg1mmZtJ964N4rF
aBdk86ouVLBl5WphI3JV6LqY1tvO9bgExE8cHvmJaZ69Jd1+W2I++tZO8q2gdeAWuF9lorxNJMxi
75Xg/5N2/MATcp5K89NZzNpqSKp11uekdHB4+zqFb8TStE3fzcbajyp7KwSPAnZ2R8Mfb3UJn7Of
vC/k2bUhyjyc54ze72LTG+ywHdlZ66A6jBxdNNoOK7YeNGvS4tUetCQinT9FF9DI33gE903zRln7
T0+y/aq6sGNTlA/+z2iovxNFAj79DPzuNqXQNnvGjTcZ0LFZ/+hT56CxpqKp7pA6AeTn7qbp9iGK
3HUfqds4DnuZ6JvYwxKjcu1icYjoKETwEQMk/acIHjRk+etGa0NtljulqVC585sztitqlM2NjiUL
RzOlpvO8ty3nyWoxyfie99Pp5o0fq/PYCvARNBQjYuyEKR5+6b7wpFUkPL57Dt5Ec9p3WJw72SWK
VH10WpJHeCs9XnGiolVnXMRGOM3b8i+ZqJKQSPfjRO1aNjw1dnT2S4fuF9t4rg15ak1smClFA5Ao
edJawamY4P1M/pEr+0/nBNs4Tgl+sABf9DT8IOte73aC1qZmtne+FM+qjt8H+YgDFjlN+aLiu8O2
HxsYyfX41Fj2t2vfW8sCVsFf2Fjt3uiZOwKAIPy+07M0JAf9Rsfmfvl7GahXuQHczeMZr01kB+xn
etnFujeq3aAl5hbIB8aogWI2z4pWmh9ty4HYDx7u5QPC0rRcHFIbd0pPXpoe6pr1fxJXVDile7g8
G0aPA+4Bms51FMvZDkIHz9VsppfSbtUvUCipj7+kyoO3Hnu7qozPsW0/BtliUN+NRvMDA+srTfEt
5aKRYV6FJnaTM/7Sgukw+1+2571HSYJYXL5UXfqEeeOrtccrHXGrtJxZvovQHpO9aOuf1qTfe9NE
+uXAQijAdxN47GDsqtF/IW5hhVpsfhBdvriTtc+M7lD2z6VasmTixoF+6xPAWw3WRMG1t3Wq4sXp
i31yE5KH6xxhxymticga2XGtOjCRFetYY72c1URbSTTxacjUDv+jZpb3NuJKERTsSV0wPHgObU5j
cCuPDmdKr0aDZ9I72RTKr/EeOIO20p56sXwgzXvTLUANfQWFZ9vVOaCTeStoyMMK8YSUy4uhxmeg
yS/+XJ69Nj26ebdjP7VzOuc6VGqRhW86dA9peiWrc22v/ObaeM3KYAxz0xRmh3NGGnjvCSeD72BL
6eD6ta1j2aafXa4/smrlUZa88Vx1zBz7ydW6jzbHXU7ep+/bbwCDJ1urLoGb0tk3XvlJzzZP6ZFS
RN0ovybPumqTf3Xs5jsfX6RR3qmLRTUwj/H8qnSa2BHeOd+tbN8n1Yef0zLuAeVXmtceUi/bBCVt
xh1XGgZ5zm67rAS1he0uLMryLkd/H7Pxj6ucyix7+uyT7O8tsyL21hbtZ6vpT66f/NBhF0fUhjrd
L7IXW921nkviv9NQ/9SxKE5at5F9+0IsMqFHKcAfp3sRRV2MW2V58O308f+YO5PtuJV0O7+Kl+eo
FeiBgSfZ90kmW2mCJYoU+ibQA09/v0gdu6rkumVfjzzJk6SOJCozEfibvb9dFqlqGNkUNL+AKz0S
8f5dyIXvjd/dVr6GHHBz6qzL1nmuM+ezjXCgzIb30ufWC9L8T7/VPlDTHAqXbWwgVqXvnxK02s6A
nC7figTUrPqwYIX4ViZ49TyKt8hCbsw2KY/ewS8VDQ42E0Bi3Vv7UYZnqwQ80A9kaQ8gFGaby37K
G/S5Hnmn0y9j4JJzpXgrRuZTqa0qYEVD1d/b1nvJU3vdaP5lpJgoKvt9MOWKM20ZVv2lS811lX3r
tORHwXsS+OlTV0ZrfNunySrhUfjFtiO4URP06Hb3xIGhQgL1lVaNa78qDpozPjgpssE82jam3Il2
2iY0FmYC98gPnpIk2ieWvg2N6dzZfLSZCdvdw8jMHy9uBVrfTWiJDODoWbxze7mGRMUMQWuOmvXd
vTBovBI/bSwZjmFhiwd4KQD/JY65KoNxlXbRZ432V/bQJrCz0bZboEhGmzA0Dsys3+keVgqrS2+S
0zVHqb20fdLFtfEzz5LXCrTaNoQsiqQQtTE65An2/kKm2nPNbXMR5NV5qo2DFOam1N3XueJTPVVo
VWOxIcwHi5tzaf3HKpGPKYHKiEqKb4jTNm5S07TND7NFHhrG8GESN3IP99KUGwKj3/yxfJTEzTH4
Is48t2B2ZXiVkeORa8YeNdR2TORIHhg4OJhOiIQR4VgNcOXb5rteOo/gnmewh0WcXfM23zua2Ort
cC3UJN/Olzic16TF7c1Rruz0xRrKl8KpjsSqnzozWU0sD5KmePen+TnJ9Serwq4jp3M1a/liQPa+
MLE5LfKElqi0WYtClFOFngzmbUkbaDm7lsPEISHTYJ3JOAdn09I03JPM2/fIhPuOtGu0brY5PNRu
8R7lVy0ujonFHZfuT0AZmAZk7qhzOvNdB7YJZg81XUpp4GykDUAhqt9x8jyr0G0LJ2uy6kf3zOjx
gtGcy75sXlvK8zpuvntOeKYAptIaUuSHkP6cR7sO2rX6swoxnSKmFMVEbmAba4+Gs8rd8hNK3jox
7x98vFA7CifeFVa2g219kdeMIaP71RjuoYDenc7l2vCnt1QfHnv+dR03Cr04jka/9oT8ClOiZiYD
rqg9v9WyQNg6r7M5oMTpHxzH5XXTKnwhoKOSKFy643hS75fsym+907/6Rvs9b7ILLpItXvRtR0B4
XN2Mig09WiGD+3F9LqbPzAp/xUm6aEX2I3D1GFUMplLf7PBQ0wpbcxKvAtQfqkZk32yuooL/e6KL
ciyiOlozuIaa+1QMwaNutAd4Li4sHzlTYZVPbf00B2yvJ32Rafj7XKQ9xtjsUqvIdnq8aZhk4ypH
2m0DQd8UMJYBUEk+Akw3Z7lhoKI099050Aex9gviWGnQnxKLQMThSudKwZSVVGzTYzbvXb94Qo/G
cdXP73Vv4iYrqy0SiLXtFFehOd9YtBNE2farycw/02Y6jN1XCDiPA/w164FzmZlm8JHNtoOJPW/U
mZvKDmidlrBGDZgrdB7GxpquHtO/v7Ic7MK45fS2Lx/Kpj+XfJYPmU2Dno6snePeO1ioGrQ8Fmem
zlR15bQmWnTnzky3SzwZZUJ9BCr0V9YWd+nbrvEhsXYaCQEz56ejUxnZRbOxzMh/aIFZMQDhqGtm
XKKSFh70bhgsfBtnfTcVIafatKcDWBCp3vounTMpoHrTPI2lUa9Rb0druwl3nYNlqYnCZzqCjzmy
0o1sknrf9YzMQzwZbs1W1vQQIBoRRH6Mrc+J4z8EujS2g2U+OIN1beoST5ipvUo/g9QXhs+zhngp
KF4DG0Cy3YL+N8dOW0WttHZJBZEwAyWyuIeVZYUPbVQBQJDbOjpQkHRoUC1keMFZogI+BDpQgArk
vlVbzrutmZQ/tHrYyiIyTENtbcmbrYkOFXzSroyuJ+wVYXgeimxZN/RTnoFbGqY+gknP30rZ8ArF
04Yxe3tZBJVLXG0k92A0zZcy+8mS4Uc9XKwOYJTlvtQVAY1F7O0Kl7cQ448wUMqhM6VDxoRkOyff
tamE1A6HJSL/L95YhgYp9FiUKGGZ/IiqnCs47/a2DpShdSvA48AVlwl54WYmSUfRxBrK33QiYsnl
3eiARDZojIIk+G4PlKdhjPBOa2owOC4958hHyUyRcJVOj2iyhy5hjyE5Q05+tMv0Keuyr6QnZijz
m43v8OOxUeam5jxE9fgr9zxud2/I/OgAynmZmS9aYr2WERYlIDhPjfok1zVrkdZT3FAdQ3MGdw5/
HFmfocNw4x7KjSo85cNWI9FdBNye8i5a0aniRlOaWBxY5jP5HK8RgnbrAYTx0a2Ka1V461TnI2v3
MDqaYPiGevpztraOl++I/YOiowUkbFr4/LMvuETohJNFp/u8gnZYYjEoXqsBbJNmT/vOsEAcyQ9u
cWcBXWmpCzpcqx6aRdjg3dDxBZg/ddQH1gOBgx+50awINpLoUzmY4Agh5G9u9NcqNR2pjKtGhxVU
DJhlqPnMT+Wt4vVRREGQgzFFAu56yHckXK9EpG0tcs5YeSPZTpF2GfuRpQMC5+0wus8Iz74FDVj7
uFzMVbq3HHuPZvolIDAJUTd4Yx+pO5+Yy+B1OoGj7c4AHxQM4ydtlUrKwpGfYtMo0RMMGYBKkRbf
dL/fe/OwGoR+G5L4Uwz5Er7oU5iYH0Y9nROIFyvgIz/FaO9Sb3g1Y5oSYmyZDr2IgbuPX//Uyjez
t6J9wJ23aZ1maXElM5IGvsnAbsOnMYLuxT8WOyndhUyTg81dMQnIFkoM7cMNxaFJqhu5i0uGIIuo
Hy8sud4cpoWL2Rm/oqh+jJn6Dd6NHcpKimAjtBogxVw/hWP2bOTdVYchIpLoseyyo90G1WloxZ4J
M5G0LlwB5tUF2/12WWnOAcssqxCn3jOc/nTaYJeOIZoseKYxyiR/aLkSjLPssx8h9T1RUvbjkA7b
sUdgLQb+MH0/OgBXnPSbHbTvQtjXVqu7dZRnT9ioUyf5nIqvMGGgUVA3Wi3jdNc+url+1nxnbZja
AtlPuAAhfqnJBeIfMu0Q9P7AtDwumsnF50/iMcGx2ZLMs6cGJDG64R/oaTkZxUwdA9KYvEj14TyH
A15gBI1HX+goUarqC+vDYWKnWM/GxSqjx7h1vxGE/RIgSiepCxNGGQObGShG6maNUeTB06x6kdft
ayhZKULOlC9olK+J23tL0t13zpwp2XT5lRVyr4/FA0aBday3bGVJPHdbHau6j4RYQ3HNtBdSbCBc
PDvqAcrA8PvZ/UtNffnH9/748o/fdv8dv/+8uNmmk8nqKVfGEucpTkodJA0vYS1Bmwd6XhzgWxSH
gl0BK+b5ViS4ZqwMAJWhHu7P/v7wf/G9keUJudWMRdwhTiHrheVhimZnhSwgg9tSVAcPHc7vh/uX
pOC0e3d+qUXXtzDNjPKA4Zc/AHomQMeIYE9Y0dmMYtWkL1E/rjWinlnfn1a5SwLK/enc6tfA8sZN
4MUcyn4+5of7AxbS//mMxO/SCXCcZT7poZXce3bHz3v/MX8/JRa9ONy/rqZWDeywUVaAdSnh6sMI
uAFux/DXw/179y/vv+B6Yc/7/r9+uVHP3AxqBPeLYQnFrRTMLPlmVbwCJ27ZaMbVgQ1adWgt+Hl4
eVAYpJE8sE6Vh/uzvz/cv5dDzdr73YdX9Q+BNnxmGd5kp4YMEnjpyQsZxyGE/ZhZ31zwXUwUAGix
4gEFqrVLYXoucoZvGRrJ3muYVRnDV9p6A10qD/CUoPWXoOv0iWR3HxjMzDFp2shi8xGiV5rqwT70
imsfV9OhtiaQA4LDdeovaT2C7rDdkXR499toV3gEuAnSLQOxs99EP2WHniYAm0d5QZKF+rnpp/Vc
IucPwY5k6S/hyoM5etbB74YJCdV885IhPRhW0B6jknzNSX7USSR3fRGADmGb3gzFpZFVd2kt6XOi
Oke2DCXuGXdd2v3elX2ALVvnrzHQ1Wspb2aZAxkK2VxSk7rcqjytuZQTVtAcnaEF+3mvDeLRHPTm
0tv1WS9Rjcz4zysD6S91+OIF2XF2Fqikw6I1L71hmhdYAlz95ngINOc6m9UvN0/jNb+lu2AjW+WF
da7j2FFO9oe4Hb29q5vBKTUCKiDMZ9r4XUdquPQq46sx2vxclNTvEJ/OXUTJwn8TbwyYFky8qqnP
+DeqOan95scw1nhjzbK4as1cXOf4F8EBNrLjGeE108WkF+m6dXhX4MNR4ooWj3WaF5fIdfOL0J7Z
Lo1new7rVVRlrFQYtxVEzG56HTs//bl7RrLunpmR7sO4uBmhdBllyelE4rcnfpmMCGZWbAtH+gQu
GnOIfYCcqYkbE6VqPq/wYVIyGsz79Yp2M8qnC0bwxVT45Aapn4Tdk8Z2jvJGF0iFA9frtndFdgmd
fOlXec2dyM9gYRrv3O/EjjHdMwXIWqg3kY0SShMWKjk7Of6vqOCTlUrHXN+/9/uX77+CkhIvfFfy
whzneFdUZgZ/MX8zfe+zc+ZTiYttQSLAE9wcRmj1BfLaIdGCl3GEPTf+cKT5JbrkecrDc0q2BX30
cRj157gN80Vr6a+4quVC86vvrgGBQ5+Zysr5Nsx9d8wzc2VpgpxkKkXdAXfOAmanuUsps0Nlxqem
oM5LJOZqqJWxCWbTxTYTi95elm7/ZpXGricvB7KjUeGhwyUcIZB1AupUVLI3GWbjkkwua1l4PRsU
vX/2uVdpo/c4gAhm2DA9SCIfGGgdaG+BMGAR9lr7dQiGszel3wbNokyl8RRO86DnSGf0+pDtWG1T
loz+OrDhlgxJg0LPrK65eybOHr3Fqvdhx9Rp/AR3awVJgCrfJUgR3nEL8qD6OUiKMDcX37sKI4+b
++sBbeJK048e0U2LYDZ/2fR2C6kTymiH4y2IOfmnsWTSFzZLDAZ73XkIUI0SbBlvNKMcj0M6e8sx
7987x7xZ821WYI+oDh86zchOiY9mIwO0YxjpourRGccxDlftImBecBBioJrJAJO99hZUbF6NqGC3
m5a72p5/BOCnaFzrG4m3RKrebPvCif/stwXTYbd4mTBiaZN5klJHOm07j54e7asWHqf+ACZuYkjO
zqL02u8Fio+0dKbN5NL6deNXUZX+HnWs9qCNQEmrjpWaMIyjjijUCavdDKFrZdPnoQFJrvMsLOzH
vAzZhALbOImEirIx9h2LsLHQu0XTghMti2qpE5KxMGlyzJg8JLNEBFvB243i4VyGR5cqbhU3AhRX
nqLXH3HimLn8gp/x4aLNXHTsKgWmmm2d+E/4ecZdZBt4RQtbP8rwRx/pxltnM3Cxm0MOmX4fd6O5
wo71pmsXSX1WlShQrFp+ZlLnmO4PZRX90gnTWrgCt3KdPfgUZ73R0xmHaMW0WMfIBW6mpIHWonSZ
1dyBo2Y+qFKyMcVxslnZGW6Mp75G6V0TsoyFuPmReC2TepTii8CmLSNvahF+eo1THMHmIFWj+VmE
jlleR8YJC2Pydq4DPY9ut7jVTfWCYuqjt5KvpPskgM7e9MYUrJw53HHuWg85LxbskYUB0Xsz0vGz
Dxhf4C5Nq8yfXGZnbbv5QWRet5GMl1vHwkoqfeLk2vGqR2O3lg7LRxmgC0xVYoH9IyK1ZmPTUfJ2
Xyvk1d8CW/+S0Xx14twAtFB762RslgUb+kUd+WI9D4Jru2VW6BiUzQw9oqkK2Wh2Gk6IwFpFZkUo
aWR1/DzNuCKgyFs4oXwk3DZdawbWV9xGxrp2p7Wvka/Vg6rWsvlZmxPwJlj6oORd7LKNt6HQnyKb
mtkAlrFE29MvXVADGM6o37Lia9TSYdEkE+0wJxsjXeec2Eh0SpwcnoXNoEL55gNkt5vaYneG9suO
vLVr1N87OJ5bp6ofGcv6O9PTrzFLqdqObpmCeppsKgjqDG/srHdMhrxL6GKQbtpK7BPSKqDOdfnO
B5Kx9myIcWWGx6sZh4Npdr8cOb/mRADzZzsHwuFPXTAlr1l3jazmMxz7Z4n2gEINDN4ggnUdiG2X
BA9MWcA3hZLpMz4wThuLmEEgY0Gof9TaOCxyXXUL0vkqmQAvKEqH9ahIpBBJhUKT9gpSmkIrxVnP
PwF+qVVY3iJulWk4YzyhIKexwp3KYp/yL1vWLR6iSSFRtfCraECkcuaZwMPwhcbcdzepQqmmEVDV
yBPemfyFla6Aq0KhV0sFYSV4dWJVDJhVuA0eNwVrbRW21VUAVwhjlDDwPhi5kp9wYfqSbW0FfRUK
/yrhwOLa0Q6WQsM2qPNX/Z0Xmyt0rKsgsqmizKYKLDuUb2SckY57/456mBWG1oieTYWlLQSAWtga
2dGpJbeqsAJg20Gy/f0lmpNtbYG5BfhhbWiyWS6q4g8o7qiguPdnDkPkHVaG9aQouvGdont/OtcM
nHMF2TUVbXcGu3v//v0BrA+JE9B5+ardCXi9iUL4NgrhG6lnMVRfR+F9J+apXILFXij0b6UgwLHC
ARd3MnDrAAk2XHDBhgIHuwoh7MISnhRUOFJ4YQ73Y6SAw7xBp0pxiOGAAyNWWOIIPvH9W6lCFqMs
KZayVRzjoQFpLGEb48jxdx60Y0Oxj+8PvUIhjxVQZBc6MjY4Yt1qRPuBQicPCqKcMQZZZQqsHPZg
HCEth7zj6AGBL3sKwwykZCDUBTQz5pXyiLYEPrcCN0M3+NBDcI0FTOcOtnOnIM+Vwj1bCvycKgQ0
ckex6hQWOleAaFugxIsVNNpU+GjCf37SthabHBXpcaA9ARPD4iKpVcAoAGrm26ynFJSa2UJ1bOFU
Z0NlbPU7uxpXpDz2d6C1epVxrEG1VrjrEu51qwDYnSKlFDbeQV3hsd07Kfv+TRd6Nh8phuAxQG2s
y/XaU5BtF9p2qrDb1v0vjJm4AeQuFZq7Vy9COLIw6OB2SwXwriF533/2RMG9788IRXBXnUJ/NzDA
8WnHj3XPlabXPw2FCffZ+WYKHF5CEG8VSlzAFI8s4OJSYca1ubu2OT9AjHPKYAW/wnJ/qorGW+CO
hFMLr1wqcHlzR5iHlHMTVHNe6A3G7+zMWrtaeYDP0QmFGiB012Oa5IzhSg9ChcmHMhiyh49rEW+s
R+sWDNR6ky+hcTrfTVjriYKua6LZEGCJf1AB2Q2FZndhtP/X7RD/2sPw/2CG+M98Ff8/2iFMxyZr
6z+3Q+x+DD/i+J/cEL9/y19uCN22/ubhPLANEzko1oO/rBC6I/5mWI6lW7pn2e49wfYvK4Rh/M1Q
cVs4FlyLhYRHFtxf1gjd+5sPzdcThgkHhl/R/yveCN1UsWV/t0ZYPuGlhHxy53MIdrMs7w9rhHB8
hrZ2aDyJKtF22QScTstK0psK/ZzG1G1ZMRcLEC5Hve2sF2+GG2H49XRIc1ASvT6/NsB9VkCUB5ZV
giCF2RoPLXwwdNraUSCZpuLQ623vN3TXLZUw2Jz90LHmLqSNe87TihNZN89IKTak1u9cC831RPN9
EEE2IPnSl1ilmBYYLPIwO2k7cLfNOhya3aSPzneP5oYTyHWXma8YI95g7uKWJdVUDO7OLAKsSOhe
H+YRPYdwwBGU0ZhuKJIeJefochZIKMDQsk9rEu/cduF6bpwXWUQrw2+eZDnuLCcAvKS19jFkiz52
4W5OTDJP1EiggGKkThzdSjJqc7teijgIMYQAKQrcnoQDS+1d+uFnU1cLZNrw6pKqY5Y4dNtBcz5a
e3rj9K6BUrqPhlVX2CnUmQokapBp/jjhJEV2ongliW9hnI7t21CBWJFu+9Z4wS8mGjA3Up+cetPR
oE3jFolRLWJsWKVDis4VA/waUUKxwyO8SfqhQ6ARnuGL9nuM6IR8ONahLMdfd2P70GnvWiwemtKY
bznoNCwlTfhUxKixXFankbSqc19j7jSqzNonhfiFcGE4wsr/mbS+c6ndjBHlCHwuFC38BghmkuEc
uKSo2FalKyme2RH+wzX38PsT+9+KLn8o46Jt/sd/d1T07R8fZJWNyMUBP9DTvT/yoHM27LTfjfNU
SFp6EXQ72+zsdTRmE/1ojx9AB/TI38sgOflOYb4iBIw9ZGYxMY+M5tr7SEY1tvtoNMrtQLDjo4tF
ZtXMvfnArsPxw2edNKfFPHnhwa36xzgVPVDwZFoDQ9mw9o23Q6dfiNsmqRLgIOlh+WFk1xEO0t0i
UFa0WZJaTRzJp94fdK6ytUBVfynzZhshRlg7WRfD22G1VaU/3H5u3hqKb392X/uss29Il9f9PHyn
CA9XOExDktQdVFR0MYk+3RrLa6FJIqhG5mYgTEFVT0IIy9k295/+/QtuCJU4+E+vuCVcdQh5HuYv
63+Lv608B8iWqIonV6YdnYfC7bJBorM1z2aYL/3AxvQShdfsNGKoPyaT9jBW/fdWkFibAsFZyckE
Id7VP+2OgBE36wsAUHl9wuOJgs04x3qcbBJ4QpQ+PISSBYAeIotqqkE/JONgL+ugwzGbmA96Uu67
qEF1N35A4EmB7fVvuK49muL4QUbIYkXMTGf28leyI4h6IyfQqEr9yKtUnDTD3Hpd6ML+IL8ylOOD
7QWvaOKNLYt8tFaVTkFfDBQm8awvZrf6RvN1yjIATHk3U4N4pwaj+Woq63YtUVQve6/6FovGU4vX
g6+WZmI2PwunOw21oe9cDrcJxfo273W5hONTvk7hcLICwthyQQCapbXIo8Ar4ozeREnlLs0E4wFh
HiTBTPmyG0hJisEkL7I8ArpOC8h96JIJZbqZIF2bLUtIFcMRu0sduvmmVuwxwpjeXSWMAskA8i44
ETOXN2X8ZFu9SlnG39Yk4TIEIBOV0a31NA/pK6JobUiUBSYU7M+6LZYqFlIFdhUCmVZJpl36qGGP
z8T2WDn6CyrdK9tJuSHIcVxNo4Ri0cTDBhRwugPbh5YqckkfmxH8ziAhjbgDR13JnSQsHaA3xe80
HLWI7O2255Ke+2o6Spots2LmT2UOViPs9haWt8An16gH0b+RruYd8DlD0NSrDomUZT95Xrer+m46
TFOI68fOt1zony0Gq0Vt9NqiM9gCMw7/CfSi2eUZMh8qxaxtxZnP1RKy2MrAnH1iok8mlaiOHYeJ
QdNwHpQnfIIKFaikLCCM6XWcHs0oJ5qrA/BA2N92jFEWdJMNfc13K5SVPLhFtahkJ4k47CVz4bTa
FTlKPN+GU5AF02oevO/g01ClwePd6JWz4yKgcC/ylT/ZzVZD+7soCLPcJcL0l30SpgeTqITBCM0t
TK9mNc0ut6c0PN3p30RsPbA7/Il5bdj9+2OAtfc/HQO2EJ7hI0tEqGf6pmH4KkT0H5LCjbAPgpCF
5A17jL0YIkj4RiF9muIEHow972ffquE6EuhBvb+q3c7HtLyMNBeaUsncUbBoQNU/24u54PLKi/4V
iD6jKm7voIzHzzkU9lOcH5A/VF03nho7WGS2PHiF5my1mkExi7n2oEF7zSOzvUiveh99JDFyHrv9
gJYaCegElaedjJMfZvHacbfRVbTsWgm4YaQElQSLHWiQpmnXuaEjVDCLL0gbpNqEnbeIDJ29JZz9
42wYDvC0AkIwnN4IhWJZZ+wKo4A/fySU1yYzCmIMrr8P8DEEkAorP9aNterKMdsxPj6AdlELUM5+
rBgkYZv2dGLA2+HT1EBBc2GdzAqBaCuYfpATx0jDySAfaW6+Ysidb1pcoQxNNfsoJ/EKneE7eOgP
B7PZ1mCe6wsnBDqAfr6H6dvZ+OIbXPoROupNwbxz7Vq2sfTjYjjUzbxMqoRJLxfw0fENbP292W/i
oAWjp7fWeSiwI3gTKW65P1GX0Qgf45C3tx0BFpIHnHAAgFiqeUeNeEAJA2e9HR3cAyVtbxkOas+U
fpau7mzldIs1P9pYLr2OMLXmZhAmDAwYgXaBoLPMTzpm7lJW+ambXWa06mE39t3vZua3YflfVQvq
Q/n3e5f60JoUz67wHMewMRmrtN1/+NAOjLe1cK6DGz47NCV96B8DhxyIuTWanbCM16rOd5o2j7fe
/pnM/nS2QAgyUAZxM8sfAgaLVmTM0ERGFYw+ahUbpYHKwhhP+cA4W5tv2tQk2JQcjdQR71Gzs+mb
VyA8JGc4urGJxOnpi3hrAeWPGXyvkW2TDmvX/tL36n5lFfl4liVnmenW82YGQ38yws5nJTcEyFnm
DyeGc9ra6UxUEvKlxjz3Iwg41zuNUESWToFCRUN+dLNhglFE86Y5tXj1QZvMiJl2gzkjg7RCMgKH
dcuV85CwBUWumrlbl4hyGXfa5t8fF5bqJ/544S3V2+iOIYh0sv84LYoZWpIehe4tc+Z2PSb6eJEV
p+c7Ip7goUDTvhVWhGQdUtjQtiSwRseyibtTZevWEjdTcgNLDYBPWxNzyMAc3zGYhupVBMLGwhdq
y9rq/QvmWhzeuPxKT1fhiKCW2BUcdSqDfVCGGduzql0aZBHtQArTE9g9U5PJTJ91FAdZ6n2ri6g8
zH0ULUkiLU4O6k2sls1TGwbNaoaXDQWR9R/jssO/f410X/yLF8m1XF03DBfBy58v0pDX8BWtwb5R
I3LHhOp7jfXHZhbdoY56seXvfHeMJEXAAIVPdPNIu4JTSPa6hbqdo07ziTtPmw5smz1Cf4dqvXIs
4BOVW0mmQL6+ahOdCZE/n4VfQNUOcshjReHsmWH3B5y6Z1cmbyjWrV3ZnKK8PwlMG5umipDDGCwR
vBCnkJPDE2zcDzZ19o5TcX52kf/Uo+nvK2bzM+Gpp77PV3rlAUIVCt1CxQjmMR+x7CXTJbM45NK4
F2xeGuQsDNtKv7QAhBbeKReYdRAedZDDUcBCY07COHrXdNveQd7pScI5xZ21mSCKnF3HDFfdFFnP
QgdJbKazc8ybirzPeuIgOeDC6ImTz+mvDCw1UT8gQR3RAIl2KRtdW/q4EBcs6d+dgctyoNdZj0Nh
L2oPlzTpUdj9cwdPfOHoR/yAOnT10He0nUbR9KBbA/glv8ajBMGPpGciTuEIrJrSOSGb6W7xjKOj
DfA6tdK5zCW+viQW0YlF1XtnNhwbDWzvMv0w0Lr98FKYWy1RQyhgvV1OTQiE1GW1ZX72MFDGvIBb
EmQr8OQofzrmXPc7EGEDDzBIJAHJ8hJX2jUbdO9aS41pcpQhJyVWociaCwLHvRSodUqsfKVb6gec
VKXNqNpIXO0A2X0vCBR9NdPcXuACmR7xthxq5ayIJ/HG+l9/GUYFjqybFbToia4TY91kxADfMExu
Wo1ZaOK5D231kht5ckXKdyFRAfqY7bN1aDh5wnyrEDzHZiSmVbL3HKzYX8Ki/HJ1IGdg3OFUMvpi
ZgbJBatmFGvRiW1Kuaka3DP3L5mhbt08+WmWebknO/lnwSVF22tgdvV8nEEpLzuL+hPVEjCboX0y
zSnfRBN+CrcNkQeNoTjz4nr/h8B4DrM/r2LftGhHdc+27wObPzpSVKfgFtMexaNDcTDmfoKpqHMP
DROVCzel2+zc81gK6+qm2pMRsV8zZEMqxjDK7UQ8CWohh4pC7ahMu4bvZnXrOHjQ8uLRMpLiWYkZ
jXZ+FAZxDjG+U4YNkUHcMH7P2HPMBXzKYlsa1XObePZWNNy37+esWbcgybNm2EcBOOsw7Iarlwaf
vdffRGb6zzDINiVv86VPA9w04JWBmMIF5p5JBgLmyqXRe6RVB0T9MJ3p0NTo2aYZVBi05gS7QK8i
eGoO+jwtAPw+uJsaY8hRmz3vEsgSNWuON69yZMFfHBZXuzOPYAnYQ/g+ZOYi7L651bzHTT4/O7rs
11lIirwcDXtZVESRkhsya2X0Ys5S7lJQk6tMG5PnPHhyfPV/i1k7j4GX7X0LhFwXs2+SAaebcMPH
Xs/FOVBar1yYpyRAzz54dXqlUnxrHJ08k8lITw5ykH0fEUweTiJZ+537M1e7wbADG9pEMQtAk3VT
Ve4K3xyOuipnwgQFf4ajmxXmKBc2JdOt1ecldlxzS7QHHjSbOxfxQnszpaEb9ZlqPtbkJsv6LShX
UJtuHlwMWfq4LRx7GeEU2XoRFMO21ZCvjClzjUF7jXvQFEVQiW096Zxx8CrWHUVHWRr2sTCeia6T
CEx79J4B8tigTGySD6NVbKLbnHF7IVokyiNALovQ32EkH0nJBq3q0l0Gcn2BvfQtShAryFGYLOsb
ViOhTsZk5tPDAmjrE2cC4Rmr3PKfg53pT6XTplu7NMNDzAz8ipoCNXcLpWSQ+U/dunLHDX5oJYEG
QcsVGepkP2HHNJVF5BhYeXqJvfhQIol9QXP7wcBGP0v1VSv9ox/ON/QPJlJtB9900abrENoLaTav
ObzHayMaeHWR6S7RX2WkDAtWJyL3eAv99OYpaHda0n5b6a+gHj4c6TmPyStywfAQNQjZxx1biPIx
1j7jNvKWLducY5Qxuw9dLGSk83orXZTeizVnOWblloilhPQBFNA2YmLnVUMyh2qaeyWMZwddJ0bw
iPsvKZZEbisqAVC1atmORbIP7eKlCkt8laIQh0o896ZK+CnN+JvX5ztZn1nilGjJbW/TlvCozcQ7
TjmbZrdFZjanxKkCmsWT3caPQ4gyTOudTYgzi+O1ml7TgI8dxVEUtfO7HJFxQVsoVrlN/uDEKX5i
I5WykfxWjTkxAQ65REZin3oSyR5cJfbQ+vE/yDuzJVe1LMt+EWGAEM0rvVDfy/Uic3kDohG9AH19
Djyi7GaVWT7kc1mEufnxe1xHotmsvdacY6abQqn2bcPwOjVKwc2nRko6AFgJ40Z7Eu47NZmAHj9s
4/PzQYwUPjq4ErpBWPuzE7laXqDAZSm6ZJJWWl330jbxtKDnUH3Tp5BXUVgYBLQ9EnyC0ds1tFT1
lJdSY86Q3EfY6AcgYdMJ5j9jJiAzWuhKdIxvjeAUoZ/GTeWXQ4cbpJ5mcxV3ud2yfyKMQrn5maDX
rlQx1sWBRJhOQRDVNHfEBvFkSgbSGz3mbdNPaZwqr2c6Iyi7sVuCJAIlyaD1TfH8AgFDIV4/0OX0
UFqastuHOVouWR96b/IagoyQPPOvbB6mn01aVDM275gnhgR3PCi8pzDIK1x36AG8oo2/0rhLXTHV
xYVciuZbgEIO3A3+Tw7gTR1IouvK94poLWLEinIC4k+hmBUloqWlyYf21Hw8AR9AO2VfRK40MySK
BFIQVSt5aN1Kisvrm2axI06yUa/X7ZghGBw0Y8PNgnVdbLtVWiAgKJ+T37QM0XZhPDgrw3MdjtYB
pShZ05SkYtKuuoZxQsn9vAB5eYN7mYpmH7W1T5SN9u8n5f8KtPX/5WSJCp/tz/88WZp9f0b5/zVY
+vdv/J/BkiT9S1QYKjFCmogqk6R/ZkuSxgRpwuiJ3ow+Dp3+M1lSjH8BJjBEEhRJPjNk6Z/JkiL9
yzCmhspVMRYsDKT+N5MlZlH/b/0zvoTI+2LGxIxroo+7nP+2x0b8WbZT7aaupCF+EZmbWx1PTZwA
bzJcikeKoi6N8B/9fSkezctVwwjLqVYHqfSoMfqP3/59iWsM9wR8E0NLGy74+/IWohp4F1/+/pjT
jyCTNI3ctJMf/qQSkIeOX1o0WcFjIv/nj//+Gbk+Hslt5ItxT2MfTEtQfXz5+06ue36oVDrBE9qN
SKu+KoIi1nie/X17K4lhYDlj6czP71KtSLGuIBSMIgNtCngph5ZFkinSnHLVGx0N/CiDaaSj1qg1
nF1kHSDiZaDQuY2eLaN6jFzpsewYqE0nTcsY/qmKJtiJWT0kd4PnLctW+QoiDFz45aJXAIFQcku5
3ghTflQ1JK0qgoaoJCyL3RDSwxE03lMY68d2MGYaRNAHZu3ZRKZ7ndT416lAi6B/GxmAsPHbuqr5
lpAiNMZST4NeqPy/9ykUKkGV4zsGGanNIL2UafgO/r5I7zLyxO6x7l917j+qwQ/RhAdJhRMB3X85
hk71uOPSgtAiic1l8xk/knnEBozFWKOPCj4SQMQsDNnfKVo/A0i6z7JHSRgG+KkxlJcJ/jOQOrJ1
Ud7oGCRRmvzzJZwm+X/74wCgPbCfXbztdal1oVDmwd8XcRST/32njYryv+9kXVZ9dqBkIKFt/3vn
f1+0P6n7+EV4083sMwUzBQMYbKW8nyaOX26YeDLz0j1hsJKJO1rD8BLGVrmdLKSara1ZHuXpXkus
/pssLJybMBnyBhOiS83/ElwJq5eZugSnWoKVFUCqPsdZmbAvyb9r2x3f0WQ3iEA8vbChy3YNiU1c
N4SNdLV7U2npzZOxPDKfl+RXst9mdc6X0cOhziOstU6oe+wc+V79Xk96fJ3f+dSl814BK6gY1wwE
N0e21ATRy+ysck6TANI5GgvkF8Q0zt538RgVJqWjgst9h4VN48lvRk/ks9pcFWdM0jBVGoAWKpvu
uKYQEQGZIlCejvoTb2g2wWWQATphxiUBozGf++d+ErvqSW0xFI6HDWPPFH2lgkvKfihB2nkx+1ra
QpHh46RKkdHjmO3NUrOqcFUY9+KbgQGHb/06PLaUXDSZQ6dZNHuAVhwJSDnw4VpPKS2idpgfDaNL
3HzM8y1Y/3rHz0mbNTXnM5mRfD+Hrt7jpzGLD5yWDFpSBLEvjAQ2MKcY1ClGHAuxoQK22exf3vDY
QAEhyWv4aVWzq77izNIQFSJnTmZ5ab2/RBxxDSZMk6PbkBoBJM6wxE8mEQZm4tSpV1BMQWn2tFnl
AJN2u5uQM7+Rj5MzvFdpyhpisscmObfeTiABMDTdky8+IzVJfDoTJFihq3Jv7grdh6CBhYfgRmbt
OC3TvUpuh9mcn3ft+DwZTrqOSU/pHK2dG9UHoWKaj91b4CwSinbzqPLYZOusSK8vjXYwlAvvsUwH
S9wMpZ01NqQe/TBZCBdSUvkwXLbKp/LTH7AaQXwLANnjbrJedD1k+0UQ2ndeuyG3A7GsX1lpkvH0
iO1sKU9YKXzlBBUMvXNottsk378W5anfyFdmYtUFsxHxSFxsr4VeIPA2ke2lwAwsRKGEWnJBTVNX
xuJH8pc2p69HbkR4rebOYybiwD+wfXtwJqwePhGTL6TjTrNVmPT9QvIHeWXK7AYczUoC9df4QqI2
r3+Ub8IpPh/fxpZ1Z6gddR8CU6FcNbP38QbQ4GXKHS2IebGpMTE3lnRGsVxaRoCUHB8XiDpl/fTZ
IK6HJ0Iqiw3V8DZJV/jMcidPfZ3rIaN94UTfZe12NOPt79cSD+priWdePSsLIJMYuF5Lw8a1lNmg
+tg7I6a8PG5m7ED5LywgHTDubLIZ2BCgAmTNwLbu67/PtzucRED6KG2bSz35YO24DQyzzV79Zsea
arspsSiZXSEFnsmfw9vKGYyaPHpSXq4nUOrtVB8S0zQ//m5CTyU+w8TZupMim2Nef2IHd6V7/gNY
GAOfDqubxET+fTYnVnwZjtMF2ccsi50XOsqsQwILf8eaHh8fb2p9N/dYLbvrK3bfs2ITNwBLzOrm
cS6j2r7dVqI4Kw63gODoZ+OnG+ELtA7ntxOYgAfce89DH9n8g/KD5oTZL9rT7T3DSi6O6nTbEFyd
z5GbYmXWYDn6+bQlppuNOIZi80Y36xBzUeI8F5yQXhqcOrL+nIigVnw8sZ/cHHXL7b3NlvEdsr7x
Fe6aWzAFgMsCMvlh2MZGyoxgQvSX/HWMy2WCNXGPHbEXXF6GPCrgS4Ow0IRrPYCh7102ftUXVN/L
bWkgWR42yWC+Qjs8dSI53aepir688vOKxG06K14jnWhSiuK27tea+AvLqsU6TzYWq23m3BSYik6W
/mSxLwLoQmux7S8F1FHIIgjf9u/97XWV658RfsPdC4hQ1lwmNa+CKauBrqAw1WzDayi0uMTegRTC
YjFS1hmjkxRJhCsiPIMzg3TnGuEZAK8J+RL+4W864384qd1b7/DBWP9Fj9osiL5CtLDmgeHYNkwv
ibIEF8rbbaz3sptZt0sVQI588OibizQ0yDZAcBJ+vdQFsuEkmz2RlrcuXA0582mGyjmxgpucdLSH
AxPy1Xm8PVyKtAdIH5TyZYLUAnwR7c1ZY49CRpMuN75NN2YZs5V6qyU90LN58mEEkyDeqfPBV1aT
9Xt9O+oBV3RmSnPhojGOZ4lJ8IrCYiUeFIMb4UZgCOxojKla0UwkcNSRbj4Qz6e8lzGJTwO2yrdd
6nSH3MXB7gJxSgn+cUlOe0KeaFZJD4hviX1kmON3dE/4QTmD029CmJXIvcl+PxoRzZxwnMrSK8ov
Oo4h+77HXKWvbz4I0hatEkgUpIcnXECKSDgqIM18EntKycEdIZdeFx/eudtOl9LLfym2ni5Vwmye
llw4YboFSRcSHsc2katrx0J0HF8KefI6AoRDdWvSh//Jidk6Chul9CRg4Tx6VbqDMC3M+OeRbOWY
gE8T3N1z8GiqIDemd9oBS2zthPEq4tAScbATT+ZGctJAncuYipmvm48v5VwsjY+MUO8tPwUseptH
8x72LZWGpZ/LwuYt7WTUmOaw6D39rpwhpC3S3cCEelxOm19Bs6sVlEzECV7T2i9Ptg1v4jyvzVbw
Xtu3E5JQFrSzet3NJx+lv1UBNP1U136FN0lfF7zG24nmiv+kKWNHrR13y8xOLiKm80OVWyKkrDnH
CIn/AHyHKdAemH4NroJy1WCvMMPl/EpOSHwamIMWqTBP0uVwInji3fgQzy24nM6pjvB5X9vMTcH0
7oc5tRLvgoQdGNQeqWCo4tIAQSeJTltyK7fDuTtXR44//9ijnRfgaU0UXhmZIo6Vz+pDd0DayxVb
2MDIG/hz6eoZaCfp+P6Jeocgwuy5xOUYsA3oCrR0pig74Ve7KT4VtyIifJT8cw3ZIkIZOtl4RXft
LNwLB+2bC6fypKPYnBE2TE/SxMOdwJCDTYQqnvX3nrAkokZen6PF8gShEr9q2fjVa4dcepp75CWW
9DZdRtBJ4gL9XdD3jU2RWA1QMM9rvG0Umqlu3Tqp34pu3jLC3z1Up315KojgDKwbkyF38gl2HXWK
9OnU5Tr/5jlt4NbJ3MmJUVPk5d+4Mr1m1TaEDFny7ciuqlw3R/GekRh90Ym7cpOnC0wAQ1pdLwEq
ES2UdVS3m9eu2lXyUnpYr90k94xklnw8yOEDMTwvN6QXQMQv98kXH76cOB3iLgv8IGM/4xGUG+as
uHtqUH78vraSRVt4BIz56zVkIv5qjk9F8p87pZkRo/lMgXvgMTfj60A46SpZ3868o5aJ1PthPcP1
K/forgGBYttk/E4pz0den1UoBEp41WOvFUgB/Pa7pKfeXRjFoutnpEXLK5hK627GMc9gviy6N6J7
XIKjwQVsp1lN3orNtgyi1yjTn3RwiQvCCnNJD/6+aBGxwCOLSter622SjmnSBgbElqzcv+/+fvb3
JVT4r4aoUGHo0BVSGpXQIFVr0txiu6rlzuwxpFHts11m0FKw4xu/66T+P99lpNLh0hv/S6qQBU6A
yLxnfg3SbvyL/XTSPP3/8beVAgDsVO2oI6e+FgN4S4RLWYUvR35SKZJCMGrv2Ge24z8o6+Nmc8Kh
NjAlE4oUPF/AEpX3YNe3ZxUQHMdj/+/bScEWfyAzy5I3DDxQdzb5OfzJfx4yVgVLXLJFq1kerUdI
T9cjjTZj0vWywQe0NSQdW+BOfo67lO4HAuO88ifK7KUFemE+78RF6MgbzJh5/kpkJ0GY9gdpuNjF
tAXj/jpGhGSymVy+RHyrlhCDcPB4UUVdtcuXqVnyXt1PloOExHsu6C7OBST3suZkP8/zsBGchlrU
QAlLre8UZwxmt0Vkhcv2Q/5gg/Se8+lXMTpzU7AaXzWN7RDZrat8tMvyyq6TUHn8DBFZfPjOdWg8
ZvE0X+cSJN8HDtiNdFX3zV0Y7PCHWToHWvnIPa1z5cTm3A8lMhoH45v88/qON2xSi3Q3vev2dAsY
AihFEu2mK9Tx/f3pPmcUHsxGikVDWiBVklX/CsBkLmTy/USudI2p+z60LfYKDh3IjRUpe+PmmemC
dfuof/JrGQLGsIi3g6cszTl4QMLY7/BrIb0PpD+GKZ+qPQhtrFkkdaJjny4md5nn37b2OCMN9fAS
ZAUzFjtyOd1FYw6gZs2nP902QYgiy5ysBolWkYMuF9AFfBbxu4NKEZtGQsnexH6PiHek1cDUNXIH
BRe/xEsxXbDry80tbuSSgKEFBlgQc2vFg9m54YKrsoit5z0mVqZzXueIw9lxqAXnq7d61rHH4nbQ
LAAFM3X2JmpleQMM5dTuI5iQy4Zcx2y95k6MvfLNq5YT6z1YTx8+aG0ZdwA1wr6JnIzf9/nBTtiV
mH2WSoH4g+f7jv3zZE4fRZpLLCx7sI5kwhMyg32wcxhbK9CmTG0nQhWHpYUp/7vw03N1Y4dPTQVI
HDklPDOnPMLmk2wlCOeKEyIWsZGIEuy7Q0NdPAhDpQlj8iMVEaQHgpPF1liKM8SXvd8e4zVZf9q5
DDBkAoZZ59doj8VkktvDN+rE7e3laLEVHpsbV6bFeTGc152GMypPQmA7tpbqw5G/QYqjvWDizg6f
z8FsCyHubS/PKr8/czZKz3CL9Y2G0IesmMkR0Wu2ZPfSjkWg/7gqhWuwEUhYg3NXmMykHcX5tiBK
O7RHOXZuk8pI7C/sCTggI4bQJ22Nb5ra7cEvKTv6/uODM7NomAnSdnQr7Ufg2adG6LOV6b+9Yk2E
5RSKBXv3L4o/tqeqV8zGZhnBTqP/zpmyQwEnRceAHgEgmZP4C+X4tWAfKYZWd30vbq9PPOQRw1ie
EzVvwlNLC4IJmyFYl+3n9J75Wga/y3zTnYxdTXZuKK0hEJ5d8dTPiOOlzUSQveT3kQk3EyDzk+xk
7nH6YOfnByFH4dtr8duJNlDU/i5h+Z6joRj7LbVVX8er6Kr/0EVAMLjnwkgSk9tw1OtGbMXpCggX
Nt/TOxdJBC7d7AWrvE7e9vReD9sMh3TspjQkLiRyIGX/KKAbJXaeUqvNX5t6xcBFA0h6LmSCNFkk
eV80J2bqtlNtulzxpruiMKCVoYYWfaxheoaDKWhI/x3xJ62c+joAh+WgdUvYg28e36EFW1D/rel/
pS7ErOyKYg7Va+YJtH3CR9AtDTbTml3fbxgGuNSXk9bMToRPe/Faa1DMme9zdjV2w3SVJU7X2pJk
pek2TQ43VqZzmFvYSF+VF3bLuh/bLKMlLF71N569NIfCxU1w8UNMLexzzFPxZpNDZLLQs14+ysX7
/Nrkwcu/7QeGQkxvzPeWthbeBoezW30nW26ScLInsoSc9fcER6ObDV4WBQYmHtUkb+EIP3sLiIRR
H6ycY7bFilsui+5E14sn0W26iQxKBYdHTnXXHG1FBw0b1pl7t0EOsSzW6mbYMCJWYUGzKi1qigV8
FgHEPQQe5vhyW8hhnMeSbNHjuFIAp95z5rnlhDPOLH07kpxYYUnLLu48NerBixECTlBxEC1N6sIx
WXYb7Ypw0bDg/4s/veK33HKw0u/t1E4mrjhmkAUke+p0QsnI1sycMgLiFFWMxjiJepGc4J+/482J
URyRKDNL1D9sUUSO6GVmPp2zz755xZqw5CmpovjSEQZrzI2DKPez3KpkR2LziaS1HEA6eLSw9B8e
tSh+H4MnpBc1nvOEYhXlwsLErElsNc3m0O3kn4bTvOd2IyIp6xxa4vTuYgE1rzsGO3cO/6CiwDM2
URwI3CiyyWIfrQA3sPfHA9lyW5vPzwidApOAC+rm7DJcuyV3Ggu2SK8LnDbiPWmZxkfUZzC40lk1
w7Q5MD7kcspn7FA5VgK0KtntNOftc9cKxAl6CtzPcaGfsL/lvXO8lX1NKlLpqPkihQA1n1zJMtKe
8LgdhBAlsGsCmnpXz9YtV+P3w2F77E6RB4dOkoHjOqiDo1X+AIGjdpBjimQLzIhA5zOzspQOvU4u
R8b5TPqdzJ/eoebT/OSE317LqPBDbZM8kCRzKbCr5LHNXBbL9c165BY8klR2MGqOFwqREYbbpFtC
P4gDMdtuyWOjKp0H++QbqkPXWLH8mp2jnpgAR9RQ8jw1XO677keq94bu1i92lyvxyEORpmDLLuk7
39bhLPdi9zHdcFImZ+UYbsOj8k2ws7Z6zV/QVc7wezA7mKFvgIan92tLX/EmREBkvXKywT3uUYUH
bGFCIixJQDfFY86NiXicS+Lc/VB7ETHQMByykCUYOyW0qrV0H17EKprve8+hoJzbNocpxpATEB4i
4kP7tq1ZSMZ2dMJuMZ9hbHG7XX1Ug+wz2YmOei3hekbgi0xUMjT0224mnZEv/hqVH5Lb7EYWY53n
TOi/UIvUHhbyT5ZfhcvyyEMSCLC458De2vHerX+oxbElNeziyJYplsInj/QkgPwU6MviIsFF/SVq
Zajct35s0OnGiNRFj45Nwjm0bgEWzyc/UsbGqkjLkui632zFnv+qaUzcqPZk6HmFXbZ2d+yc8JRx
B1DgdTz4iODwwZ1lSEhM9TdiBTZMpFYirDiHPjB9TGz4ctAv5F9WXRRwD4KN1+Gcq6zZP78VJCnm
s7KJXgNXuxi2DdE4PzC5WMHVwiroA8XBm+FH9wMVIIg35S70uVq/eJOkRdTNgmZpAZa3NsvgNlMo
3TwoMDLb9qt+KleK088JoXURLNZvE0IbRg4gOb88lsmLB1Z1pPSazhM2JUG6kNbT92aA30SP3JrY
FOc71qhq4suSmzIgI0ZiOpYZN2ke6ouoYN/jNuDh8wVbu9fduHNzgsF8nblY5G+5sTl+Jljl0y2A
acPVf+zPQ2xzQ9kcvu9rengvqn19ZFGM6Z/Qvzk8KBMceaZ8vO/GGa3PcExCK7vyXJoqa5D10fDF
g4by/7aYXG+lHalz/YvqREB1ClY/nkU7CPWPw3Rb0NDZJzJvGcKbrS7kA9Si9Pzy25+UfU+QrpMl
SRGXaWUSOonAYfGcK5oD2oLtHjJKZORNxbzFlGeFYyxDQtPMyO8d0kWeVOBTBzGMCwbWzBcPZ+Ib
7nNjzHu/33UXydMX0FALNkuwa8bKAZI3VTwxpy5nozJvMoWUQ3URwS2842R47Vkj63HdMNO7VEHz
hZpghpjTxp6zDuKF3RgrH9Vk4VQlqG9TQQ69mHqQABgHHMSHzWZaRD6j2xMSVN+uToe3tQB6EM0n
OInhIe3J0fns29Z8znXiPJ5wmc0EDiLZtYYtr9+W7iO3I/q4YGFN6EXRbQhaSmTZTyWHApFUpS8p
qILm2h1etTvtbPlC7AoR5WPF3EJWZnO4ZtdHYbqDlyddcW7P8iM7vjkDgRkbC+04Wh2W6QqIcyoS
GAyMc9xq1B8inVYW/dBHqMW1I3ze/O7S/4p8vNwUluVFaNz2qznB5TMIzNyWjdWS/Ihm5qTPxTuN
q+nLUc5CUEletOtPXeVMG5fWRf4dUyHxrujmg7UnlreZBGj7wSfKDwYANDc54U5BCkxEbC8s2jHy
qOgtedGQGtTSTrlOI0tc0PcZ9sN7MXFwp+3LS0hHiREUxTg8iIxmDG2SnZJcX3yix6y7PDo8Qq4x
WFAeiJyXF3TSv/yakPBts+O0lTcTGw6NN7O9mbpkD7TIWUYwS5rCd2Npv5MTQw/MkVnoTRmxSf5j
M3kvpdSuuSyssLVK/Vi3XlG78CcitsEpCkifqGK4BkJiY7LyAbuKJAk9YYpYdBS/ClOywgvmTXJZ
3nSmicauzAdZA3CddhJhJTcqDYLr2XayxRvW0FUJ3uWG2ehfXeXzl9kXpAPmMydZsmrDamKaEX4P
LpQKl9niplyhisGm5shuEWTcPJTKPEjC5dQp3PyzPU3vzSJ+mRlCwU+RVnI1Lr/Jbz6Y2W/zoffj
g4pZn+rVQT0nzAjsyO/kQOLGoQ7wLbHhH67Kb4/29mG9H+NslEdI5KP94k7DkrW7CRsCGVpMYilA
8qASN+/3ileM2qC/3Eb8rMlAUuK00flvcQcFehJAi5wqIKpMhnQkuKYvS3oT2GI+xmfWUboDfXnq
vmR4DC0JPUOO3EGr0b13fUEiX74ZulmMiSqzb71n6MljHcFMFJZOa6E7LXcKRTnaY2Z0l8krYGpK
Dg5JurUAagnoua1/UhzfViq6bxiWsy6gIGBeyMbPfnEDfD0/0J49BZvV8mlsp1PvQeCzX+0lwx10
Chgz/orAkfPIsiE2fjZ0zyszFe2EaXC6ZsDRGTSlmX76bFwIhOBeXMVY3ExxGV5l1jGqe0cGdONz
9qiAE/yapAKN7+Ctm9kWeDH9TyDo+GYXEDOX0TqeLms4YPBQqEGJD7BCjyV7xcelMo4vVMtZsXgS
RfDOfWo041M7ZhPreUq+Q9XhUs8WiWU4+gedAM0cWIyutJmybb8IV4xPmwMSfR28K46RA3t4BorG
R4XIjIZJfC5RP9KEyvkEjvDTfekfPOTkqT0+kF4k8gbZFZAwj2+ecCgNWVxfe9CnP9m2pMSZaV+5
apZOErmDTNzCAt6P6k0vMG/RbfKE5U5KXGb9/QCi1Wkq+zngBEZoy5DKY3QYHeyycpkmMy8DjiOZ
zRcP0IkFbfGY6w7ibso0sp0TWzzBOlkLLEcyk6k3tU3ZgZR1YmLFJ+Q7IsMz31zXghkdH269xzch
Sg58Cf3pR9eUGLVNccxzX0M5r9DZdqSYnh05QTMp3gzdyYgdkjdRC8EYJwlGk9z2ntDn8VTaOzZj
Qa51xamXw/I5m5qCT+uIa4HKjsCXI33Z4WGPUJi9tgFKP13LAY9H5UTag1ufIXIXAn4G63WUQQUR
Kf3EQBAhiCFnw2moxfbh6b1HUNtOrg/El7xBxhCMsnydPjn5lI0Vj7Fh+Tip0tRZGLlvEL0IUqKr
ulKdOkg4UrFVXR6IDeIjKd+K8/jsU4sQcf4/8QdQMsOGgTkDo45oXs2mZUm5oTD0VRYMTwm7sG4O
Y6xLy5jyKG2EWbYuD+mOh7pRMTMQbMLlvhkYxexHAXTPGDiA4/eTvais46Bbqw2iXyv9uZ3F88De
l8J7Vn48vThA/u/Q1Zl80uxurvT/iyAnhUGy5Hl1fTo3R5g1x8eej6PYN8lhyjGZRTPwoLTc+NzR
Mlz3y6cnowqmqTRO6KBnctFQ26WH6sCt2R+4yFjw5NKd7icXXB/Cum9NaWbgTJYXr/xDpIVxUmnG
NF6Hw+Lppj0zWUtrbMbdxc9zMieGHFEyIsY3j2iOPeVO5teDD8MsbZi5uMPNmbK8dDb5Q3kSxBDy
iqUETE6btQUUEKclDb5nlgEpzslurppw9ZsYTZg/YOjVWysFCpCc04JShuAvYSUtebBANWD0xdHD
mjUe3imJq2ZCSCq7pI/q57HP7j2uzh8Gwltenitm/FtBHUGvZKmzHud6Xv1UIpcIj3RTW8THQjH1
nS6On26CXpvJEq2t0mQECMGFiAPhwNnhMxIt+aYMO8vz1taW6hqZkCXO9d2YSl452jccHHICmXdb
GoNCuGrxXJ2/PoevROIeNONf5hyzZlX1ZlMS8+p13SlsV9LEIe+cOInnNrxgNc3p7GpLzYM6tBep
bRUGnd67tSetTbmRMbNDoC6Zw/1xZlNxy7wKBh4THYYnThuQK8mLy3d9XoRWtC2OKR4CV5ixOoiQ
/gmBWhg5YBMf+JvkcBuUNipW+aBswh9phzmh/tJTq7GQRRzTH8K6i5y2hC2f+fdeLp+dntWyPov+
5MhIUbDzvfCh7vqPMPalmTz1sGt91ZQo34CGTzTupkchnMH885gtHrXBY8mo91UQ4cY8h3sWBVUc
hWhTYnLwiK/Dlb7sfOYMhWoZo6fBAsG/kbzuK9k0DN+ETSuaXPHFcfKhMOR57FPFLo76HcX1lObP
vD0wPHmTUwdsnqRfczjwGs222op3ZZ6sIRrKlQVGiAoPPUp/el8rbxKOo9aaRgN90T1D5ikhxw7q
N/ki29k+unLZhXuRZrOlrxn5FIOdLT4/2VYndBj83iPnuPnROrM5ljSFLIA3KN0ZYiosePv4+N6j
DSD6o2UFz0mumcHkRe5d3g1+x1j8phxQY5F6+LlZONEuMBvdZzebsTKDW3RTTvoz7FU32tbzsULu
efAiBDCRkBxpWM6bVbZWV4LNKY2vBTfW/OFWu2JrzKYb/LWb3lPu5ChOOhNZyFz2pxvdcJrL48yt
GwWE5GzTVWczXQS5I+K7PSu05Sk7t7Y0e3oYsmQX89Cg+ejwaLPQmN/h4kInz4doz831tVL5tIxv
v8eWLdmsC6aUbzuaC0Q7cJzZrkfm86j46U4NncX0twQfRfvahzr1KGec5296MVHokCfUTk3kHQjd
uHwR3tB1YIioBe/tRJ6pa0rMpDwYgTjPWD559JQLrssiSI/5w9Y+1Ts/awmb+2GJ4EKRPmLkNFT2
52op2xIV24OKyC7lTdc4MZOaATImejoIvyafUAm9CTvb0qLtDKKfS0Q8VFt0nwIjN3bUBDXEn1Tv
xeTwokh6O5LskXpoTE3xq1zwSohl9Yk1ktNP3R4qNa/zICK2Zt6pzG+RTRzdITvA4aLx8jRzDDl0
thFi7pulECSHdoaKSv2b8rNr3MmLaLC7GZV6wdLHW+SJyQYx8vUzI2yA6M+l9EFf96enqlqEp+di
lIiFNuknt2FmrMvPaMat9aafekETwtyGcKHWTBcCj3vkc05hrG8oYtHDnaoLsSpwqaAjsW73l5Lp
Lt2pIDyh6BAW6pauAM7t25Un3SFJAn2LsGyLzHXbfJRn0a6oo1O3+GTFJo4ArMKEy2ey5gnCk0YN
UA0pJTI0GuEWhaZULkPSIrdU2dpGGvAgWTnlcbUdDvV+uunmlZcms4diaVS2p8pjgVnjIBTmxiEN
Z+pKREDCk5n2x/tLgJhmI4qZxwRGIF5z0TzSZqHqHSL4/97gGTYrwaXS7P7ErLs6xScDLj2iXjr+
pnEE8q9Tfjn4EoNLeluClNGoa+kY81MDAJ7JSHX4xfVmXOIDG4aGExl6KZsmp9xUq5iag21NaYHw
zGUqZSf7bj7ZqT5eXrwyrrd9RakN8biaNZkdiT5Me+rJWzd/FqtY9NUv9Sshl5hDxUFcaJo9TXzG
6I8Le6r2AnSyHxyVwZW41ih2MyvZdPDr/Hwf+8/VhBuztbRPYcOTLpuss/CjRMMy4eJS2E91vjgs
ms43nrtHugW6Q6x4yaiVwvSnZP53poaASU+ZkdPGwkzsNsfwq08c+Uabw+L2YaVOdSfL/a5wSsnq
E68l+pBIGLZ6CiRys5JQy/pcZVVOd5m5K80rZk1AURFELfN541npldci12ng5ywtL0dVA+0jk5zC
6+6P54zIUgTZ86lqRVBtXw4+c4VAIkKrSCjFuZM5OBwNAGAYffaD3/z0Hrw97qDXOFuYHupzgkQ1
9KN8AcqNhLxIgZzvEw8IigIZFSsfrpscEZ/Gps2SvoYgggBmPd5jCcvuhr5laNUE2vCsgsayxalH
kds3a22mMzZ9+QCBiYbnOc1Y2g1ZcPCZDrvwbU/6oEQEoQZy61KR8Iaz9CLdkIzCESLlNn7NYEVK
PFQYRlBby+PhL2UnWRN0nAlzzOBNvnskazlbZoVPXLGEw5Q9kHASuln32jwHsj+sjBlkzmAi6F/L
SXof1EDREYudBp12zdOnLKEuoxaiSMCbU9EMoWSn7JYd/eGyVnI63jFavYVBgCOiOoyvMOletood
iubhRdkZG+RJLXnRDVYwbEIY600Ko2fhSvlnqMwwv057NBwnFuaHOnsd1ftr8zfYb8dp/z9z/r8/
gqFA/JKRg/fPf4j0cOyOVOjh+AV4wCQ8/Bd757HkuJZl2V9pq3HfNGgxqAkJEFSutU9gLsKhtbgA
vr4XGJkVr55lW1nPexA06qCTEPecs/faOHxkYGrx4XLfHFoG7in7lrxp9wDSxi8GGmNpx55QC5py
1hL2xySSA60Urtk1ino5q+ahac+OMKgVL3ddHtTIXfW6ntb25T51KXmYHKTh98vcFlR207hBb6Cr
L1INxsWUfKty1dpf7mvXB5oMqf3lYu6wHlyu/Xng8rzfL3GMYQ0fS8beGw3GW5cnFbmjc8Rb3+jy
VMIGKUxSLTuS1tDeRONhgrDTGeCbyGPe63xY1UqcoJVdtQujPpjRAGlp35MmZc2eVfrJUzbMV200
301h14OP5FerCt28scrkJs/jD1cv7nVDfGjK2O+M3CB9m/FGks2HRKR+y/46hDdTOemAYwhjqPPX
UOAGJ1p52uXo6bJonIKl76JdkVYUeXQQXOKfzBxZ7AzbBuuoSknj2JTJAzrRXE+vRZK9FmMlD2PC
+hTHCac+i/OmNSQMrrph2hcWk+1EflRKpZ2MEFkUTu3ZMXx+FehUfEemMu46bLpsg7RG5W3Ra+rJ
NZk+4JjAi8Ys3tF3NVzgmfgTp53fcYV0m3xhwTGMVkH+VYBPkIVRnjCyTNB3mqgtOmgD/jwga+wk
J8IMxtgslemQV/HrmGqEgHOKwUiC3ZUZWl3D5wQikqSEtuXUESZmUiTfDcJLl4hcM0HktRgpYrpx
vIos7VenIGe2YhT+nbpbFubldSyVrbbY32lhfhBeguk1MUOM27CAbZQJk4P2hSygA6Y3Qg0Y7Y26
qnrgTDjgCaUG/ipkScV6Q/QkuzMu4/LbmcrUlwS4T8k9/LS+Qy3WjpQB6Rx5k7FIz8QevxUrzjOJ
n5N2LO/DirQLQmfvgHCT56ZDMLHjqgzKYqET1+XFsTM/p3lvluJIbjkHiYpMIr5yvyPIbKMm+eIn
xfAaKnF9qIsfJUX5AE2ZomnKJQZH8+gyCxgxPSQqPYcWxu112kNR7tdjTV5+JA1uC/U6rRtECpWD
aGHpqcgz+x1WeR9oofXpxsvVrOU0pRwV5bFC7luCvDbjL4oMepsaKWQA14nHy6twD42WRS+72sHW
B78aJwyh84Kam3wRUTBT1K3quWFL9FWp0ockqkHTEEdmHMxSJ/9pZdyeoBwAY6Yn4iTYqtOS/SOU
sYJOA6eqkrN2td85BNY/RhF9p/CKgzLn3JaRiLzR2GT7NbS+EeN5ceajvejsJSmrASPtSFXmXFDT
QWt6BkStYQnQpBYHAy3/MIk79rU2fbUTjYVciNbZrh+UjJJgFCV95ZGpqkLfMEo5taW6+zAYhInq
dWZ6LYeytC5MQj5Q8svbkA3JC0eaEVrkeLA5UOcSaLkrf6TIhjNsM2AImu65qxVUSYpkBRuZx4El
TRpGUxAuVbZtEN1WmoHOEP/51OdKgAXZ5IRajXkFrtU6WXwBY0P3sIDzDGmWLngERm6PUffUL216
HhIWKkXHqq+sM0yuH0k3HVXM3AgRHRohRrQ3TAciCGOIJJPEuI2MSJPoNcYBvansXN1UWhZA2Bq2
CYG7gTYY5a4jtIAeGMP/EfzOV7sYCQVw9tIuy7OR3U41o6meGeKUzYifB7bgeGXxCZpYFYPPxBVe
kc3KnW0U/U2lUcJk05diK2/TxG+NR3b2xZz5yLI/u4raHmYRyHNt1m8cg5ajMJ6hR3CuvkiAZgYu
qYLYtijR4Jrt/VQI4y2j3ajpzCohxWlRPO5yQxwliwgNzPTG7pz+mI3JO/j01MdEdyLa1EYVCWfJ
HBmQThG2hBCVSDI3d67abxwAp6dKZ0ycNqwcelUnJbap2h3+1BuNHEzNIjmDUGDKnlZfA4lWFzE9
Q5zAcMMAM+2GpcV+Y8c3pRpp14o2vLba8FSRylINJKL1k0IZb9OfiEm8vi5qClCTof1igpdVMprt
VHO2rGvel+ObJsJ7EUbMKRqRHdEiwsY9xdD6vNRlSO6eQw6RlfOqZLQpw4LwMwuHgprO/R6ssy+s
/MmdVruCNbz3Thzi6Wc5LK3P3Cp+zb3lBiBPRmjw9OALP7ZszctCpCWaVsQe9jeV1E+k5q5akY5u
UC8NkpaWFlnBEg13Sd3F8PLdZ6NaQ6ly+hTsZijlOtiShrN4EVs5Sr9tF+HvYeIsy9Q65M5ujNAb
AkODnZ7IZ2W4n2X33FUA1EBZhnbMRhXDAtLncEMmm8l2kj8nrh7vYuDpR/BnaI6hnDDGQeNBnCza
wp5dERhnv3MHFtMlg4/REgMSaGVLTIXYLnEU7kCa3cDJRtxsGpXvEoM+qDEp710O9LqYAaXQHnWg
ZBjaQhLSgrBhkYQZFODMkyKnx2jP5q7IOgwivMlEhTOkHhi+m5LccM7e3ejNa5ua7HgEEfymrtLD
shvRroha3VgtzeV6IcxGzPS+tFBhCNGbL7lC06BwzksvFt9oUE9UsutRLoF6rscUTm99DM0o9yvA
z+SvYO1LI7r8tRkOmzHEdx5ShWUA+ZmgUcIgPJFIFiKHrqE+w0Wz2ztdrYUfmwpDQqKFt6lB16Oz
qP1GzrAbm8FTbLszDsScGaZAi41ypJnHcdNYXR1EsLEhJ5jX80TPuDq6uPy35cB8P7ENQOcVv02L
USaDWQCH10z3CYN2dcrhYyGQxzP9ojp0lwXbt9/TUKvSOaFIFE9u3jle6BQMOcm/a3qjeNDK9Fk0
5AtOHJCjoZP04SlGlFLzhgjTS9ml+JY4mRStDbfQ1J4L43rWW5MTeb0XAw3MWclwbPVEFrYMXWvH
fbEcU77Og/MV5sUDAPLluhjG7iSjA5kNiC+tRJ5MDZoDUAzEMAVdqNZ1zm5ZfJgh1vNRYYpfpbcT
idhHfRmeVs4OGyvLGlZ3tYRKiQu0m5k0poQEbQvWXui4Frw3zJ8Ky3glHyVwIZNtUzuk8E3oYelK
nqNGU7/1zHyu2kb1ploBpUOCB8Hr3kj94pkjsdS1agRlhnQh7u4X2z7AQ/fUBFGDpjaB0xAoVYBw
9vQI1nEnycjsez9PJppYkDBqoP5Wu2AYY3hQF9rOFaq4Gfj8Xm9GLSktZHKI+G2enHhvyTVndE4L
487olX00000qNFhTjT36Y4v+R+mYbBtKHkxTlx7CZIGDLm+bvEqCUo+DOKF7pcao+Ku0wYaUDJgV
1xJItLlPIp3ajZymE/c6kup8sAe6L21aeZkY3Z1SM6TP49Qj18UieXtrRYxXTQsjo6L+mLL/cpSe
p0W3yKDnE+s7vrD6KSwW59CcgYYYD4tm4btVNzVEpNPC4iRYnuM0MXY4wOHQqsc6YZhjhGy16mKe
ZWwyTGkESX1ohWDsE8ZNl37qtIY657aOCgy3M1ZS2BW2Q1arUxfEwS82uit5NbmcJSSzn66x1K07
o4aUw7Ou6+khz4tbhAiT1mK4RFDfqPzURNToYExbv8TtuyZ62IfZbk7GZET3dZp5EXHIXYtU0dEN
a2c0/bvt1vJcuGAsXcoV16yDcXovzSutJtsEq7AvbIcR0AxDMbFfYtV86HMyMwc+K19TipqwCDMW
kNnjHDmf5M2be33W3V1X9vfkOkbnwuBQVpJUYmaCxCK+UJM+KRnlh9is34izClnTda+FljDXUKrr
JGzgHFFwS/Zcr7CAbPc93wIZexQlOZYm/UEpFA801g3UinmjBk3kKDunGrduz8qpKZezNONvWxbk
aUefYUZnJ8xm02cxtiv7eiZfSb0uYpJTBHm1+s5QayTHNU21gaqXg7/b3CkuE5U+qbqgXpW9aTMc
XLsRW8KGyQjFLbuMNDEi1p4dDpHGnJ+NqcCs6CTkp6Sd6rtmc2qUwq865w3sD2SXHPqcSu+IPGOU
Qh3NtxkMa4u14FFhaCaT7q2Y0m4b6xLdpMzswESYn52sUaOE1saTpXP+6GPCh+yy4NqMdk6JdCIB
EvRppt76SYJUo02IShm/FCLnt6Iv+Uvv+gYPtMRSFqtz5Fsm5lA5JsgU5yjdhcRSIiLPHsjNAZEx
MKvl16i2pAP7oDw7Xy2YGFFF0893wJxSdhxIgrgFJUK/q9tlynwU6CYmshFpS44sz0vap4SD+5y0
4AzIA3uye9/V5zYH9zSsHTe0guw8aJxqQJqxPOgVAdBhy1h5jvs7egpPIlfxbRRir4f8gEJt6YFM
w3s2lMDWDMdnNS+2Xa+cw5lprWIWqCBpN86IpU3rzqIaOqrmnVQYiKXzcxoNezdLaR3E0JGKCMCv
yc6ukeMhX0xVGNs4VJHVuqtftnvG3D2dgConmxujLF3wPQs0VGNAEWvGgW5Nd+OoUnm3LGZCPaUV
2jjXukXvNRLR1RKui2WVjZN1KYKc7ortvPAcqJDh7H467dDSjUpPqhhvyU274g8n1QdoKUHDHR72
sSFmOX3P9AycI2xkbyDJjpBfVIJ2dg89q/FHvUdaMvP9KuvvDvZ0qxNYoYVu/qJY4KtiQSZbv/oU
C7K0oImvZC8R5IBo5aQwd5mIIxn4KQ2ANFsza/Orae3zdSTutPEnaZnHdu6zEwQrtg7HYKzTRrh8
kLQ6lBXRrDO0XnDbSt0+xOl9BeeJyUb/Rfz2j97SHGh6ih6Xufpk9J5i4+0vJd9uTXNmB+WKQIyE
gbeoKC6sBtfWPE9wZOg4uFmro9NFj2g1lryKK3tXu6ZcWxl4vDVEcYkWDr4FiQsbklYehhZ93WAs
JdW2sZU6anKS55xgQOPSruibinDkdmx/Zg69phvP52Igly4FwIOIEfWRdM3QM8JQXndZvB/H5WpR
tOxUOuj+pqU+uUPfeXUboh0ME99Mwzu4LLRGF+2kr+Mdk6i9jVF0z1ZuM4JTPEu+LBF5jwBBnkdD
R8w1dkQshyiB+D3jvSEgUEOXYx4IMkcvB4xSPdrpGUK2LMRON/E1zM96TgIi8QfEvNQoqyB6biK2
erlUCmFCwCOpgl+QZtRKq30tzQPcT9Vfj/qkZLAsYWWcXGvkl2EeIEcdYUetoTCs52bfZSQkqCJ8
UFocIsBZmcn6uZq/5Ja+Gwmp7vBWCD05sSy8o2OyILaQQaloPxwov2NQX1u7pLorB6myBxSkHBti
0/Y64zUt35qlU/lW4lLQOu4j+RjshBYbqs2wUFLD32gcbDBn2V9LkqAJQfg+gInaaZZ8w0HV8yO2
wKdN/tgYRXVTl9NONClzDtHHd7P16UT3WBxqelKQ/wbXt6X2rvQMU+Q6PZpfbUnlklvdu6ZQ1tW7
LjRewwpvKRaso9Kj88iH+KNXaAqlMAPSKgUbKllWpQwpu6Z5ZZejwRQS2KQrxlurD3Kj6ghPFavU
kLkrn7olH5aWmUZvkaFXIQXoyDh1yVLJZfYdk7F5uyDV1ypGZdVax5qUcCpruFpGZ4FxwpG0QKZc
PYdL4jyYLQMRyfBqpvkV6Yl6DQvQq0j88boRqWZWT+XDoiufTq3Gn9Q232bILq1aj6Vr0tXUu2/O
b2+FRe/F7CNWWTdVM7R72pnmFE27qEneDNCAWMQHyQk1MTDzgi0PBg4N5wKFy1zi2+81uGRFE5gR
ixgbVkOryx2nLkYTBqxnmZM1oo6foZbCnUMpXoWsTuawDXFdj6Rk5upucji8lbP6kYfuU7mk+Ffy
y8GK4VM4XQNPfXPUTgYLyX3nZiLNps+F6lmJUiHIaT5GaZDywV5etQCbZ+KaTq4Lzipl3VItbbkb
1fCKA116AodsbKK6pLnhqI+121AbFpNA6okpzhxeOXkld9nUE6bouA8OmdN+uABw7JruySlLz5ob
w5uqBltqpT8YPce/UjVaL4/qwBaKCNCoajX2J+h1Bec5ejwTx75yUlqoI3C+itY4tlVp7W2UB3pu
D0EoWIQ6ODn1sOQoVCj4EVglKUmFT55Sb4w5oji9Aa0UvLyIakjmqbvXWVsco8r4Sgrh3iRpfbso
mDqlpk87wvigAjs4XoqShbxh+VZqArpWduPcM7N0SxIjPyXCk4ID/5aKsEHbS3ih3TF1CF/0svSd
RUekPzLPiNOPFvL/rUM7mqph3lij/ewiviuw+uF5MWagguKnNIhEsByLyk3c2EP7HdF486sWrYSs
9SVwUWKQzxttm5Bl99q1r5Si2kU22YUSMNVehmsS5ERQk82M1AxnFnINiwNboCgOBRqEWeOIodK/
gmSoIWWdCF0ZhrcoEs9pZZteblElx3X5qs1LsdfM7BSGINFnif1QH1aRZd97BdxqzpocSCuVZrPe
3bbCAcUQFfQ5otjcde8DmTxtBylMWySmDquFV9ANgL5iQbCSipdHKZfOM6Ewb/qFdsTEGW6bqm6+
TzXo743Gtyom5csC+693hfnmEmucOmn9nlrTh9KLa621zpxrbyW/7HMdmkdAfbALyY46ph37YLHm
AJevE1XxPmzhyAjUDOWZiPgvOIXMwCUH/x5bFieSaUM9wvnZar7yiETyRHWQFwPeLY///mo8t3fw
eTFUmSYhB65ZpTeXp0eN7cwMqtciYpSzR+Ff4g5dn7Re/LlZNBZMhMvt31cvL/+3j/95+TK2fK4/
t22HCaMMVCF/+C9jPBLksV6iXy/XLheXuNd2jZb9c/Ny7XLf5dE/T/7bfX+7eXleCG2mHr9UQrNm
Qvv8S2psmNX8NfP6J/6+ern3cnvRJx4S8C53mls9UJ9UvyNj2bpw3P65LZbwX7eN1WeLjyZ5tYuF
LL8FPC0xP9rWoJV5zLN+4a8U/cEIi01ek10XTjq0nDUlsRgJQYqV2DwupLx6sPGRrKw3+2b55wPZ
+hTbIjOQjWr/5wWXp11uCppCgSXj0+WuxDSM46TBwUX6kBn4l+H2XJ53eeRyURUt/zlF532a6Bi3
Sbfj5vr/Xh7uwXAfKu1rNjQTwbA74m4FqewlUMROLBygbK20IrthmA+tGiRvzfTXSPuHPmVAM7Zz
u7UATB4vF9rUI4iIq3ZB37igEIE6A2ryexJoLUrHpPuZqsSTcQI3WiZmcdcxLiQMPgM2toe3WR7T
FRQF3o/NZb15uSgKiXR7sAmaawlCrNQRe8PlkTEq1cUP6/JXLunK/3ld3sWcUOfBOoZwsIPs8g6X
964jsZJHxHjiz0mCP//f7//l8ra/n3N5aOqZpKgSsPyfN8/+65Ndnn154C/v/X99+M871E7aBe7Q
Hf489y//Z5U4+yRrT6TnjFuYWRz+nAKQggmqNo7cB2kgXNRUfHb23J8zWs/gpKBnjE7JMEwktC4/
MkNt9nYTrojk+ECGcHkAE9yexSCZKmXM8cknH+PRT4mxERG6laYC5QVixQtd8TG2yo9lxMVxbBjE
tzlL/ZaVCxWnSZUNqUBYFj0xZpZaSOXplvoEAQYGEXlCQcjsA9os/fa+pfHmPrIAq64zySHNbQDT
qoriR30WenU0NpiVGNaPZYvwE/7k1piAGnQwPMri1xglwm9rNFCsBcCJA4ymRedhl0ddZFWPpEXQ
K4ohg6goKUa6ZB6Lbubd4DHRPxrRoZnUB80ub1jedtspVxAiJOk+5xS8Hy21JYcPBo9KXQbUHzmV
g5+rGm5zteJkloTD9aQyWBqYYKo6Y7phVYPnkXscqwlaaoZpKxVoic2lXti1gOLYaJXhfswIJZ1a
tLcVs8UwvYnDJd8Wi4uERu2/zShz/CVtbE9zYVbHckB+GiJGh1keORhAFNt9IQMEhoaReACycRAN
KHoAOFuL+BgGQKpt2X0q9i7L855Bo8lEP8tuOyJR0ATUaKhj/LrhJUAzCU+G+W6b+oeWDZhnO5pp
xqzuTQvteFwhDKhuxgy5oZ03L7gMio3rwDlp+yjaNA59UjVLTE6BsOxH0neQJ1bTobGpHSJmsBDJ
25MtxTVzgnbsHxuFdbFKZdqXMEyIIt0yDL6WmXqWRF6hHxtSv3eqK9HrzU6a4Y3QjM+yWfu2fBzg
m3jPck1sRDqADCwxxmRh+WPnySkPJcbxqBFXcUkPjdMZTKFE8J3k2nUEZURXRvIaCdvxGyQwJG5q
2zJTX5Ve/2VlYk/mzVbhpVe0A9hh4uW2ENbDaLXTLb1HjYBNPzNRgFmm7e5teDQNzZCjMJQZ11SW
HVSHKqh0xckOHzJjNO+A5f6YGi7+JH8iixoFmVWi2zXexo6wCbdfXuK9iFTKhEVL90a26nqt/oth
4Fr4SeE7DbVeX2Hi04fcr1OOanqhLgxXWLPqJSNtJLBdaSseYyzNrzL7Kxrb+LmivRWGbu3FMtk1
EnBbSF93FxZkc2XJgWbmk7ZmPTd8Q8LVBa3OynxSq/6cFy4aOIeDqFFIbHWGuR/12Nn3dXgFM7g9
GkbJcaQiaX3CYI4Ja+rGtyZv35WaT1DUiGCL8K6u1Nsunij9+L5H4Y8mS0F9mL/VzBKEZOMT0Dpa
eAIoPZBkG2ohMvDUDF/jBFH1UiowdQiR3pLXue3j8KpaQFKTaU90bCi+KNdQVCiHknzNTTScDBR2
EmNP14JU4nC+0yU0vloUEZraovksLNoGHYRET7eA7xno21Rae4hfsm5nQ+x/KPoWlWGKUIbvFgFz
H4tr1vQA/FREt3N56u0kurUHzskRYyHDIORl0tV3J3UV1DAl+kste5qNZAi6jDJcjW2TYJ3wq6eF
NqgmSAwNedc08LmaIb1N+hp8IBniO6Ym7N3TOCKLmTfuSGfKjBBNESu5MxdCXmu7l49DJRlbysem
6xS0pfEvTR/0bUOzYNebaH4nVVNZw/OmTInRuAyrE1G67rZdo3e7ood3kmq+GG/4iJqndWSytQOt
D2PqmqCEUckYHyXsNFenMpI96DzUpAg5gkUQeylTTBXQgIoMpbEFuPeg6YCFTBHfECJBRglhxeC8
5LgLU6c/9JFyQ4ZLFjCsehoWgltI3ZIdoSWaQ+9jrlXshUpkHKUzfKWQUmm0ld9TCpJQtnHJKk15
FkrT8a2T1CxMSJlNP58U08HYNti7MR1o4Vc6DR7dXjGgJWaLZnqYeg09uJHQLRbeQtbPqUdcAwy6
uFpFZmy5djWSnlQvhd8WxZk+6Y1QLgL0hCzWlOzQubHbYAD1D8BwyY5zyw/tLpD3owQ4DTlMtBGm
Nxv0OUSm6Sajb3+UNYOVAui/NqU6pmEioJWJtG0Er/Y0veUWw3TFSq+Im0IfPWO1sDQsTEqrbyMT
Kfw8zuehTfNjs5tlcZfXKsfU0v0Axk0zv8fia7XPmaMkaGbqB4uhVrmAWm4szsyFsL+tdVe1NEY4
WXFuJTsQPTtWe8v0GZInIJW5BprDX5/ieFcVLNlOgQW5iR8hBZsqUl23OaDLKRqECFBAeTuiYi3g
doyZsUGt910eWBzYeI1tPFZdH53c2HxNcsiGaUvAxbASbOR6ocoMM0VUPsUijo9x0brH2ZheYwGo
oiv1+aiy2kNewkUrzMg3C+QEKTqoU9aU6qFxF09bu4dhpwVTNZZHxaY4aKgjna5SA2Xle14utP+6
drn5+yOuL+iShMGcf7lj7DWWc9P6yR2pPoosB/JjS8Vz8Jaji3wppn5Nri0Dlo8LDac564+O5nCV
QXq1qaxS91RXACBp3aCEiVi0b3qE9l910XlelvSXC8NhU9DWi8vNWDh00CnYPKNvh2MWvkfGQHjr
5UPpHehyv5+7u3jdwjOD80EPMn8DDh4Y2VpENBrokmq9uFz7231kJHDetDAYtVpKc3Itn4SoWdJG
+oD6MiPSfBgo6Mr1t/xz0a0L5yExo63CxHlrNAw79+pKZr0gUkmeomYplWDqelgJ60Vqm0iZLreT
Fcq6NHRj3FzfW2LM0NXbY43iBTJr0d6P5EscLBtikbNeLDlCXtE3+VYqciVVAYs9DjWus7Yyr2K7
4gBhadpxHir9eLnWKkI71tIiQlGjFRutjNiGLDXWYiYlB7cun+FyzaLUJRsFCVeckDLTqMe+c9Qj
OvYxtogNbKCZaBmi36iOMcHnqjEfYv2esUh1LFWnCeLUAcrWvS2SdR61XrFlbNDwE1aKF0YCy47d
6cdaU/Vjp5OlPHAOJYkH9YFNmtZmRSfDunRtgqBXnlgeQlOAjG7VTOvmziCBfaSWYY55W4dhEqiF
zebkUvL6fSJ+5FrHXC6G9ZoqQ8T0i05j6F+YXBvGv9fmNERg2penclSxLxGWUED1ql2EuGmCwpkL
+quHql/UYGI+elzWi8v3f7mp01LMC5o5fN0RAL31N2Dl9s8Ld4Kh4qAV2C4usSJ2TkGkxTqiUhlU
A4qXhgWvu4KE/2yAl5tziqe8mpfQGzqHbA75Vtd46sZl1UqmS9rtYmX61LHHc9y3D3KqT/+7MMYu
NnoxXWvACBf3QHMH+GbEmZeeNfDJLCDePPNJP9or78t3TAGR0iYk48iD5+i7j82neKxOjKYURKoo
tde1IMzllAXxFkeTfY6fljfwYt/TDROL8Cl+LNB6BPYM4XRb/ABRXHfKKaDtyQSxxpfEKGDe6AZx
OyzcGZbTY931r+UKHANBsuOgvjzAk24loNfdoARQHeNxr9wvN/1Xxc0Z2eDGQAwB4ogZ4JvG7qsS
4+j1r/xXFrM45F/tRrnHjMaQsMANjvDGOiefKlUM9lTCndgCaT/tK3HCO9WnPivndgpwhGgGkdRf
iGGA1dSARh/VtzsAVn5yu6azbrAZI7R4FHRKxQ7bebqCppzz/BXdamfUaYALfPyxEAlyRq/fNaez
fGs9WN/mtfYg3vVj+EA/nrVehx1Lh727CeMzawYOK9pb+jLfhN8T3vAXCQO7D6KzmhwMDPzDVnLQ
tigkd0bjCaZYyMnPwGeXmqJ7U72yHeCAX5hOMDU656f0E8dlTayerxo72P4GHKUcvQXGXgAPg9g0
CSOsLfI4QFHylpUYxw0k8e7dGbVFMH1GRHLc/3L7XT8jlT/P+LydhpPh3mj2rv0g8uAvuPbb37FW
fw0l1Zy/54w5ClljpmPaZI2BYzfXDM2/MNBrogPSXFcxapLzIJCs+NmPOFX77HM4RvdQTnN0Czsl
vE1sby4C2or22blavthCWNei0ctXtgvZBuquDVk2HUS+clLTKIidQ1jewuyUNQxVTxeBcDVm7Kwb
Ag3J3ytEE5SBz8sPdL9dsSveoHBc4QHd18/jHSlaj/VzT8dhS1Lbr/QIsfY1/zAwuATjdX7k3I8O
U2GDxVi/14OZiURg33EwQ2uwRzaDnRr5NL59HWPTHGhya3jsHVswbyhLFwN3VP9sX4Fhnuhmn62R
AJXdr3b8th6LMzje+AdjAoYG+wcHFJHx1okqzQOY9pZ+IoZUvulbI3+VDwwWHht+dKw2sIp5hL0a
XoNA1o+U7IBhNjybd2yyPePHe8RmzQsSC+e62l1jlMCrS2845/s7Iol6sxMW2fv8E63+Ttzpz1Aw
d64f/SJLDWO3HiSP+cpp1F4d3U/Ow0HZx4FxjS/UeCeQEPuUj/W+vwMDiOC5eKkgi+B6QdnkI3fG
HMl+auMG+Ez9bXIgOoruJHvYfLMiAB51ZfsLMFli+6wOvH6beHtglsA+mWDHGAhPw2q8OOFTAKfu
q/cMK9WYlc6ZFjl08ZXewGaLjO969lhleKLZQ2Q48CdGO/1W/S6KQ7OfPijB+aicwAPz2LzNJ/eN
ujJg5bZjbb4XOIa8FbRw/Wa+oyREIeof08Dx/4ct/+8RZpcN39IU1bBsy3W1NXf6Lxs+IPsORZcm
rzVnvMazFHvrMYbN68l2X7VVYUq2vFe+Y5tB2YTR6AlHUrcSv1et8v/wYdakpb+Gzq0fRjUMFM8K
iUz23/dCMyWQsHVHeZ1o9Ar51yuHuPRnviIQbThsOH94+OxS6BjMwW7q/iZigIvN8gn/SHJz+Tj/
P+/ica5//ed/fHwXSekla8vtq//v6RWO4vzll/M++o//9YuImn6+/ih4JfKhpKyS7t+86J+RF479
D8O1dJ34ChJiiLX4Z5a6q/7DJA3J4m7HclVjzSr+V+KFtj7E/YZq2QYbAFGPXTX08X/+h279w7Vs
2+Ela8Y67/j/knhhOurfjvaszDVbdzniuyRY6izZ/vtGn1gJIeBqFwP+euoq1z3M4Qo969DEvM5G
i3SuIIHNSigiKQ8NLBNWR3NGcXZGlnxbU/2zNL1YNccNYkq8BuQrb2Xi3s7dWBwZ8LmUlEgoBZUQ
KpWzo3WwfklpBNB1qtXUfFaY86lfkS7th6kxz4uYADaY9nIvuwUJc8EBnk5EeGsOM2IMIKxFk/c7
q4EF1pK3u88XYjj0DvF0/iqrumHBxfpm1M5Tnil+2eaBKtMXd4b7nzkRDN+8ZhlrGo0fKfRiEaNz
zEoQWNSmee7S/NmZo+Wk6Ae7LLXdxCiw12AzIgF6ldZRDJyd57Jsbwm03s4mcTW2vRyKNX2UqS9o
AZ2jdzTBjsiHlV7S6bfkAobAVgA2hug5zXksgwgbaOam7YsyYU+qJsb9aPaUQK+ZNA6mTh0P12Sx
U99BmH19uegt7YC6aPYzBRkHkCA31yRBgpweMnpX4AtS3S9STquQWLHvJuLeQJN7bfL/dW29BKYq
T3ULCySZqf/UJfRdi4ghuyYPgOloDTdjQCsABWYmu2ifGfOvVs4HhawwP+9YCjikR1nVdGOso+Ic
vj0ym+m2zUd7k0qxncaKIcgoqNxT3OwZOmS6Au5xob+TRLSJgPvUdfdYyBUQOQH7KRk0JpT/u9jC
XKjLiuQA94ZSRmtLHTASo92ioodimNY+rQpEsP3i8AuyOjbT4iUhqdvJ49GrohqIs/2qwEUi3sq4
ExJMBAvutWEX6v+Hq/Nabh1Ztu0XIQKExyvhaEVKIhclvSBEiQvee3z9HWDvffucE9GtJUvCFKqy
MmeOedYkJu9cN758NRwAaAuAedISPL0eOVVB6JnR47KTzQGUjlamtIMKzTEpkN6gVbJzmn3aMYIb
2LUwikYt/ecDp6ZOYfreRymJFTbETV2Qty9PgZR/UoPFzMKH1yhhGiEY1HUHv9xklRFtjIjCqBwS
++RSV5yLnkBAb5AEq1B3GrqExiShKVRcvelaTdPH3OI4BzQCg+VjghCvCeQVrRTUFVqBxJg+BS+U
6rZCkgCGkQvjnhBeUc06ZKXWQK4m34dgK2Adt+VK2tLEED80Izzm/uquhAWKP5+QXKCL51TV9LRW
6IdI7OHqLEKaaMlvWp0W+bY4IhbVzF2eRa9UkWNn7Mgb9e3qx8gCUCxUncVEJWWJbbBgmgjuhI6V
3KS3fAYUEezHxiqUYmUNftrTRAMVPernxJlbMnoKhn3JpKkHY5XgKZfiaFaBQ5iChAox+imz3w1Y
N8yz9KPWyYX5UoCpCU58rrGLn0rjFvdEaVXhJ1aoGFsjDkE0VTMhzyqH1UT0PWEWJg5AtXIZLH4R
gU1OSGYUy0550nUPkSk1QwePLkS9GTB5jO2VjPueCCeMAZE2TcO1L3KSozUtwELDKWoRrHSMFzRJ
BvG4Gu6SXPyRSGQhI2s37M0RVSr0n2rCuDR0Vs0L++sXGcRKle5CVMbY1INRSND7UmXKrNC41+Gn
rmij+9AyGOWD9JujBKK3aa2c2zY/pWOJr3tTfUzGjOuCgSFzOieFi1KlXPtFOK77Jmf7RDVBzUnl
i3n6twqGdxJ7FaoIO6vYjFdsXw1/BFncjSSf2LR0cnhPkaBx8ZJ7nVbboESGILXDX6oPkS0mxQ+O
Ya2FvAv5Wz2S9iIckhERrvsKJeUc5V5n6sg+Mgh3BTvVOFwhO/HfsyD92/cyf6VM5DJWICDnoj7n
8+zhH3ZOzUtosFML1flmKgKS4dRHvi9tKsbb1HQvWtlco7T6ysfo3KQ+WnSMo0nCUPgsZ6wDfKP7
ylA37kooFoYqTaQfkPH1JDEcQwJyoVPxGnO8j8JZtPN+1wKyzdhZdXX5mz/CITinYTrupEl80VqV
B3mU93FmHCXMfcIMLbCCWjIOVQmYfU8LYkmXnS6SLNcM+Sb56VeaYpepB9Nvib9uOUyfU0l+u+rl
jyApAUhX0W0UVy9h2Kne6qMUhwTAf4BDjkJbdhahw68iHQyc1twisMt+5w/sNOkFqESUiXIzv+Mz
/hfFbYUc3ZJ9/1VdichyJWRf0t9iDosl5Y3BShsXJ7MJdDwpZhIrIXxL40NKtfhQ6NSseNZNdwyB
SaElPYnmi9HS+K1JaIQFTEH6sv5FwojZaRzXTst7rVvsO/GetfrI+I6i6IgRJTG+j8adueUq1M27
NLCy+nH7UNR6b9Qx5S5dcEczOAXqzq/I+5U5M3dM298+FObNgEsrQEvDB2iH3a4AZijm+SiTDHDU
xEFGf6NG/Va6JV8RKddKavGMKxrcvHtp22QUssyPWFTepqBSjl0IprOfit0kRO9MPUbDqzdaBbaE
dQMN9j435+ukF8AA6BxvJu1kDsY37oN/NJFeNVl5GKxAroQz9kBukNoPqsmJtnFZsMtkwhxXWm1x
fqZrnaIHYUSxxT1Qj9hN4tEQOHmlJ/RxS5+Z35cvHB40J3myTZ2FA5HAQZfpr0SQgrZkmcOHbroq
PBg2zQFtkP3yqM5bIRxYixXQOtxiTBMJZSrdM+sBNwroHERLe+rb7Pz7/DHIGIRWbG67qEfWqYkf
ja9idoSCMyiVn2p89SvMHGeN/tsuY0MQEUUFjRruO51k36zph7Kbg7WKeU94mmaFrUUggmmSmbri
1aPLWEpLbbWGoSqvQqeMKB8rnW6FVXaXzPTUqvIRMeRdatWvoPkz9qhpo5WXQwJG2Q+32rj4yYZi
+LWnCc/pFtqrprPhB2gutm5C/DEn2VGvETQM9fc80f1ajWczVd5WVYBXYfErVdq2AZ4qtSQ18avo
1PK2mtjgagwxsUIwUQkbRqNbinPo0RHSe1RacprgjXve/W1DiGxFw74oG2rQZWnxM/q7KflBDeWF
CTr9VaB/NDl1vUD9pdkKRKGvPyKIeEMv4FvTgx+Myf+kqvlJftmnfMoVo5xU1qW6GVQhoIqdn6e0
1S3B17+ivNznMrVGAoRjUKpUaBLTsLhKBVlS6RTS9twQ+jFgLam/z2CCKeq96nVwD/r2qsXCzlji
SrGSdxApZdoqVgzrCF+CKmRnDbmFc0JLR9PKHEuKhRX8tmAGLwRwUkLoRtmHUCYw1joUijRFGpui
n+wV0FefJqZxmPeUtt8pwIMGDsRru1pqGxlTy5iJl26qt1iLbpNhgUaMtzmDZEZw6m8MunPBmUkU
JMnHzZoK7rY1PbL/cNnMIQe7YXJX2QkAxtGIbw0RwQBUTj9c3dJaQMbdQy00FRgKvdcq0peZtMc4
EO56aLypOLGhIwS1PizJ2RkpxwKyL2kUagocJJN3KcEYRNbUy6rOS2vA+cXvm6PUxCuvTbn9FKjx
2wTznjDRKRF8sAhFoUaLFdSzeAAGRaIjbgKPIRPhA7EsMmKMGZ+gIdKvBlAUz09Vo8NAhb4E1D/8
2AiE6j8/eX4dVVVoGx1tU8/ffn54/kDi2sPyXF7t3w/Pn/z7pS5hrbKaos3/+f7/ePvnLz8P7P/8
TpLEe1nqsEWnZXvlPH+PFZauieenzPv0lv77VpW62hjyEBKs4wxUdO+FDmH4+cLPD7i6wxpazvDf
D5TU/ueXHU0vu4ruX9+fSH8Z39nzPZ6/pfzvX/3ne8pOJE5lm0zqvlGoUnTLhznr6LKLFsiLL5LY
eX7z+TvPD2pNdYX8RmY12qUIZxjP//vv//2yT0iIdi1CoyoljgAg+d83WhVa4lVcoacI76mvCyuq
EauldvD8nt6PiTWkaK2TMfLdhprTP44RT7OIMBup7jw/7YQAw9HMzjqvGsKDcGyUF1arWT2yn4jj
K80POJaiVnFYqXcAKMbP4VV+JxF1KqwKcNyeyIUy+zXDXtoqb/ONiBQAffGDnoweI4tIehddVtC5
aaszDvRUxlQc2AVZAIEe8cl8gQU4A7keS/01vRhneZzXP+QpMRKopwMtsZlFZR2PVFhQg9s9eH7Z
q8C3kyCVfKE9wzFOgw2wib4HJp7MEXH8xYZiBxiGT9ufHJsegCoTDYd20X9BlyQRircyJK17c/Th
UFmNJ9+YSug+cHHCQhK09v+Ul2RP7yEWW6AW6Z8jx4/fH92SLGnH1KO5aXVBaBdSgKGjRnE0Ume4
VZzTk3EGXBhV68RrO1ekcyZgMxuesl3xFrRu8bbw6IDvIHk95PQ/0IG+laQPaMIjOhNjgup+5ONK
Xxugxh70T88aNQleph+37Hu0XeRlHsn9RtiQtmfLSi8lNK462TGPYsKHqkXGuqAgrOvwNmBVt5SL
D2PgMr7F4lX4PiPQan173qjQ/vfpe/bFBJ2eo/VqU1gpzn/VK0aHaxTE9G8bNlWktUSQu6aS8W26
H7p5AtUD/sOHmgi/kmaZzoZ52Ir4doDnk1Cagciz2GLadKbE39BDNrUzfWAq7fywMQ0O5rEd7Okj
pw31i1L+AZip+noDenoCUnwgeTqSAUb0o8g228N16ltnuIX1xrDPNC7x7bVCeyvniN2GpZz9X5yj
SZUi+wXnaGyh+XraOTpqW+03v/MvDk6P+kbn7z260q7o/wqd294UGqHjtX8OHAo+a8IvLgAw3YZx
FdIau8OTSrMf4jm/gbA4syoWmE9sBYfecTajdvTlf/6YV+NsnFGQLSJLZ1S2frAz6SWUwEGeSSLh
Sqa76MPTtUcZhWR54BRXrDS+WsFyxcSW7a/i5RS8faiIiin8WXsd9scJN70UJyh1owFZJ2Xtr8nI
GrCrrNGi/uqBaKOT/ko2/eUhv71F/VawHi2403sJEa+w41MERcsCsN5dL7EN1ny1nzGRxFvail7H
0EtpWLAznqXcIpvTDKAwE0iflfDAaOI0YdRY0h2wxlbkOiDE2+NtUHnY2o1cqeKY2iNOYC50Xay1
gy/USf/9LgkNN9gB3OjhSORveD6IiBbk2IaOtA52M5D7K68bnyqvetDrw1jGLAUpWT7Yo1X+aQ7s
UCQauj3yLOR6MGpksP0c48Po1nbv0lASYddSn9Caykwh08k4jhDPsfnaIECzQvehYE0Byw6scAQF
2vlnpDwSyzOtlD3qWp/s+vaTePWGusSFnA/rN2YC2ORkVgZVz54gRRyFF/p9hDXlPLJ2y+PMzWSU
7WkmD7DUwD7wsV3x4+FK9ZKaV34q86MfbHVyHLsg24s79YeS1YjHyPxKc5+/6cANa5ux2kYv4TmA
/6pbxXFcB18kSahN3CgcrKmQfUVOskNDGO3Y5xSvBExcucJDaNhnry5aJP2OSDZxxOO8DcO9W+DG
BZ7u5asoz9Jr9zcHoTCdasHFObLawAHX0L2YXLXCtKrv5iV6o/xKGyNcufpL+k2oHK3+EOmSyqp6
J/LIT872qoTBCkMXg5z5AE/UVL77X3UxPDpWNLVhnbT+okEdavPfSDzF8vpOTVGjdgl1Wq3c5Iot
zA1mOeRjW1j6q/ItDatkotp1eAI8jc1AaWePwqsFi9iK5oRHrm5nyK4Uyo115ACtPTJYCo+r4gQ7
BJPTNfzoXgev109cnXkPsNZKFs8Fw9bnNXsjKYfz5aJ85PUZ6fRwKf1ncVxxiyCGfiS9nQNQpFln
ne14CulHAGk1H3hGIkfM3+QN1LnrykYroRiHFt3UW0y+BiA8en/axdHge/ATRm798KAXaA3+HpsO
+c5iyRJYWeOeTiwmBxq6iy9AFPA6AodrUHnBK4ZGqTveJyJVdHu45bD80d6+3HtSNcV3tpsxbQFV
I/7KYEoYKMfQ7TfKMvZKCljdH8xK/OW2R4R4sfRG4jK9fGGXCZTp9else3rjEMUHTN71sJz0kaln
9LdRuOF528ZUz7Z4WwY2NOINfNvn/8GAdyxFnX3guM11FBenJVqvneQF3aflv+Zn+NlXnE1DZYPs
jyuBy8BQWFAzRs1Lf0R43sZjVk4qwS5+ABwB2lsEewTgQG9p+6THOLFiwYPtO1yzBysD08gNRMNC
yKFviCLkiXHO8ubvqrXooAHeMKziX+OvBuQbAXLNGuUyhBqelcpjgXJZSTnBcY0VB15HdJDCuLpL
D/RKTOep+aMDdJQsn/wcZdH4nXbtWT1Fu63CQuQijsXBasfHnVZ5eKeuwXmgwYFHjD2tiG3Z67yN
HmoH9awpKfG/lKjN0KaFFxMFAWPgJbmw8b63N/HKg/oIbfwIgp28r74wSbKYPJkzUPHT1XnX9wN0
22DtBvvue7Fh5TH4CL79L2FPl/A+cAFncgWt3mWJ3RXNGaI+Wfn0LH0HewqqIxkQbK2d58RkMznZ
o+7SUZb+OcMKoSFnTYMtxbIXbk5zhZzDJQT/udxEmP6cb2xjDcqz5PVkjfCpMBaxvcPsuPSCrFuE
DN/Io2fmOpz6XHybYhr9LcQre5SKFpsGYaHvEw7NxReKCwKeRXeRbabsrPTpHu8HW8BqIbU1/wCr
WcKIDpec7l03vHJ4p+8E5ixCCHEbcGu1eKsq+5iy7ht0KOvhGZolbPa26FENhkZomiCs8dt04CED
UeKWyygH1t1XfQrd2DyXG93xfJdslu27SBItRvmbbEdoUpzhdcQd4BRUd0zgsp9KuNRpYI2/MrtJ
STaPAnIvcYfMUMCHTw/Oq65E1ZQ5dBLNBX4LjOUMpwcasxGDoMPYtPp3iu6ReA9HvxUNSfNFKVNH
3KLEZrkiTTXq76Q4Vf9A7ViBO+EJ+Y90qScLaDlSOwl5pbHof/2jvzF7vFnIJCBv2jHtrDbYIpxi
Su8b+c7cxnpCIL0Cys/UxuPfceeyV9oua9MlXKmutPlWI4mxLYEqD96JmSeki2rXPQCNX2k2pxO6
ZOKA641hCUUgJo+3RrHVt4q+POZtFbQ+EaTzM+97n3LMYh3VJPZK9frF0cSZsTXm0Wa5wtOEiLvF
JRIUnlW/z+WmdJWH8hDKDcDdx+DJBmHEZ3niOddvidNuRYz4tmRMJBA/HM+8Jruyzt5WwHGQibYO
SeIaXtvKS2oy0OuRFHRAax1zhYUPccQsxhMPmw+dCsok4h0JEga1CDJBFOvzrcTTKo27UTmRUplT
tMSu8ObHLwFWg8fkS//wMdtUXsbe5fL1v7QK/nM9mPsQgXWJo3DMHmtCWWy52ulJYOOBpxmOK4Qu
pB/FYVsptBtw4Sx0QYng8Ph3yR9wxbHL8zxBiOBcqvVFGTZqcFBRM1jacdqJTt/h+HIokvO4pyUM
U1TsVqpdltKM8xCUQxw5WW5/RaIlrByRsAjXKAAVa/xaWJ8/0HV1L/V5uoKqGiRXLN56fL9gKyY2
SRXx2kQbCAQdR6ARpG1l7Sg375Pwxx8/jcgqIB4TM0CA/WrFNRHhrSXDTAhOG2RjSeiVaE0wXR3r
zMohwJi8oDsRoM571CuMefVEolHHZWExQcPPxcbDpzr6y9VjKBXX9F1ILhR1dlMFPGeLzRQrwXBO
XYx9CmwT2IShyS7t1aYvN3X2qoW7EXahf0ljMAps4azcHim6wfBnNsNffPGrKe6L5lhM6Q9wU/nc
rU6EM4vhH1b24JUexgMrYbrjcQSOJ9fUvUpxEygxaXEJgaOEglvi9uRbYukoXJoTRdoApJDO3GZh
1iBDcEhACW/0bF8F4HHtsfvLPgFigvFOLoQmc1KNyAqo0QHDHVSS33Ye22IJa9T1TQejYHhKIz2+
ug1L/7QMPzxsQL/kpkc5Jsls9acM3+Jtrm9WroZYJT5MgPMJwlhHVJtKz/QaYKobHkhH48wNPyOh
rZzWRNgFb1kCRYINiQDeQ+wtYkT+i1MaMYm1uQHznWgQqy8NbxjW5So5Y5aDzRM0+Z7G7mSP/Y+u
fBv6uUalLu5YslcSHIT78KWQ27qXdJ+xl3mwKkmq9ZDACeKc123EM34YFL8OwLiYvQJu1Y7MN/7o
sBFo04jdQXZZpikdQ1ZRos1EvCxcVbfNXDzeNah5t3rlZOGvj3jrwZKEfq/YRuOFg2bOQeMtl7uA
XAhLEQETc92cvo6AaS8sD6xP6/bEc4M1JiVs94TtFfFrRT7cJe5o34GGM6NjQf8SfCff7eGr3Bbr
r/JXxmbuB8WYRk+l1f6WCjM4pnhYy31HTEzTkZtw04lpGKJ/SAs06/rMXnYTHbPXGPYmOXYys2zv
voV3rNrHd42L9C3b/WnUnPiHsAszPJYx/XAp4c3bNKpUV2Nb3/sbc2lu483F2FsxiMfaa3AQd6gm
UUUmSuVjfsqOyY4TWrfv6mZJHsBsdJeFl6z7PRZcpht2egkeNHm5Gd7G3662CGkiqcdfeEPfvUoy
glFdOVnzNTIqS1iLrimR9zCcka4PRmazXFCyEnyFWk7ZRsYhoZ57hmA8HJeFZHzn2eKd2Ll71ZVp
rHjtPB442AEnsA8Gc9Yhf+fh5YlMXWrl5AuY00fmoLVE+DRscKqmCL5dHQC0McqmB+r9Xzop0P5g
aebb9IJi7eSSi/orXlevPO68S8am4dzSgfWLMil7RK/Zq74vPN0hvNOOz+MJ+lP8IzrzAYu0ZdtM
kF9idnjyu1Mef876rsHfa2DvTf8hnhxG/FKQQiAsXgqm3VUmoDJv8Qd7ct3FiE/dSA8STMI9cfzs
Ry/t7lVyiHSYIHNsjG3uQz6eGVrtiZ3q6kZ4qVntJxA1Ot5k9yRuueO6V5/IlTzd1ObIXdztiGi5
OLRHR9bqh8RR1DTEoiSrqeinPhsXercNd+l0Q5L0pX02+OBR4GP+Q+B5JGhSzctDhwjrSNdxcNm0
9zKoLBuwi7ey0aIWW7YZYoJt/KnWTlH2F8DNjTdvB9dkRLMcV4ssJG6dRWsaOOJFcAv0aSzVKrYm
AQaobwPuni5+EXW4JppV5DMgRPFTI/ehnUGbNQ8G0Nb3OAcJqoPFlIULz7zt7eS7PtTSurwAJhF+
Fjt02coQLvQObQ5nvJInxfLJvFR2cMAR7Fb9QAA5DJdw79/q68CCyaYTdhoN0cY6fLVgPb3X+g3F
NLTg73EHdIF04jpz7WKygd7AJse6zmaxr+hO+Pb/YuxmHugPW5UQatdJ9D7QS6zZPImFdolMW4di
3B/K/mP4Zj3jbb4yTyUWaj9v5d8Mqz6VfBN7NkX4WzYUVa3kK32/FFihHJpXopHuC9e4rrAkab9A
mbFoLTYoLkgztsSxZAeax9SsQ/RqazrXZlCID3nvmW/E5vvMYYdJXdTuyGFKi5Wry40Uk5fgZRq2
2ApN0h5ZZDwfkIpILpsJluf8nVgg+5Im76JTDWOkYgWxbOgIwpZ5Gpdm8iBLsuMRw7B2Mc05TonH
d0VpLzCGxq1AQaM5ijO5Zic+NEnD4M70a+k7g3IGH1TeyPmWgFOYeIhDjWaf/THa01i/cdePIgXg
bp/0nOrJrIkE0nvBQlCRg4uDEt3wPtMP4vRBhi7X6KU4+DmNRXf+IyNjIsFZ/nmR/T3I2PVQXk39
dWz22hKHatEZQM8G87MLjb5G+Jtmdi/seY+OjL/n/81PjPofciOm4o0bPFgMTFh8mwntwB5/yY9A
DNj4wJCZWGnnxEXtTff39PnJ7K5o9/8kT0cIDyX5RsTLbomEZbnDvA5NPeWedXX1W9LnVntrb/yz
ZNw26s18q/I3eNV7eu21z07YsPF6YdzjuZJ4Pb0nTnvrmX7m0iEMY9Y4sdMw8m9xAB+GB2HOCdhj
emRG5W1IX7Nr42EOmdUJfyHlb2J3ocnRt4ofg9Pe2VwicUTC052ww1sSutIeZ0bswNh83oQXlqHC
ZlLVUJxQ+CGIwnYo2GRkbTwJgxhIqL07bpYL8sURNQMTKYUwOj+XXTQrIuowIEp0fT5nwOzIdPvO
Xr18h9z7NLm8c7X6G7EW0xpqYQB5y+hj0iMu9T+7a/jD1oW4mFwuEySNNqWrb6R4z8Zi/wC/539G
yjshZkzSj5pQQ/3xzuw2fmQrr+d3NChSeyT92HXTl/dOUoNHa3HQSbdNcIQ00w2bFav0bUVP3X1F
ERsMKakZf+Um3pat/XqM0Ip4ooKrqIiqmF3YPtHNdXyhly9KsOw+NThOvHCRowrvGSdQaIZwuuNw
VZxpB42DuNrlIZPv7TtasgMJj4psDQGo8Ul0D06VT8n+sxUipFiRsyJGwIov+ROwV0TV4RCMrOTN
Kj51i50ctPC/2BcSUSWaRcqdbrPBgdxTeYQlKCMAr/VklR6DeqMpFqVVsIu3H8I7OVGmDC8Jd6SU
OCxuENYvwyMgnfN3oZZWyKYLF58mwip87riiCFMStkjJjk2S/zkNR/mWnxKHte2TyybGN584i/23
QYYmgVKBefV9xCU3Ali8ZWpYcEvX8c4rMa1AECMvxQo/dKcU9dRFY1NrGSBBioN8V6S9xASHgS+q
2HEZgckfbCnZ2PjHODnpqseLpQ0Q2ReJK8Pe4l3e9O/ZHyrJ0H7xev4DMf6L3y+DA8SW9g6Nw3yH
X8VDTJXdQWd3ZICTaTJYfIqSjKLDBWHuwjCUZA8b9WU7gnZjcExjDfoTB1Ix+aPWN9xSKbVRDGX/
mlz4XRI7FcEF6HgVIqPH3ehVikvOSEqIbTXWk/oZogaf8HcDHFF73NABwk5i4DLVHi9l5lvMEQv1
RnUGn2/zsxD+tqhjoHGSYYp25NpH7Ss3XS3YlMqWyLmR95l6E5j6OWYBN8/am4JNWnujOC2DJ1p2
HkzZbK0XD0t7YFTm1H4d7gNGWe1p7tm2OaEAsclmaU/fCUzAbshPDTpHz7HyynwirxjP5NO5uxUJ
0mq5NpxvK195Q2YyrkfJlDJe+GmGxYhq55JDNpHP2XIVV3G0lNUlxrBLgYaTYElrFeFvOf5yUbvh
kz/nfZbtCjCINSgu4ix5z2XljDgvmrixRp0AS8kbDmlFvZ4SGD+ekdcs9Ry9P7MWcsW5XgrtzaYb
0/WGZJ/9FQRBW4dC1ZHsYV9cchdJUX4xOnlNgGWse7QzFeIHZ52SbKySP6T9+YLDJ7OOKZwP+dpN
JfLWzJSsfGypV/AhqWaqGMiR1Vy6jqnL0XGdvdLqT+TITWWd56rCEBBIaKAq54mn4o20BcYsHQgA
OiSHsUUfr+lDoodyuNwiZgWGkq8yw70KzTstP171ZeLR4eI15qJP6IuNKPxVSNsfDVCd5NB6lzwJ
qcrOcJZBazja6oOxwpekXLHnWqKE5zvzDnTdcwjYepLTUNacGWOS7UkpL+6ozNUcKOc6oQiChZ/g
E7/l8vP2LPw5Pnw7Lit/T2V8uaFYk+IFy1iOFiwup8Oglx2OioeIn/Ar3I7BG0NKw8tpc7Y4RXNo
AAy5dFwCjhFOAuc/g3ALFr9t/ojjZRAsNwmUUofFXUgJiRvIHhTTyaV8I07Nwd+x2QDNymTEaTIc
jM6ejsMXb9y/UyUQ2DG5vC+nw39z884LaqR51BduD3nhhF2zomCBfOKpUJUtj3wm71t121EVUKEC
UwQWbfRv3ERebHkwIosHtVKxuaNYd9H3Cvsfw+XG8oDwHvwit50z5DQXCJDda171Gkh4CZAdcmZs
0JBJLvUDZKBEvzbgTTynV+YmK63Zd0equqa9umjpnuSJkJBMeGfM8+Y+qmcBKacz6ee4tXCYA1TE
+QwMJeLBjT4fuA38Lv2ky1hEmEL6GVQJm1Okr2TcCXcYq8g6r8NDrYFALY7DHAW/x21YGRBQaACH
ILuuF39x15Sv/EEoHgbzQL2O8cGtHOnOyLxq5fFO1NzDlIB7h1sxr5M55n5Ynj6dbR9HxWHPBwob
PBZJabXdnkHWnrs3CqRBjcGjDRq9vdA4SdajbMGTErag0vEoscGyxok3t+Xwm2Zijo7nWA0dIsex
c2lOEU2rzFY0sWzfZtNmOjG71779jJGJNfSw0iesHJG0iZILpamRjhBZw9ml6bUQt5TGsYFDMZas
nEB1RfXGPeYwe//Cs6c373zJ6S4KLvx9og1xub/a6P26FuxVz7ilzLVcWDqCkehIDpsnFI4zbuLL
5V9j7547cK0Zk0Z1VcbtP1cYwbbQbtBUcn2A0rMXTmprAD71Z9yidePMJuxCyQZDvVagIno8cPlS
dbLqM7ZwBhRgG+JEkWxWks0oRFMAMFoSHC4Ynu24A3LruFALY5j2n9lNEXxyYZmB+LpWnWUjlTsl
xx0jE4esteOaQgTkUf7ngWygD65dcnK/nB/3lWHpU7dTlvzkkO7Ne/Xqc05snBiM0Y4LyzaPQ+L8
F0GQjrjICjXHJ5m/Doplb4o+MoIBll3nec/bL4OgJ5VpASYyYFPTUOV7CllOdmVrKhcSvk4mbcmk
1NZdP60Hs7I8Zk8LgnMGPXJ4i7QPHkZzH/6gUs3elvEKdZRNqrEF/R7nXwt8lCUvYZuxVti1FcMl
MWn6P4gj8FPhJqLxfD52huJq/XKlYbwwk5HloxG99ggt5AYpnF0yxnJwtB64AFxalguuwYiwSkzo
/4TsHZjLkXdRYUQ9ZU88FNO+l1+R9FcX8mwoOUwDhCXOCTkZolc99T0eg+X5UXAPRV9ol8jvznRK
F92Bb3Crq2pfwx7sbZPCORqWF/8PV1SUjii7YjL3ks0TUDCHYMTabDSV/odNbdyXcS2/ci9JtIoU
RCl7VjR/kagH0iTgSNQ6XeMiuCSTywyUkyZFzpWZy3WbJmPHPCxJJrM/W3zQmuj7YXWYWADaWb9R
FS9r7SRwmJ4LZccw5CwAU7KBFgjUeUBrB3sarKWJSOOtGb60AQJwNxB5eJw29mil4ElDkWnE22L4
Fn5QrDCNKY8KLCpE2LescBquKeGN+QEpu2xsNIjLSALAhxvy0t5kiUd49g2XZ97LwQuVvaDa9+F+
yuEzf8BYWapepBJCJ8QSmCe03jFXSaSc2mWh4VnEZkX5Jo1gUqbxymrDwORWMGRR/JOSyiPcM3kC
VXJ9BFk6kFr4EVcWI1hnjHaKeIOx50dM7UvMgVfLq3DnayMEwQwr7aJxCiVUIYuVPBdZ7XdC8pZS
M5uWs+A3C5wH+VKzS6wQEEZCrEJsrWNDD2nFWp57Ae3nJxkR3l5vbJ48XpmKE+t2ynJqFRKjkaL/
tEwgy5qdkknbMpMgUJ4xMMPOnGSQ+spjiTjdb/5UTPRYefU7iZei+T6CPvTDgKcG4suvPLotfmG0
K8wOgNKRE0LswFMB9m2ubA1+eLujt2Q999wwNDDdXlY3wbARJlckdR7YJY2JFGLgtPR74M4kcrjc
Qv7qE3ExsTwnIx7W8px+MmZ4pDgyZqIZnipH8JzOmYyYObhFAZ3F6ZabxsyTIVrRQMRQXkKoZTff
CEKYoFjvBHXLr4PeY99MvAxACM1aZhWrE9NYFx1rA50xsTlQUIuwgTfjXVn7SJbxJdeQ4IynRRzZ
o56p4KgmafulyMBt5a+ygMYcNONHc8ViR0tOPAKKVP5A5qGeucR7vBQhSOIxhaQzVPkFmhAnZId7
Rn8wQJPb8syQT0vl7zc0AZRkiMQ4e/2HSf5MbpTNOvvVZflGeUL6E2URPNBFZtA2qP62KC1IJrM4
12SYgD/POMALK8M1RkCHVgONBqo9k4dqYvkWVPSpy1U7cjGXr4U6p1rUq1rMyzPBVtXc7Lq6klAJ
x0RI2vAyGylNlHmr71TYL4Ec4+qSoOTEECbySk3BVmCUdwCe5J25uF6IMSKqXMm2NKx9xS1tFFk7
SbsEwDiojWQrDiGFboGmlkirMa6uE7Ds+Bzsgs4PwDpLGKHlgyxaPXgTBjuJs1pbDXBGcH+KNMFd
zdwR6FbXQRtSK/AbncaKccHLKTJgg0ulGGykFhCDsUAX9Fn9rbPge/BZZEqZ1TmcM6/TnZi4JggM
2ASIptdDawIv0lfvo4GVKl5I//lzX9Mm10+M0/NbdSJnBDni+/OlMwwzNiOZm3xpC8qlsd1lDSC3
oYq4ZF1/iCRElMn//yAFM0LM59dtqCMGlUowOxUPbq2U1S5Iwv9+kBtPVQuWkmGqCDfEt39/Idbi
H2PSOvy+copAy4e6n+gp/vfr52c9CE3oH9l2WhgV0ZNR8fw0FQsEjXCCY6g2816oUHYKST3hiDPW
dD/pPCMRen+79fF+eh6tIaAIraukxapv+fT5zX/+cPlrlJ385N9vlom/7Wv2YC3UW6vGrQfaAwfx
/ACgGVzh83Cenz6/qZbVzRSpJI4y3UpBJoIqU1jpgL//58OwfPl/vvf86fN7Eq7ScqxFnqyDX8ch
xc37oELqUmGEDvxNDwOBGaD6U4tSA8ov1IGJ0F4QNIMt9qpqSRoqc/PQxYaGPbReeA1ISawkxRmx
mGos6e2YzEA+/gWSVLPz8++gN1IigmpX+GbrDJVKYWRG0xaTQot1YAZlnwenfLFnlJWZrd/SSBc2
5DxB1xGSN3Q2LcZM4L4g7HYL92Y4ly0Lci+qGKanJZrmiS1Rivnp0k1oKAnsWkwmzNG4Z817rZIQ
VOtVfhEphcCMB4ua4fBtVDHuYCWFEJIkSq29TtLqDM+r8GQF4Ws1+Ot2JDyZ0Bx6ag09A8aFxpaA
/FwxuXII1jdSWNKKvntr0FWWZK2MBJe/Muu2kObFaCVThKsr2x//H3vntRs7lm3ZL2KBm26Tr2HI
8KGQl14ImSN67/n1Pai81Zko3HbvDSROyoWj2WatOcfs6Bra7LUg0O+adKAOVRpbB3PfNhs50sGE
zRuuaA2AaFPLUxIAjZ+S6nvsFCZoUP0gwAey3Gmmx0pCt55JCO+hXNNVCImAY1dItgR9bKLTgfJw
UHt7M/TURx2VZKsBRUgm2GFA9H4u1HaPnj6ywL8XMfvnQspoL2Y0SAVVZpsCoTXAzCOF5b0vOGh1
NRhUXp91h71DPrLaVIF7YVbc9BmOtvEdfyBwD9mj+NdXoR6+VhMgibALA9iqheGlBeQGKkCmSMzd
qBNdV6YsHsOcBkxHscry6UfN1HbUiPTYzooDLE1dfs4q7YGQho2FFWJvU0JE6oWDVqI8cuBygPmr
e0V6aji8FR3vWFESRIGKfera0byozF2yI1x8JEvPiBB7lmHyJltWo6r56cSOeQo6JrjMxGhaRsGL
sNgZomMmRFUj7TXsRzII8/zo6D1GCcK8emkWm1Qsy3tR+NtgyNMzdrChGHooDb1+zrXyNg8dCika
vVhQ5qOQ5mul6UgJesUruwgOzkCqkk3GYxDchvza6JbzEi0lRHPrQK47ZiNA8ahoSTI2QdKVxdFU
6rOU5rBLiE6wAlO4w1ChVeHmXVeKvHUiYt6LyL1OAztaLiL2OZHsqebI77ycB7j+eNtiw/iuQM4r
AWiw1mI9ovR5TlKVRMxA0BLkJvUYShLvID9t4plMk0KSuC3i7o1ME7pAc5u4sWD+nYxvGchhN9QY
+7B9XPQ+0Q46ZNKgSFn9T/6HqROIqCQDgeoBLOrHrJJubwjnVJfVCT9Ne8S3AmpP/OhTg4GmpHDG
FECvAUESeUCmKWJPiXtg/ziPMlEd1Pm+tTDPNtDZDjniCGx+e7uXqNi0iU1SGS9xPVZzwCFFvqhv
fsMGzryssDxfpMwEdfM01Pn7YKVY2jrhzXp6Wa50nLqOujWVVCPEbPq0k5LgpSjc2iGWtwGLSiUa
b2T9bTg7RRe7IQIIplpYbXIHrUc9D/BzmEecto82s4/ZmwhYuG9mhQxEVjhgK1PulY71lqnBUNcC
echIwMHl40+bpAtJCg+avVCVeT/o+XQzwnAXl+aRSyT7TH3tbJMPpbXF+EQogic7bG7WQGdtaCgb
hvWb0Yw7w26V4xwh0wCbiAFsnIFC2M3TpKbjXlf1U8WpoeSI+jsIyXPu9D/mwP4GxxWoD4dVkRDT
ZaS/OwB4g9VlzlfT0F9qRzRUPuZoX4PoprRIIQpEP3tCTFhWCbVLqftxXwjSZoqQLjIEGejcm0LH
pqNW1sOE//UwBcbgRT6A3knL88PMQsZKiyXjS791VfzoC6dyGYyTvRY/WUGhXlq/PDnBrB81+llW
EmmP7dTT1EGK1dQAQAhSGyfnGzQRNLMh+plCEto0PXwqNgGW031hvyvR3J+csjj71ZR6MCAi3APq
Bxg1dvM+/Sy7rE9qSeZIIkJyuXr2eXQyplSchTIzbNr94CqJDLciK5+5StdlpZRwCVu25z3kL8Ux
023UKHQBA/PBIAElnU1ri6X0Tzz6p7jRdOS0WbqeS5adxRDBRWS3mya0XSqDNpCdCOvY+f1jS0bk
PsChQ+NhKZHgHQ7qODpHSeUaMvtppMAfIIj5AW4T+MOwBIAkwHO0lzYLhm1omKM39CVwcNnvK3Ni
qjU0yzUHtkeSOMpMTZ9Fr6PRaKabIgOaYjopwxmZd05R5BgfydvTRlCAFUNLZ/SaO6hadyJD5A7+
3NtYtNc6a6gRJKMOcq4/QSgOvDYKe2rQA3HUU3ON5ZqDV3iKlhEO1AZyIy2T2MdkQuKiEHnla/5e
G/uUrYVSH1oTQ1JjUVSoWi19xP5zHabxBA7sosQWdP05wwXBgr4qAVOZmCUJzqKCEiv5d06AZBqb
W9bvxoev4n3mYr/PDUGpXNr7iBX6jryNJT+xO8H9vhfYkIO8JstPtXME3BsyneJd2TdPzoJn7aGD
ko/JZmsO7K9oZrVZ2B1SGYs6Va0Fe0ulpJnk0tyT3zc5bjKyORQ9UpM2RGlatNTm7Ip7RhWdZ8gC
lXncn3E9jkn+g3EfqrBlfpTza1X39jqIwOjnPZ/fwvEyz050nsKrbWZoG7o3KHeIWSd2A9pxmuNj
W9XjqQYGjm74OzAtFuZB3T6Hyv1AauQmcZoKXmL/HQF3fXDoLKlF1IETsO1zEPRfQSN9T9nrZrkj
0gAuVztSBpiLfZWxpE9EdgxrgpHMpPkSbe/VGsuNyqYIXtvzK4mJS6gG+75p4jZ+l02zNYK53Zqi
p90sfKagObmI8TzpUXjqSlqodqy7g3BoEEo2OWzDoSey4V1As5DwYA6F8q2OnP2gdW9MOPcWMGBC
SyBKENrLfbqFc2aeSvImRzG3uM2XGpNaPIxOVOxjdHBTOvIhNQy+JgV63TFoDzY6/mcLumt1MklB
vAJWrc6ACSjrgyN3qBDYYU+szFhedQE4K3FovY4YcZIQ7MsQzz5jU/JpF358qv0OdVCceJZlUnId
TQgPg0pOsdyE2oY9knkUI0BYOYkXSKDXuRuss0jrZ2zrzJM26s0YQ7qmMeSME8W9KXfuEotTCSgC
VZOmg/IJ6XOqQ7mxxI2KWZtmkGZa8nlmNT/nRhNTAW+p1VmluU2D5hD3ffXcIFt0S/rr0B3uLaum
fGGUnLKUBV2v0qWvBEFEc03SYZSCGo87tsMAGsk/MvcAO7W94TjQe0FAdgB6lsU3lTPZ9I9sTUuv
wYaNHJhvMzslaysx3ydIPmQe18cBkzFFS/FeG9U1W5iZ3Ty36+XmsZIJDGbAwTUtY9HksiRVMje3
xskFWmjix2YZoTAypYQ0DAV1ED823gvWvls9U/9kNUzJUR3AaoLtPEbwpB1u0lILGMZ0LvAlJCcd
OrH3+4zYygKWvMUwmQ84LXQbr6zfPJI6Zp9JDCV2WSt2RbTYEBB85sIUx9GfL6rai50GHGLHflof
5mVVgHQ9CQg1MWbkjAjC2FAfRFInty5yYi/saK4TuFDvikICGbMm/aT6CQC+3qJqFvnEs497a8B+
ZMuOTR80hEOa9iHzVUJNCoiiIWad5Yln6+mE9XsKnm0Itus5AfMdF+I1eE0lFvyYRf3GknNyamDm
YoLLmfM01b9MMln8ArRPfDN9UlXqIpYhxF1pY4Y1WNoQLE/i0djYOOV1WBCGDFxkgLFX+jMxk21x
xMf4p5pkdHDmIqJyQjSBVe5nBcZz1qaDOxfi4Ncotx3Z5IeaMloe8GFVO7i2Oid3CQiq1JmNoQn2
a7BVZGQT2gwlJlC1yJtXRQGBp2u9w5olrvf1hBydXQQlpwjVfzu3hxn/S9NeFK0PzrYaXzVjUB7Z
7urMnV9z3VRrozn2VkTFxqbX2Cn3RS6hm7FRkB1dTdVn+k5buui5vLAZ2uSJ/jUkoYWumdzD2Mhy
2g7g2bP2tffHZ8oOJtsnm1HObHaFrCsMFE558jt9oCGR7hM29wdZ1owtVXho6PQrtep7SZX0eCI5
nViaPWXO8hXxfcsuVO3ZlusIJwN6hh1L5zxFGSp03CdiyPYya/U7Y+j3PeWRnhS0czgpSNvJBrlw
fTKcxvoMlphYK9ZpLLct5VvDWXC0RfQ6RkyrasjdyNXCDc0Sdokiy91aFG6D7LURDKOTRWBmGRg2
f1C/Ffqgg/2s39XBBAsWRdyiZUknZ34VkfoUxrQK5562vO2A/9VSWv3+RJKhklfvYQR0Wx8DmpRo
zZsS+X9Y0f0Iw55tV5Zcxkh/UOTQe6ozSfoepER9DgHy6ykskWoowLhbnfyNOryl8/Q8zxMWMocC
cFdkl7xpnuYw3ylpEDyk5kvT919j7CCiDdlKlpQ5wJKSKKZRu9Ua9dCMGe4QFCTg/9Er2IfeTs5h
fdKF+l7PIBky3TlKaAOkt1k22tv+vnGy/paowx99wEZiE5oHUMExV41Mkgdy7l6t4bksCvN7Nh7y
KLllYw2WNp9pA8Xj0nSmE9Q4lFsT4zwyIcG0bX/6yul3rUMvD25Nz0w/Ox4EJdBkAkUj/JYPZaaz
IEBz92RVbxQ0fFuRvDBg9W4XE55KmSg+ln30FRXpdymDiqpudVcLvzvlaCl7ZlU5299OowpSpAz6
ke38/NHZYryonUKKBAcJbkXhVbqPDmALC1+7E3W/k0nGnmZo3ZwRfN2J8dT3JMJpgc6CPzzPGXQ5
p5e0Lsp5N0LXWI/ThO2gAxwRWftMW2ouizFxqCliTG1JQbyrQM7NLKa08orHl9YFOUdoZ43X3HH+
6JlSuHHXfOYWZ1yL/NKbZuuqp4KKdCzdRmFVJNnblTZWGkPBDdjlFRZ9BOOjAQnEwbfFWef2McJN
M0q0HolJqaAPNQZsrAJKMvmX3im/I9qUbZv9mD4wyM7Cg0q0oMJI4zvqh5IhJxIBBMgppY8c0YxT
DOCUTf2ZC1xQBBNMTVXsa6NgeDXYyvl9+NI1zevYz/M1Ne+cDKcxNPrUg/mRo10EqqQorJgbaukO
z6Gkza1NapI+h6Zb/X/Q2y+u7f8MerO1/y3oLf+OPvKP/+C8LY/5N+fN+Jd0DN0EgOtQAbdsuHH/
hXqz7X+pMPwMQxW2af71q3+j3sS/pOlIVaUaIgzLsIEO/hv1Jv8l+YUDPM6xHQ0e5/8L6o0V5MIv
/AdSENSbLmyezjF1jfWpxhv8J9+w06DYz+GogHjbzkbnkWC2CBWj7OpPYULeqrpOWUBcmpg1oBVT
MzYmGhCToB1qxNpGHw2Pvc2ADIAoMhITLTwTqZdR/WKD+9E2GVykRPu0JLwpIxe32tKMQ59EH5UM
QypAIepJJpNjUVBcTLMOPWmGkmmw0BVwf27ngiZpxXC8b8fXtgOeouKjKzu9P05DQHqMVm+SrAIq
Khng9Kw4OWnObTD1p55YTnwjqPhSWz2bwPPoqyJcrKr4k8Q42HTQ3tfNSLaez+Rdtt29Ap20doxm
JSMWR36GxK4jFKDVdXvta6BxQ3LjJlO+F8oYulOG2r6s0yP1qBV/ggcvGDwlQMbY9QInXrOt6wIT
hEHgmGW+xWm2puBebpO5/OmpgQuXNkt67AqqRdz3zkYLKZ/FmfSYdwlYVWibkirFIR5p2xLrRalK
bFMKbAB68SQXZbZX+4+wc/4AwcfxJk9ZiuQzF1c1SDWvYnQA5189m1W+KcuE/NY2hF8wthcj7k51
R9Z4FIV3RHEhkimMz8AI22toWKDHEqvaFYH6oDxkoWA11kCk0knOrNu8O9ih2FICcS6OP6q3qvuJ
26ujacHLAB1kk0E83+hS++oMKSGnd2u6UAybTjRfDHgK2Szvp4ju3pQZ1rVKbwmMJtmLGPFNypg2
40Jr4Kjss1a5V3Ro9lWRfFsV3fN+RhnhEItCAXkIvEhm90WP2ScUYkY9wQY1Boe0EVK/NTYSUihH
TJNl+uUXTgq8u/Rg4JBLPQyAlqTSEIWsPEXgUZy81m9hiE+h6zOYIVOQs5bjTec0xZvnghzivYZH
hXqD2OjF0Ox9SUlJs8qTGOut0/jU9PWKkDM0N5o5DcdJHYILpTVn2/lTh4HSehiSonxhepzwl9lp
0G3KtDDYPkHD6ANjRlCVtpuZlLOZhTjF1gnBbDfsWiV6TsrigeTqnCo81lStaVwllTiZVCh4ljNp
a5HklcsMqJoG0mdd6UDNG1gawvliwVIdjPGxQxPn+Myec6BN+5hwX7tT1M2kKV7DJA9Wr7pKSrzr
McdT3WW0vjUpTwSMu6BiSEfL0mEzqFl4itTmI5ot5qgJ+9YQQ7Tp3rWYbf+ErsOOMJYkbXmv2IF5
SqubHGL7ksRotOI4hQ3eE7Teyz9JEMX7IeuJ42BzIQyJZbINPhXE/EkzhZ4zZ1/w6y6hrkxeTsCl
xvlGDhky0sD70U32ZCotgBy9aVKCORC0YHURW+xWDertA+kNZmfdTbmK1dcoSNshcNAdovXQ0qkF
UvkaT9Ux7mzccOiCOnv+ylPbgIBhnYGKI5YcSXsfgvbWmd2fRA3I8dFaFCHRBMdJGTGgssNuaZ+k
QDvvq7PO4TLIjcMw18FV0onmoR6lNZdAABkLpktb9eBiE3oEGQABSbBVWAC7k+WyezADe0tZfte3
8VnRQYzpVgm4pSdDQMUJXIoCwVoG27sbToKrYz/m4w5RO5aowKLWnUOnyOW07kncI/ycgjBYJiNl
aCegXVm1bGh7od+rpXwjZsOn9ZYdB+Ul1boIUEXyohhUj1ie9OTEEWg4JzATnSpg+INzmeDddEYa
TWqbM0ZYeM5U5zUcRnNLqGHJhqS3PZaoH0GlXfooZIGZFHAzS4lmhfyJMAF1MUR/RFEMN8fJAajN
9mPWK75rKK39UCC9D2hpeRDa7/y5ux8jTGOBBZBL1O1wcBjHBcszJOoxazMKKo79E4gIPZHWPZXt
UvqJ/tjt2HoEQKzKway2sTKaXmx0r3OG/Hm2Xqmunws1vacIdd+q1bdhwzWO+qx15WCf/JQpL5q6
9jCNV4IhXFuotNHLkTW+UvbIJkfc+Z0XzCodBNohpXoZmqi8dkI+5aGYz7YAdz2XiDX06i1XDSrq
QjnpCXDspJg/xiouvVmEf/S5GE+x/GGnBHrD2ecKvHDb0vdTKbZ5LLqb1FMch/NV9+P53vAZQ7XE
33YkpnAU4mlXz8AxqyYCAzCY19iZzJUp8WMSWk6jpAZ62FBeIWNhPeLGDUB2amSrXi2S6fXRpFyU
dhQPO4W4AHWuTo09f/hGvkRlJs+WVIeLU5rQ/qiAmuVY3mcjS+XExv1mMBrQ6aLhEphE8+a3QQuR
nTesdQnLK1Z5TTBQo5Z/SidXT3WiMfoTOctOCZ93bdWHCaeAnWnxmV44jBFb6zyzo+6QwsSJ4cu5
lqlPa+E7xVFXh89ZpwdGHtuzbtXbznA+e8q+27ayTU/GGt040uBxteR3imkdRMB8Gznzd9J3nzHp
74jb8S1XxFYdGZQOcaAzj2ch6bTmwxQ740bxVWSldLTW3Swgr7TVo5qwxGHNDrlEB1Qn0NWMdPA3
Wj6D8F4csG16V2bMhcrULK1UFY+4eAxJ/CFmnOGsLcf4XC8MO0ux9mOdoUaJw2ldJgukOQYqNIof
baxLzy6ts2xJcqesuplotIL1LFcJGRwXUO6zmHaJHlB8LC1WX7oqvRgiMJE7CUb31qbfnNPEm16b
GtIm4V4A9YKExCoEsKyfjmz478gaxu429+C/Qa/tZa99+BWdKkt28hz0argyGkV45K4QBGq03yIw
x1NFK2JjphnqKj5J/FhUTkmwXf090gh1C1E8WUb13pY6zbmGaSQwdAtr+mEq2vQhams8g8a9LWgR
Ejr0wk7dQIEMA29KMf/0uUGVjN40qazKVlPmz6iBVSji/EIOBrpeE9+KiIxnrRUa3RRM7KnbO/Vz
eaf6ilfYGRIm0GcbSByGa7fAcOI+3XYBrAK1mL/CgcaPxkoPX2yHnA9TaSmJDU5LAibKpPLKCY9Q
Nos3hWRiFnE1A1sSoG5KMVVM1HmdaFpzo5Dgh4R7FrgaC6XEI9OrcDZxrxYYq5giun1vRsOaTFtG
WhV4j8IapJjjZ1uvIH9k51BxHqKkpWYdtT0F0mlrVAOMmuaYxfZ8aKcIq8mMxGZkU+lQgmCgH8Gx
oYMZXJKB3F4IjJZKrLk1LW4cD6wCJZiUFtHOvvVJd87KC2kpFENI8ZhY5a9MkvvgOQFnPvqhWXmj
oiLAyB80idJlzG3ctnqNPENOiF4cTQU2Sqg0rl7cq5kiChpaNXKszn+MjPAx8ikiTH3d05Nd4jJs
oyauocDAavtRd7CWf8wlztBFKfJf3//+kDW22Cf1vT4sARi1YZfYJBlMeWyM1JTPqxQRrTXTGJGv
DSOUkOXXedSqrtkRl9QZ5YFZpDr8fvXfffvf/Wzsoes7CRq538emdVojBLbK9f/yWX7/zq8EPntr
7FIU4gRN/P3XZpLBTPz7+5Y1/IaMWuRnf//mH1/+/aYCS5/JgyMw9e9HK8A5V0FQEJ9ns5j663n/
bz+lCKC3mKTBrLkF3qfKAizyP4/SX5/g96mSEq9vpivOXy/8+7OizlFkycRGIwaKzaGdVbWFvvuF
rslax1D3+4tiuQJ+v2pSavjoraZ//AKpBgkvy1WWEti5Fm27FM5nLqnwNx6+XuJ5fv/x4xz2WAJm
m5SxwzLU/eOf3585+hjSyUq0VZbHs9d26U5bMG7dkhWZpFiaWrLPWKNrhI2reUW4XZY+acsJJUIJ
qeyS3ONkY3ZQl7DS36/+42eGYWM26jtvkqxbjlpl5h5I64MxEfc7mCU4iiXD1Frunb8yTNWa3W9I
NDevsVTjIkzARUCo+vI6f//zG4daUM/+x88Ki9o78jPK8eQx/aaxBnOvYOFNTr9Brn//vO9Hx50K
8rZjkqQ6WbLjprq1/n2QE1r3ocjxIJqGAzQ8qKi///5Gl3DZtL7e/b7hcjnWv1/9x7faNHXubBy5
ok+/sr/lHaRNC75okW/9Ldz6W9wVQkYn4wF1vdVM1aFe5Gq/GrTfb//6GdcdnoGVl+zvJnc+3IGi
uItrLjRkoIb7ojorL6Xz0YT39XZwk1O+kueX8UAMwX5yqw0RwV4PapVs425NAvPdfHgZXI/mzMqi
V70tU2puJ4dIlHnvP3h9cshOxGV7/kO9NW8ADd0TSOE1TIU13SRvPjQbhHTbt+XFTgzOoEfuknrz
Etvr0wKWesnl5sVWXOs6ffGDbsMLwhl4MClzFN8CuknywI3tZacX/6FNKR9AzOrgI62B8u1ZBd94
b1gBeXGP52YI+6Fajg9YHOY1qRerftjQjyrqTek8ZDN0aY4FJUs+3fAaVWcjv3JY0B42M5mWXxye
CXrAPO8d8zVlHU3X/5o7A+5KRP/aoWog627RY6mKS6BMj1ViIjLuzqJ/ADhp3tMlZJFz4bX9c9oG
25SV+nA3uJwSgS+Whnd8SpMdQtP+B3YcNQu5pO6tVTzWA/ROLzl1NpXwFai1eqI7sMKLzaSAgI2P
RYI10WoduTbBli/41jHcciazZj2GVAhWbbY1riHi2eFIGzIjxYNCdrm2nLPNhvmLTp6GYGJgO7wT
74TC8VNS68sBL9imTh6GFnoBNO/mEKWuzC8s/pcXGy+Czla6Kl5nw40RxnVrXh2qr2Jtor0VYJwi
/2mjXmfmtTNtbCfCCMlyo1vn09ZCOkK9mn6d/WBfq71tX1MCaPxxy/+Ml2KreYx32m2hGtGpSzdz
6yXP0wQQTb9iTirXYBnpbtznZ02s+3N4UPikEK5W+LshP6EAtD9VQE6o3GkYeQTH36Vgb4ZN/6cK
1/k7Ryebnv17RsWVo2FB/+i2sxs+9psoWU+fu+ZRdbcjI+sJFkR9bpfi+J+ywJSxz9Y6oJ/0M8/O
8YDaIXlGKVcjZ0iqs3rfrQC0bdSV80NgIkwNzte8vpTnEBP3JX9Ky5Oy/zG4carhrd+PADK0nYQO
tDcZMUofgNDIFd2HCL/INcx0HVEtgVwH/Wf80XnnpBDFH0swjUlmj9zTr9nE2+4BSiOs6nX9LOK9
3XrEFpX4XOlJP1vlzVnErOWjyLygujX5Gw9v6xV0Qo6HcQW4DUqdsy7YYwP7Q0yXAka/cj1yyrr1
y3xQvzx+2b1SK3kX8Q56NJv3FGb5lgspnXf5j4OxB/nzvSgB7115bejmNkXBH05/iSeV+4YAHXEz
yjMXVxBuQrm8JN3R2X7I53P4zIfjKbkhQk6sbO5bkBTQSmB96thnoGaClKQp3ZMrBz2ArQrS4qOh
oI55mLQfBc94231wJTf1nvxIRzmFwZmLMgWRT1fKcPkhYFzezNFuDunvUVqIKvZTVT465VenfyOC
wpkDyHtf1HsVTxqFrdrlKaP4pNSfMFgNnsAkIqx2M+3Us7jvwdPmwhPDtBPdh+7f9TpLQCy/1S2Z
gDyM71X+pqpo44o7rTzbD7M4VIj8Fc7IQNoW97fIUaPH+569ONRNniIsvl+QghfPyByCmoXYhnuP
WiDRxNyTiWuvOO8d+WRr48sWqwkC876b75x3+8oZJo2R49qvP6K1fW1Xlyi8N73pizsYBDTDE7cJ
w8JQ7+ihyl3mXAdj+6HfsE5gIkEUCbaSREnh8RWnQ3r9od8uYzdj7BuXEq/hiUP3xbg6silauiKM
uvmPyTdb3sopf6bONNHvWyOn55MGzkcJdvJB+UNWOVcPpw2F7Jfqllucm/XOSFiTX2jSP1hXnGm/
QxPJozoFg2yrH7gIeSfjYXoFvXLhGFB3o4rhzcZrJzZWsPWvkztoq+CRkTM6ceKAdHK0ZPfEWzD4
Y1Ou+y16IjLM3MlNJ16c0YehdORe6xB8MC36O3EQ3jJzGMEGWuAauDdJZc8MlrR4lguVKl9Ms5fP
ID07OlnkNzCTctUrT0br5T/Ke8Hkrrj9gZNFGUe7WgLH4zbbw0Pk8Vn8/mY8KOc/6EjULw5dt+Fd
TGLDncTtuDx9/EIlhWHXjPYIkLmD+S1D9e/L65mnyHVxkuX6Q76TibBSnuQNd8Mrls93eWP64zxK
jwMUfgxffOGhNaqXWQQHAIINeoPMw0zsKid6mQkNvDgEaSlPfciZ4trQ87tS44pEQgXwwp1vM2eU
S4v3CutonZ3Y2HM5EPrG6cBH4LGUTMjfJdJJ/frgymO6kGsUy4fqxPxlXzlLzo27fmYmbtx5DTr9
lvF8zAfei3xnG3YqeeJwAMq3YVDQPfWqnJUnceAk8d9L/DyuvzgI1sPiRSUlhImEI86XfH4+Fhc/
U2h/WO5T81huEcvnK3FjeiHRzSye02ftgdNYnJie/Qd5hkKC7JIxynNihiyOlTwz+5k37jI8+gFM
1zA/apy/tRZslWnHK84eUxn+WSyj3uBwzXCxsCflkQyV1FldRtHm9Y0Hs0bJuKSd7MhQGezzeRed
OPEMPukzw6A4cOfRLznxyRgDXpnczTOi1pX+zqdB7sAcypGFXrclmYWXku9vdXOKmFDf+YeK54TN
ZRM8ctln+ynYIrpVuKCJDFtOkE4+xEduHhvmyX27NbCJLhcrPR/egPQ4wlm90eE3LY8al4uUPAou
s/SHt8Xkz0uwFZ93Xb0r/bvmi9valx5nBZo9U/aEAguvGePqGXdYtGcVpZx45AT5035YrlJjmwpP
40I/6SpoN/TRl5HFguEC1vqhFm+z2gvuJQxI+rjjA/WDkMJr97TIABlTq3fyKlemOdxxCIpTdBdP
kMG8Dr04DFxMajkhCvulps9V32ILJZISlwjcCknHtzsr90hbYaVyiE3QVU5zovjRUysJm4a/qzvX
6K1jGka7GRNgtm+lS1MLMHbZ3NUYcazHkvZBqmEKFmvz/GE/sElfIX9maBiXQU4DbbMeyEuRT3dT
9ZrDKoZQ/r6QJ1WqAesA8FaiANSAy9y2e+nPp+Xgi/x3ieZGw8NLmlFZdFk2lVumVbs/Ii0XJyu7
MkRJyhLD13gAju1ESxGgXNMReWM6HXiaIcLXGS8u1ROJI1vfLZxzWTybZ7JbQKukNESE5/sEJ16c
cWv0y2VA7ngJhYJXegoaAcodXIU7TXeszNUB6sM55HJlRWyAO1TB+jD4s3Ll/NwHZ0KEdCR52R+b
vf4zU6t8itlRcgEHW537FMzdtWJNs1xgp4pxhLX+F9fsInZa8b3MdqOzGe5QfTZvPZmOrPzNlVC9
1HSJOSHUbo8dmsG828UG2ieXORCVe2hfWr69jfZFqOtkWPXOxtK3nucxyLX1vfJUA98h3fiV8Yor
YMQjRk17dDvnTIIjbysqz6TIA/31CjSNjAIMK8ggKYCRkmNhC19WK+NaxQbr6epWUR+H/sgbZsfB
teWFOCvY7zC9LkBnrVzZj8ieqTuySGfGaLqduECzZ22Qsk5hITwwQa318zjh9Ntkp+ZrbH4AD1vK
je4eEjz04uZBexTv1YabUno+FDvSb+ojigCbpTEDMs5LTCc+VfZUHe8qKtLYeXby0yHyqTHCt0oD
6PURgIdmKxM5D2kMNvY58XhgwBaVqID7uT5yKOx99g4JcJQHw9wQ9xF2q7BdA/lN0blfo5uyZW25
Nbm4dixs6y0XYFunbJ5OKgsS/dy8tdzuEM9tIq1W7b1Fiic9OHD4a1QzFxz7X9xyRbzlJo4Ru5MH
ikVvSWEEw9+ykHNwKu6pfI1gaqg3TdTjQU1QHfpqf5im5NHJt9iPFIKYVpzc0PDa5FzEm4CwWbHO
zsOZ4iPNzuamRus5g2m+qg50WuiehK5KAZGlS6asSW5QiQu1tii5661FS2ygXGvtgQJ1A7TFsaZR
e7H1O/WtUpZLaORWJjeq+7adcHVXKbAU3AxiOz8I70AL5d3zQKfbxOr+iiUOX96on5UKXPxhYuf9
XAwr8zLlLrZZg5Ef5PP4OppYq9t1s1E7PK5/0EGuprfOXIvSizGk8Ru6RwRd5K4K1bu7teEVMQkN
dT4K7qcy3wWsnq2NLLaW6iKSerwnBdkNL78LE41dG7gwKPIIdu4d08v+BE/THROegxIqOhoqFPvH
AkkPIcc9dQFm3QylcZefYp1liAfr7DugSH/fAX0+5kyDYO6ggzsQmx9JYCwXr30X6sWmsNKDGkvo
Y+1As+dm3jcUho1NjDe65U4CDdZU75Lxp3on2olz/T/YO4/l2JHtiv6KQnN0wCTcQJPyjt5zgiB5
SXiX8Ph6rUS/11f9FKGQ5uoBGlUsXpZBpTln77XZOUUwDFnDrny5tu+DO9RY1i/UaPlz8C40hgzi
H8CpPCC1K1b2vd+RDfuJVr8vjlW9H2hGAqhcWcR8+VfGe3Dx79vaWJfkqXBZ9ocEU7r1zscs+mO8
98xL0DK+jCfGHy4FAPIsVTXyTQ61e7Hba0mjXZ6n/i62b8Phcc5eRb8to2kfRW8WT4CK7goKTC5q
bFqIDi4GaJub7Gu2Nt1d8Ta81xlbeUU+ZpQ84z8lm3LaAGXxT82FWRkAc0/S6Cf/j26yG/OpvaUR
g7EZXAXFaKe/gVSL7CEgHntYj4wXyVa7yk043duaShvCgw9GDGLyEgKGIAFRom3QJG8BAl0gC+yn
k1LyoXkP3ufdeLEvEaMbqPLQYCREacjy4MPbX4WH+RFEDpYpn+DIkHekP+LxCZ131As4zCHQnNA/
slZmv7eeow9sSLc6BcJNdRTr8t3fGTvGTCbzbf0cehsSo58osmxNSsP6lbDZYZwgDYOnApiCL49O
O4U7+qj+Do1rxf7qEO0M1ijQTLSVzHAGKLD3OWRB799o5/OUH2ljOHfhGTb0k9kdaphUe/xQNoW5
G0ZT8ZZejWfYG9YB2I91wIZ+T4QFlNyI4QyXz4pcnBtjQ8WbUSHlYeOlLOh1fsD3JSuhWMvX4gin
JIEBVe91Fb+wV9q5U7UXRKWiJaxvH4JrwBYX90ajpLByb8ptedan1fiA3ljbRqxCzUv+M7K9A7i9
GR/jLeZATAnzq/MWvndPSPP06ATzGI/4gdHnig8LTBowPRjctaL9VS/GPSz+EvbZdWmeS28rwbeR
4QKSEF4aYCqE9fGO1tagHSRC4JDF1r68grGixkRs54z51xUE36O7bV6TF0ZRiHdELe7xF7TWMU4Y
v88lGGJXwcu7+r2KH514w7fYuK/F7VSpHIVZHD3jh1WXJ8lzX+kSzxYGdTb/5N9RDdVXb2ydmP5Y
IWi92sTkJaIPCZ2BlrD6fwnMUGNRtEku3hZLzDYEeXOEcpMyZp6jcZVRV+G5hMccmLyHJQ7ezrq7
DK8uEgTWtN5LfgF1b3tYtKe9fEGjUMKzyxCCkwhQaWeaWeyqaOnQavMQBhFEueruhLeZrkxMvTRm
kJw6Kx06RHssuoM5Kgf9YPBtTZ5YbrJDn15TXPAEMOMo2ro+KRR3lPr1Y6H27ChJtjF/BFCjtqOa
oV1Nuw+uAhPiJLPAnrbNlLwDScrW+KGuo8Pwi9YfuyZ4fS59k1X4lPXsPV0oa2Q9ILFYxc+dC57k
IK5KmG5q9A6fAPkxXu3G1/QnfulI41uVlN83xpdN9WTjH0jiCMAqTCCDL+n0DqwL3IaFYoJxHEgz
Lwcq6l0I+3vFGIe6gBXHxahB1UOKWZnNhXKASRkl2tar7EibCX0Q5QMUQKwQGOVRdMDwTF6rB9BK
zR76tn3wjizyH+YaUBe0DOVL2QXVR3kHRxFTvJOeFWJs3vjX0Q34MeLPsxePuWpArYpRchX8Sgpj
mx5zr7s0lm2ROU4u4oYAuTcUiVSKLLV7iZ57Y9/hSYdkfI/JCHLH5Ndv1TMl1a82uWOlpe1zcdu1
m1Bc++XJaCgJQ4co5wNDR3ry+1UAKq4/DtfGiwffbkXgAtt7KH68of1D++K8RYyitMTBrOOmBaI0
HsLkNu1QrwG2Z+f+zTvALvAnvzbLbxuOWysu1v3IeuLJBTDeX6UfJvte8i64RFDxQgbP14Hc0iQo
aS+/VJ/VZ/nlX9knyc6eusYNcgHUAlb9kPGF7sBarsYtS5XvBMMIQOT4FojgmasjPiD99vb2zVjd
EYQdn9qTbvwEl5bAjeql2qpV2U3wWFiHkLheGHjWyhiR0QffdQMhyFGDAVNSBo7TfPLidvXdrgiB
mQ8hCNzcJU56q20J/GCLrj4Wtoz7/rOFnQ91EM7MIaLpdh4P7WFEi0De87onOQPuPsvbK/8aoBtw
1/I6dV9BGHk7eHUoTFeINx7u/evwnX5VRIaA/qY/UGN7/qAB5KjR9jl6YQmFfhic3JpUjZqwD2y1
4PigwDHs94BncZlSF7+xGMnTlU/xk1wAk308VCr7ZfxlUvh9t+7Lp+AIVsx9iU/jI1fid53c9qhw
6+RZhCf3/lFovLavek0+ycpVOHcICdp1esI0yIzMpRDcAuUGKLnvYTcqQiaSxdVNGh0gSpv6KzC/
NRmtuEfBV5t37RAc0uHY+o9uqV1aLbwNVQMoXJJ/ltPBSgEMyIk1pA4gOhwIg9dbYP2D6jRNneYi
8OppfQx0gJb7/Do+V+h49qlqYUXTXNAaVaouU1KSTOYBoPdfP8nV2e+bIsT/muiPrV7AilHdueX3
l8Py0FZgq2DUtyPUljXjwN9/PzWlcQyHU6yDH2hV7NRyCNXN5b6gUplWkWd/+GiGtg7bYeUn/v3Q
f/nN5Qe2ynX6/ZBSgt7N0ubBtj3EfzLa0qg9YEisSfPjEC65WcupTcPe2C6n3hJL5WI+hvoGMvWv
h/d/Pc3f9/mhCtj6fXt5TJ5JMN9TuPuX+3/f/PMsyiMYEupf/f2TVESkqDdMTb9/4Fktf2S5XQ6s
y4yq8jfLr/yXP7+8bBShAORURFhKVphn8p3OK7/fooyi+KVquCparK+wkEtiVpO+Pti2G+3o7Ot7
0yKpNafnFSfUrmbr0VhCy4aHBpBXp8LMUkscNVw8GzTdKwnFtW2Z2h0S0OJQw7vbEjdFMprb7qcC
HWWrU0bTwPJ0UO4tOawtWha+Bi08UkFrk0bWJlreAocYaKc48fZ9bhhUjHux6zEM6RJZQRq4/sGy
kclG6Uumgt2cBh8gSW8DiW/VovVJe+AtYnyyfEN5GZIHXJPnPGB5phMcR35cYoDR9IGAs7YEwJ3k
r2HIOoUqx8Dmzfb8o9YA2ylha0ZDBtRekgNHXh3GkJ0wAONZJNnNH+Rcn9wO0IGdaCeRy6cq1j50
8u8KG9R4+Dn0BAZbBftmBhzS8uYlNi/FH6aVROk5ZOq5Hbp3Z6aoQ9reqGL3RvL3kJphPpEVMJoU
dSQ7ALqvzCJQ8cIQsV4lKOjgdNeuoux6IOFvakcse5X5CyXJlR66pHMiYTVJBRzTL8M4hUP2VajI
QNxMLAJUjGDe/USF90kbuTh3OkGDpYocjFT2oHaYyZWjCMV2ujWR6bbFi0taodEaMDWmE2KSY57T
Z5mDC+nB9/jtbycs2DGphxBSCCSkIyShXpOKmJNIJAeHtRjDfSBRNQrzqfP3vffoqFDFEsdYZ5N4
5HjnkJon2Yu8TZ8Noj+DTEbDTD4Fq61s9MfVbABgFuuhouqR855ZpDpWSQe2npjHcRas9pjjATGq
GMiJPMhWBUNqkojIaCYgpSW1dVLxkb4KkqzGu1oFS84qYZKkSaAvr3klqYP6HdVU0ihdUimNED9c
1GnngbzKUZQFzn93P6ooSxvQvEe25SxYWGIbm/BsJL/KfC1MV9+E+fBUecyuU2srek4zHvuUmCP0
QDABQeBrkjA/Pauu40Z/mytIcrXpaZveYj+Zm89jZ5THJp/f8SoypJgGWpmGpF8X5DrawDf2+nSf
oOqR7+nG4N19Ej+5kraG0T4HJIG2JIIGdKVnFRE66+PTOPbnnuxQ6QCZ9fo8JHftanLDBzcqTrlh
QTr2KX9Yg3k/PksVR5qpYNKEXmZltjDVYvFkqfDS2jY/6i/d8n/qNCfbtOTtGuueSXY6m7YR7Iaa
f9yfJiYvQjRbG6aCVpOXGtknAzP+rAc7FL7BNeLXs0/AqrEkrbJ5yCrnCTW5RIiJ+naqw6u5tz+c
AvnCWLKOpiM2534NgweKkTuVvxLICFNgdTepXnoETlwjfr4x6pT1h8QZLMLgJ7CG5DJ0r7bBMEfy
7snOHGdrWHS3o8kApyR9eNb5j8Rh2PoDs7jn3UkVRwubUyedVpBSi9qZfKtQ5YkFIFoTsmwdLK9x
x+4iNwcAzih66VjT7Mg8sLXVc2bkUDrt+brStOdIheXWtM1jxwfrqVGRIU+X0HZ6laAbuy55nwbj
pY+Qf5myDfe6xo45jmzMCST0timYgUAFRDSA1z0DiDNQGItU3zwi3jcm57f87mX1K2jp89g0IPOT
pSKBaxGTSuLC/iAtuHNgKJgqQNhVUcJlQsdFhQv7pAyXKm7YVsHDGmMPBBeckMglbyPSie2qeaqL
4Zr3/HqW5qFmQTt2CV1TTX8JPYpeqf8Y4K/KVe5xVd3GAmiWVjAxSHfWV0Ee/4jxwSpHmOqWgzmi
jG5NYaVIgzMq8joIR18xC1CYrjW7R9HlEBksUqx4ffallR6Y+rn9EQ7lrVrlN5PjnCrXVmtFn56c
kyPS4PHskvo8MX5nKga6SnH3MyZNbvvQdPFPi+Pz1gAQJucQtbrwsXurWRDZQ7nLPaKm44xc6aSp
X1MVQ92QR23dWlRCyB9dhfm3nZvm+pcjaBfU0VvWfjpQmdZCBwJQTjoMPLyfCPVPZn6nBZLskrq5
Rl2tVKUU1I0SMp0ZSKIZCBsI2vxZi7pPG48yzDvV6lK1OkECWp5lxFwQxA044SlW0dwavUlknyaR
uLBR6HuS1b0ZyK/KoGGNLswVFfNdwCsYVPB31VIE8dD2jmSCWyocHCkuuONggPzlT6tYkH6gosSL
0WzQVNsvutRZsavA8UpFjzsyfdRn86vEPFs23QlQxKiiyiub1ZMKL3cNfFyJCjS3SDafWnafkQo7
L1Xsea8C0AuhotBJH7ROWkdQcEC7SafNEAbkildkqAOfCa5CSo6Et+cb15q+/IzqlN5QMsrJYNd6
Cvqpd513ZbCJ+s7n2dInKVR0OyoxCu0V4XMNcUq9gKLmNJQAPPOkB5g2jXgcN3GASVYaJG2gE9w2
XfVlpM7h/y1l/ztLme+5/6OlDMjh3/1kyy/8w0/m638YtusaWMIs1/7LS+Y7fzjCdAzHdA3fNR3b
+fd/+6eXzPrD1h3Dc4Xl+cpK9ttLJvQ/gNf48KzwpQmwDc7/xUtmYGz7u5dM98l1R+hrWsLXkZNa
1t+9ZFPetn3hxt6pttIXJmsEItiZmkJbd7VP5FmAMtac6GhqFCtiVLBRZVObnswPQILxVlN4E0BB
OC8AnlTee6QAKNYmadL4KcbWzsL5B3FbfJgUMcWlmwNARUBS6RRSxVVwFTKZgfp51rnS5SXuGeW7
4SmQOjWKgtAFrGmPpq5bd5OLhqZhzKuG4hSHcYyKVxvwBgV8dwbvQVTQkWSLISVFDhFK7xJK6h0K
EWMrWIylhPN2INpdKK2tVrqQPw3wU0UKMjHLnJfIT/Sb0iSGLLNAICbhfG27xiZx2L8GlbDu6sL5
dh34UU3Uf8d2S/1Y2pfYb8ejgHfDlB/u3Kyh+RsgwxalpZ2FmA7d0L4NsQViHwRBj/R+bQ+gQwtj
fErZ21eWuDJFl39avnMm7/YQlvN0NwaFfjS69oh/v2awTIlLKc1kH4D3BJWh78KezqeE7uMpzE+G
Jp5R4maABhqLZF37Y7zpaeNZkx2fZeVCfIHch/tsms9A8g4iO04tATILYMg++Ao4BEWDTiAIIi+a
Ph0FJZoUnshVoCJc4ddCoYtGGEYjLCMB02gy4w6nFIr9LKLoFti/agVAahQKKVBQpGHBI/VU5CaF
TCJXqlUIpU7BlIz5vlNwpYZQLEU0Mmwv2WexewbyaJoQcfwRgrOL3pMNgPixLFbAwdCeC01eklHz
L6z6ds5z2hJrNPvjVTYilZiz6BPzXL+Rpn4SCg0FH+da2CVMCDseD3H5jQaH5lbIlJHSVtrrSfdW
uMCmYoWd6uFPGUVgk2EL6AcGF6V2YNSJJQtkdcrpZRPjFrP563sIVyUWfVcwJ+ph8MsAlHawlF8g
VTCsVGGxWgXIqjT3zlbIrF5V+22F0fKc/h2H03jIRHuVhnPJjgjvRzm0RwzQR9sN/fNMB5AkJq8s
g5dyugHUFN45ycGitWVEeCZSLrB9bRCLVnmvtmbN50l6bJwh3YDWvZMKC9azbbokxo+QZEVEWhds
7YJtt9QCWp4FHXIXvoZjDOzIWO9QftbPuahIifMlNNGWqid2prVIHcG6Kncoh39pYwPWvs/fwqkd
WD2Sr6lKJic6I6bvYvwwA4gxFZX8uA646ia6MTnUsdYYWO5oN4PCqOXw1DylH410SpH6pusxzGcC
8JpBTo/nOMOh8J2dw9YP5yoGUOHRujdCwBcp6q52auyD3da70UWQ5/SA3joC8uIhCxF5pK9tJpBO
9yxLwMNN7zENVDB3VLTYrMuBgcuYJjjItb4yaavZDdNnHXDVgBs2Zjs+DAn6hCinUWGapOSVzV1m
zj8iAD4POiyMKc7D+NvEtv7tORB6yG8nYhfzWTDVhzHJv3jeRA2n7rEqQVQUqHgJAAa94pYl/UWC
4sANEZbYRHCM3kaq7GnQaNsmh53XzwDe9egpZ9BeOVNLtzWjFZm1eMZkQ3HzXpb0tOYAsrXtjOm1
dh+SYuoWRXw0q+xGNANYANv56qNoXmcQ+raBUxOYoqhuU9qZR1CPwDgzCJ9OQqovphk/S8kfw5xZ
tMiTVGF/cBSiWNw4PnTcBErVGssmiSlBCpSCpHq/hlrT5q/VLNMdE1W9zpOYDQTeA1GTLmMiLsnK
Ge7D9MsOYbuOKW5LsGK7HDfyZnLkuzNy/YiRV1m3CJywkL7k37D1sn1ayPkokVHiLwCoWk4XP4af
0cXFVzkCLkcVf42znm610Wobvae9jkokjnjKZT/QQJQl/qzcpI1i2oQbad8zi+xdPEY1sTY6ipjh
G4gALLLRh8IYW+Ezc+4OTNftLH1knK2h4tqmS5JEjElF/gk240nTg7Mx4GEJSblyQhNxg9a/1GOH
ngAmopEQHi0NlZFGEyVrwgdgEfd1X9i7eYSpbAk73fZdTT8h6ulmYvGaoA/iEKHX4ja6eYO6tH+e
LC84dQmlkcZ0x80wOejlKuBSQSPya90ltdMyAfOIpgGJ62IDKcV8G6SyJXunvhgBESWjTf8CWsJ0
C2IJL94ErSemmdWWHd3G0PVPnqB1AG6mpWoPo8H00ei7NcxawCHmPjLJtCEpEZbTkUpevtF9j2Jt
gwqsiJSZt0naU0/91unZ8eF4rDe9Q+ezwrwTBwNzgjeSoqFlT97kZWutrwHIoOjywibaumyeV800
9ptORxHtmJCv2pn3Tc6G8pmW2TVMBQbfoN0NjryKu+qSO6E4WxLFTkjXxAGyubHHMrkhFB6hlnU9
V/5wMoGjYI2n7x3nVE7iQx+4SNW11oBBThmEmb0+jeCERUXfjFUL7hzsYyNqXmZkBRQqo7tYd1Ei
iGKTasC73TY/UCgeSIZht+RJ198bHdqATAOQXlBfwRzYHu2ICTjGfQARjAvBY38cmd5VVwnzIB+0
mApTZFl0r+PwMXAj0MVwiPZOUPXrIVKZCh1tOkonme0YFzuoKSUliX0FXonwuWpXV9p4ARUJiKi3
j11a2ltnwN7Ds8xvmphlgE84r0bJPsy0By+OwiPB6RgUNAfPWDdnFyy/e6oLIf4wvL/1WKMpVIXw
xcyAhSrpHlrkD25YmYdwdo0ZgatEKRwCwQ8qB3R11M44gmDgdtL7ZbYThRvzuPBwf4NvhTIiuHgH
XX0stlnTP4zIoU5eh8WxhufIVUYMYGU6ZMkCvkJOYLYnp7Lek5TabFJQxrQqAisYxA46pWpb76bT
cpizziDLwf9I8wFxrN1/aXOggMLKC6Ln6tPOSJuHC1eecnvuDkpW44w4wUQUomaNfZo6XVrgLIPz
1TYefQwoeBaqV5d5ILXZD2tq/x1q0xaLzGfLGpxANIQwy5McKSbydXTadRlAvx87m01in9LQbp5k
7lD8bHRUOfIpSBWnssvqk2d71clAj5aUE7VodSusvAuuPhqWFhfiFHf1aTkzkcD9ebbcXA45wHmr
iqk8G4M8LYfmr7PJtLQjkizZBzHiKUwlpX9vBTqMryBIjz3jSQHchSZiCqo5QS1b2njdWtavO0NU
t8vTHZCe7SN0JAs3ecExLwdrwC+1+n3bCSMX1YHzMqoWiVCNjL4Ks+IQqK/9GEvkaexlmFtlf6QM
KveNsgOJXnLfctoI3t4UGCT8PMwzuvFi9Abaf2W6odCtIXBUp5lNAmc9A85fPtbUs4gzsDtsTn8e
lzsMUd7ODnpOYM5voYJlc33SCVJnvw+WDzp7MTUJPd84oFcQkdPQMXE0nqwem5qtDstNOaXfOlbu
7e+70gpjiPA71lmK3ry8F/bytizvVWPaFxsyzc58LGQ7nyJbilMw08/25oQYiNiMzsuhUWeN91N3
QN+jgTi5VEdJlIbsUcqiJjeBeDmPxc5h4Wv/PviKua1DOd6l/vyUa5V2qqJIO2WDuuZivp81VdNZ
6xCIqwMoUrnVneY70+dBX89DPe8jfDuLeyhQQOjlsLiH/jwrBO5dyh5iO2rt2wK7Xg6uUTBcekRa
snBk7KPowKiO+iipeaVO3F0HUoZ7sGXU5SnQ3vvuMO2WH/bqy27VqMzbeiSLZmFpd8oVppcYbH+b
k6TyKi0OJWPy6Msut/s2fI69IdwtH8ryWSwfVK+A3k7hPjQW+D3SxiLshfi23NiARaxQ1f9y/TYD
aIMK9gltdOySy0Nc6kQsm49mV9MMXS7kkVEDJedUE7jAgsBb3hDm8X+8Vcu7hHW+RyiXdNGR7cSf
b8HyKpfXK0D9nX6/coZtQhtldMyhhFW9BF2nW7/KzKNQPBYo+1rjzmBH7ArAl7YpFeucLrk+i7dG
saTMHjtuSz7vVD5pRRdDowWQZ84zsjqv/Ybc5HlIWsdsmF4lkLdt5oXICYqMbhcRtBvIqOnV78Oo
dISuEZ8bRH2+AELrzJQ7kaXoLsl+Zmzf9xGVRiSUtVZfm2FwKx32blrERC+6U5gYIApM5ygacV+2
5QN+YGZMOu1iNiGNsHg3crTwfnE19ldJUXwZrvGsh8RaZhrls2GIX3L9OYnQSGRe9Rr2xavpBsSQ
W3wFjDy5llGRQXgY73TUZGVNYOuIqgSmBW0CfPpOb4GqYOcpWb1jeG52ndvS0pppNoVZdxiCiaWP
2z8mlVmdgVJetdbgHcIseqqNycUxQdyHSFVOZexCuGV+DXXQxp5b7A0L9sY0gmjyHhMwgMTlxGfv
U6NOsJ1y8sA7b7i3OzjWk9efQPRfZfJrNEnkuK8yuvpBpKF3zdNLZI+fbEioXWvatdbRMzdFnuCt
ZrfuUZhM85wOYQAZL5Qan5gktNW+KbLbyUt/UYwmGHGKGECz8KPpWKxoE4V+vUsvnj1669HtD3ZS
3XvyCAtiX5uEDBoegdZ22d6mLoy4aMSwKvKMzL38qitBmSj0pz4+By5tuzZ0riYWGa2UfCUM+qK0
GiLWzBu3qp48uICGhVORrrNceyn2g7bE5q4a2h+N3T82jvfe8ybMEYqDbiAiwnfsB5mlJy/X7+us
RVg3WdtKzl+pyZ66T0jDTobmTpAxmjgIa4FDYtHIkNaM1gaf79MUBKjafKL7cvtbSktuOgtAmhmR
W9J0t6CJt1FJh2k8t1AQ+cL/NCrrzG/9aAPGIjVH+1InsApscsa6SKyNOiYowEbuUOnNfV4RYoAm
N6EuSunvczbTezALUMlS5yqb0Fh6aXGhcH6AdXxq8+mc0tBKe+KAejF+FZ1xjVH1aZbuQ2r4b77T
BWta9eu5nO2jbqFfhRV9m1WIZXU6kekwrFiT7qXTvZZlfs+zXBk9RefQoJtboEwB0J/tRquAM0fP
jkqJEmMpun48bzQ+hhDdeyZYOKZbncwvQuKt3nFRjSMhFwiobYFG3Mr923hsXucpwPMQIKuGMibD
KCDDFNG/6aAE8jzytyXhI+2YIjCP63gPde6N9Ah65UbJVIB1aPh2y8bdBR5NiajuP3S0elLXuq1t
0m5sZ4YDpyMc3s3a267xwCcpBIgSIoSslbUsPjuF8dh4BVk/mOIBJOSbxJRgMSXdM961mnUy3cW8
H86Q0KYNzZLDBAMUP3I70hfV671HXEaXFD9Zbcfr3qlePUEMUNX729Iwvls0jNBVwLmzxIIEGTS4
ZPxs3VXYacIe5ZSI0GXE91MawUnPe7pU/d5K8aJXObHOeurQ7nE1UOe1dtHN8BLpZE2Gg57cYrFG
ZC+tfWOjrY0kKGD6dVTjUV1mkAgp8f+wskDp3vX1mu+oa4bGacyf6YXdsS+eL4bAaeTnrKyd7sfq
fIxeJHfzT36MttT3s9TfCJoosYyKc+fS7QeBQdwp2IPO+iUy6W7nZB5JfhnItkeKKzDYWB7GOBCk
AeAUOr+kkSX1CkI8bCudtogbFE/ALG+bgmpsntK31lthnFjAPjNrIKoLKAROxQUWEFs1shWINb1H
T/Dp6BYeScQvcIk057olHV33VRamRgM/zjGVtf2hT3s0fhFlgZb0oyDwfmD9oBV3DHsNyIsEODcm
ksU2aGVWrw0V6wvD2iYe+TTtUP5Q9ph2UiWyiLQ66EHwUDMGnQq//omygX5VwPSZy++IKgrGxx8v
mcqNVlw8HcRrKLI7uDUk6/YOFp9cJ3yN/PMagqGggMBAtssXq3f72vXeN1M6afYjnUFc1icjJ/w4
+ZXazrQdYOBenIG5MWFN1gkLuqPXUL3aJQ0BGRlTGl+kxsE/PFLwIrwUrgtavF4LTzkZSJ5/a/Qd
8AyNUYZVLd4cfTAZBuH+17P26XbSxhjpoShSSBcZ38vUzq+dghwJJ3foNHaDu+YvGZl7m7GxXrde
BahFDORyi63srspgJJZLvMvRLVhndsO+zO2DPn+DOSZp2PB3fgn/xkIOsPZ4amWL4M6kfk5XqTvV
ZfRW6jVwH4TZNT73Hni/NUPTDmxg0WEez1ugmliVY0LWhHUD/Z800xqRWYrIt9QNWBymc98kiKgH
L00OtX2wrHq4aA5ZU759pbEL2zgCiWQhHosUOGORpC7FUga0sOtvA5QdnSTxOw6gwefj9RT24sri
qiY1YT8nw3QR1mAzfZndjtBRJECbEUhazCix1hxElEZGw3wuw5fY3uZtg/mkQyJXdSthG/chlz6J
IADWd7Y7fKVW+lh2Vw28l1VPJ2GTdZG/7juTPZMPGycneSx2QOBjeKXxFd9O/R5as36iTIYLUMd7
Bl8AO6507mJAllFOmGMmXlLq2ysyAaAlqIPbk+aTFhh9iuoRzN0jbUZ67Cu3ReBP1si66og8oxYc
k2EZbKc4ZfIPf/IxqM7BIPS9G5g93hBHDYYjeP7simlunUadf02fkYilsXhI+s+4PQdmbW9blkRI
NAObHC7rScKUdStUJq2bfvgBwk96EfIwZf3bbIyfrJu2Rpi96xgmBoRnd0FSbqyedYuM76yM59O4
w68xIs0khFueewJdoRJOiA/bnpAPgp9ho3ycdbZXcZt9g3W7L2tkgm1DGrGVfFam+JypeBDTB+x2
FGw1VUCb52lXZtwnSDmBqYwdAnc+E4bhFKkbZNGT1DqHjzMSqAbL9YCkYEXJ9N6CHrJGVbW1c2vb
Gv4xcACimISyEBytSklD/iwNs9x2blNRzLSOjpUTRW9352mEQBg54sY1VHC8l2irMvfhHMclppgM
HmCKuobdQLtye1Aeo0zrS+T4RIDlpAK7UbOL7Y+i74uNrn/VVUuyJZ9jXkXmrnOwcVW6/zFUBaIV
TCkqfg1sG19x9O+qYN4Z08Wtr4eZooUvy8ccaj37qwmygGE1eLwynejqsGpPy229DltKTey6njPo
rSe51BFylYOz3P59iKuI4cJmpNcK9zROeEQig5iSksL/ZlL/gqbzB+Jlz+ZxveH8Okn1h4qxuKMn
Mu5Y8PAX1F2/Dz3yLkx6QIxL9UeT0Sa+sBegXHS4P3P+5lHKAM7gg/xzQZyOU9efiragR114s71O
4p55pVRomDZEhNjRdTgN6sATuCA6IpxR3a87b4kppmOcO8PJ6saBSg4LwXmyjc0QlvJEy7+j4UZn
ZLnpOi2otbJCCKxKG7EqckR6nVcHxIyrkMilI+0uXDTFjPVTFUQQJrIJX2gjfx2yVifJwpyxJqmN
vVA7+TGw7gkwYqUWZ4/2YMqdPQbDaTmAlR9PM0LPhOipQ6A2zgmhVpS2OCxnv+8r9eEWLCxtMxd3
RqF24GEwIcBw0F79efv3nYUEFWFn6PCSgY8W7LxMneqg2WyO5rGKmN0DmkXSTmD0yrY9ZaqcVRce
yoU6wfxARgBaL7pbJApUmHNc4kFUetdyJtTN5Uw9AiVUe7B8vBBNKyQUlVvPcpXfq1N5uWQenXTT
4CU6UqxZsJmn3DHNU6XO+qQOjy6dz77xoGmngyByaIBd5hLHtdyXhIycy5mBGG2ld0T8NUX3bVjW
uC3smtWEFmEMDnroP/XncmO5WwCNO6Z8Yshc8Tqqg/zr7F9usuBtiPjA9bU8P60cLS7ZjdHwgnUV
PbYclruntg2OY3nXNTMGCLYJKabz5NoQETcBLJoQvzikLBIA11gGSgyeo5hm4+Sow3JzOTh1i19D
3qcVMzGcw+5EXNPy9//Lk1BvkuPZLsY09TyWn4B5BDrBkjkaUqIhvEdRS9w8U7Xuoipkz7Uqa/0l
D9mszC7i0zgCxpAAkrMnF9fCCCUZV4QlK3GNPgt1XklJW+upZjdBezFMaGmjl3ykY/bJGojouGkA
UkUOgFHGKNmLp7LlKknh9UUlzIo51Ts6PZ0OdpW3ayxAIAaTCqejedjHTb41KFTsrEmcW3Y07VjY
+7Tnn5PE5v6AzWe/uZ8DEqNMGZJpuJLcc5Sx8VQa/beW8Qqc3iPBM0H6PaGdp1PKldu7p1AByNwe
YqiGC6d2EMr/v2jkfyUacQzT+J9EI+ePovlo/iYb+fNX/ikbEX8gvIUmrHu2EL5p+H9JRwzd/AO9
oIkGBBawEDaijX9KR/Q/dPWf65g+5GDb4jk0NHWi//h3y/nD93XP8CieOJ4Bq///JB3R9f8uHSFH
z/Usw7Etz3Qc/e/SEdozXsbiwzkbQXC0koxMYdHpF7cdGJAZkEI9dvbFVGHG6er+HKuquGjGMkOP
x7jfuQpIO8flihwWxKfqvlQ9Zjnr1RTy+yaqjHXfSvuw/LAI3uNAVMdBVaQNVZFezix1JrvuP6k7
s+62jTTvf5U+fT3owVLY5kz3hbhBpEjRtEzJusGRFQv7vuPTv7+C0y3byZt0X05OgnCBSBBAVT3L
fzFuAXa/v/z+3vIauvHUPN7fbouGCchIDvUiWxUSzG0jFBxM6IFwKz/3WaFtU/em9yvldiah2icq
rQLDqrOV04R8VidlrXK9jyDLFLhhWlXp1a6aQpRVH/JgHD1NKOshVMJDqkfjxrKst77tqp2t9aG4
w9sG6Y4aEkdmqvtl0/jSd85JH0lzwPAaI6NU5XzfllCdl3Pk51sEOJUdOra/LqF8Hw2HH5+ONFdm
4MLI8473doqyqRmiRZjO3XEJUzS0TUAXN7tlFV02qUlWmtOwx0QbzyBfiiyg3Ys5MtyEZaPMrMU3
y0OaM6WX8psLLDjWfg/w9f0wlmOZ5QEtj5YNx9FuG3VAH4LFvZJ6WO+b5bW2oKlAW8/LEQX2KDoD
2qerE1PFtArAkM7KwjRtIxTaxoYj3TqXVXTZqPSIwb/33kg3CyWPEmpQmyrbuQ+lgcu4L0Yz2s/q
NtLqkWI2ZWiqDNMQ9ntgrjWMqxKxmBnwDw471BwhjOwcWjhLBBBhXUbPpPDG+0DpXbw0gXMbGq65
eQdfzyhAVKhNDzVXRY4KsSEti+wbtPzBoZQAaYsKGnQu20eDBiihrDSM6Zy7WLY5/KL/daN3meqp
Dt7D8qWoKJyt04XHmDoy9UvZPlk2fvTPR8WE35+WXug/AFqnL2cxqpAHpz5bATK/NaRWabd1Qj/y
cps70407nH+x2oytFLqrDEOHEv3/pBBI+cqANHRgkbe6++ZWqJEgT0kJYJYL77e9yywA3LnsKZqv
Y/PZR32hUQ2vj4XP2e0+CApdW8221Q0uRa9KY0xEeTV4B82WasIEZgjhEXhm84TCNSiUrIzLdebX
kMPl6bAmh7FUySRtOQ1momEyX5aXn357LnuYAQnArvVrBT44uUgrm0801HKYMGyWsSn1FX8dpjQG
iYBy0+ts7B1oCYhI+aXukapTMvrK2APoLaH40LjYv4auiy7ASFYF4nUzY9qyShVwnmEPjMfqQpqj
XflgjTGyKb1t7e26/5Qq2JEmnYuceV7tMAmBCTpuR93PvKYd1P0guyTggBsVVoEu20s4kpWEgj2a
V7qUGXQmWIvc5DoSEIB+nRydEH+C14aHCAbHcVivq94cPJvWVi17gkLgVZGiXAscgqdlNiL0jaFq
9q/kQa/ddKuMwRccTEBA9C7Y3RZ7qT5yvKSPSLVgxhDANEC403GnyYakITdLEL88Wl5zBq3fJPib
LqPfAdWyryppOkpmD3bK0tDdKHuKKOAbuScIXit8XDaqBjPbqaHtfjskpAK9qm/Xyxy0vGS7wPGF
AuqiT180mWssCQddBljuN4mIccrNy6bw7MqElJhzOZd74dtDIfvZnYVjvOwjagmc5zwyNonht/vE
hasR6NSYZ2pQoEvEGpQ6JiCJOxJo9qewZIbQZasZ68s19bizq5U6Kaw8s2h8T0I/DJFkWJjBJ0v/
MGdQTwu6Gi0Fx7WaIlC1pDDL/Aa26jAKK/42LzshmTWC9Kx4dZR7qlYqO0RLP2AFejOgrXwjyvIY
FRCIy6jDDdJHg4yQYKKeWuDENkfBmopRtTbj+o5WDFhHqd35rtoJIQRtHizos86FZS3pXxq8arIu
5urlKfr3v2Bf1SFagUfLJL8K3zSmPdv4OiWGtikiPK0GmJgHGIXUO/ZmwMI7xjJmXB4uG1u++O2R
3sTAiZg266Aw8R9u3ZtwiujiCQLdgFr2LVZ42WFW0+wwaV126Aar3BRKQcm/xcwK+0XIhhPTzFh1
8a2f0VUAZ4AymR/Ge4RZZsrdexyT3H3AXbQVSXbJG9SYWoM8CaoCrXiElBHKzwqSLiNuilubzomr
y7VgeQ3EDHbnKSjvbGCep2w57TTVvLVzyYaoehdnZkb8zndLWjGDfRtZ6bFH3tYbhnFGzRIu5UQV
tveFD5IV9xnfMIMNjnm3DlKlBNrBrmKvA52n/uAiI1KNGzy91hh8+VuLWjn24PJKZbX6vb5qSCC0
M2xUeNxV1lI4a4LuMsKMji2UfqM+8LpKhGTlABP21MEhqQ77ZYPhYbw1yvzaSa5hJMOeVAY7ywb1
cxrlZRbfmjnFb19yGL+9gRUKFnZtln6tx+E+s8vhTtci5q8We3JdhxlVa5e4QEaLTtOLToesltS2
Mu0fo6B4mRqCN2OoIVEqHeJ7k0rflzbkZH+EVifVzwx13Uz2HpOWjT8O19REwcC3uhgNl8cpSZuN
2S1YwB46GQA4AJ0YyzG/IA7v1Wb1iJvVQ+KPCU7pzbyTqFMzLTcN9fCBwUipITq2uE/t9BA6MI2C
XQpRcWVG7jXTort2mCfPMnBLnIw30BmnYqJN0/n6ZuyhgwG9nK+1G6CoIfqtMQPPsuvqavVI9UTp
1caK7kTnLDMQlcgjKXEfQz7E5+DUJOqdGhX9NgrCZ7ugzzVDnzOInzYA/6GK55kX24gAWyNMCCJG
L63oUqc2PrrFmK6LppDrwEtZYNyolBWEvUJPaItvNG9MWv1chdanjA4U32yHWXnvR1TYzFauPi5L
y9wjHIlJw8oRYCAJVzu0V7AXA6WKEJLIHiLdxc48GpCNmEft2rAmOb36RgUXVcNUeW1VA5PitFrT
+JNO8RYiej7R32j9ovX8H8jyg0ZJFum8Ptghln7T5lgkxDNBhjvO1iabo01RtLsA27rK0YLDWN76
MYS6NKDBEqmItDTG0zQN2oceHucKuk83os9h6WlAPe+5MosQbhR9ywm1Zey98B+17XsdeuCtGCZO
r+u/OIW5Fwjc07DBBq/IonRtnOlBx5ckypob3UB5usvsW8NBhwlIW7sZER+3TEjxiDyNFo1WQMbl
VjFhnAFm/qRXGJJzE6SrJqfL0TrI66GBhnigvipyy9imo1iHM6bKUZh/7ulpRVHMkheHm9yuNcpC
CBnBSkVrTOmfnQ5RIjdUr4Mp8Q8Wjodl5onC+YypJDISpkATEzZnc7T0Hs9Dg4azPRbDsQNCmQPp
oryr3aiG0+KI7n5OneGIaydqKA8dTG4L5I7VgrBXe3oxYY050RR+EjQZMFJWvZkk9CaKijNGaMmq
SGgqioHdR4T0oc80zzb/DYDPpBaOWYawBWP7E4iHcl3O8V2LRTbgJBwRSxDmOHYhcq33H6YgBGo4
0aWtdQTSTfeXJqiZCAWQCVHYmA72vrpT1NFaF4M3+tZ9HxcuoxiBnTTDAEyhH9/aNBfLDvPozk2Q
2zZ36VTgYeHb0zoERgD3mi5wcDNk/UfaHL8oSrkrNX642jjU+JGSdovHYMy/BCHOMfNAGYYui/T0
s1E9t8MvhT1iXtt3nzVVpF8wTHzpUcMYSJfB63VP2MKSQ9nUWNocuERg2mvKd+GE8pIGQh4lNoR/
y8oiZ1pEf/sxjreCZYMUy8TeETEcdnjfLDu9P82Xv3xXCv7p7WXH//y1LKqPrlJGsn/VGkRHC2vd
kCuuNkoo2zdCu0x1Irl5fzoszPbluUXMuAVjfaz9HFXgmQhledRaankbqNR9aHMrGTnD8vKyyeRe
77u+v7Y8gtRH9Pb/ffv9Y+LC/PXLpo9JT9j9/kGqYga3U4h7ljyq9x2/+4L3z+kTX4aLwkrIjv/1
Awoi552ftrc0/dzNjNd8LNc43ASJ4CEyr5Matmu6ZNvLi8vmfZ/314pJZvfvz3/axwYxd4O532eo
a+jGyc9/37zvC8yQCPP9+bLPwu5/fy3vyhhxw2XP3z2yzjWAvTk52oHvH4erUbtNhvhDKWqMCorB
Pmv0g7e5RrW8byh/vG8sGXUtT6tpwkfQB3ALp4BYqy9lGeX9/W/Pf/898a9PWfbHb4z+5FiQy4q1
T0zO0UE/jHqV/sCSCqf0/ob75eEsbJKKsUJcC8z43pSAquXR+yaSEKz3pyog+pTJ1Ht/aXmUK1C7
rWYc4Eb88AfL3//ea4yYiMrrv/Z+3werrQ8l0g0ILxsajjk9mzr/ijkg0rel4uz+8xLmMXqtWbXf
2v/979fxf15hydSs/e0//veHZw9Fxr9/uMvua3F6yb42P+/0w8c2/1jeDr4W65f25Ycnm6X4+KH7
Wk+Xrw3WT8sh/Lrnv/vmX77+OyVM3bYsan7//f03/PqX8if8/a8XFGm//uW2SV/yX74vZP76h78W
Mm3tb5pOe8IyLNy6HFeF6DZ8bdq//1XhLQd7M9WFmGY5khz3zzImBU5dgzK3FCpVS+etX8uYgo8T
pqphfkYd/T8pYeKA8iP5TTj8Y6hCWqxxXIaNCdz3RmpVHXR15rqFRzMGvR2CvYk+pPowOa2+U/0C
bgRBxwS6BW40IkyDO1r4jsa3LEHatkvtE0pvQXZ2qv7BKeZDpJtPTgDuyYAw14BwNpHeTZIX7FiP
Nu7rA5ZjTowAI0z3AjZ4BKPMPg0xDWtzGHc97H3XRXOsKhyH7vJ8iUYLtleJ/gnKdXOYrOdioHbp
B16QpadUJYdunQJBKQOXsopp/Cbt1Gs3H+1aOiLhcEEjU+wTLGBRkWkqohEE8TTzra1UeFTPRULg
kBLi0KI6uTnFtmpGMbYFeBhHhGR4vgG0jd/iacRqo7FPpAZA3EbtnKSph4fSLz1IuxqeA9k+kAmr
EZ5rZEfcc0kw0LGCn1fV3UMr+O4YM3c7+zpM0wWPtM0cBl+Bl9sG+C7fRAOUGMOOlI+0EfFSlOo+
foHGGGdTSgDkef9hUNEea9NjAZqyy5GtMcF3V+qtMkznqLZPSqQeaKYeClc9u76KSTUwh3w6+8Di
Buw4Mu1a45xsJvUGcNJOZn11G71paAe5SvToN9MlcroH/NyeOpRHs33jNxu7cE62Me6yMTlaSfyi
mdCsBn5mkh+phlxCFV/x4NZN2q2IUBvVk2M3zWcRT4eYjB0k735wo31NU7uf42PkoF2pRccSpgWd
baKcbSvadQRCS0+HndkmQFvc06Crq8K2nqoJp2dlOquzdWynRzVFic8V4ZuRcR8EVnHAhYROu4ZO
i/CGPED1CvqUIlQ0OxzN6/jmooFkn46UNtpyrbXGU0KJJTDTO5woXUc7l6HplS3KZ9ThND3Yq3Vy
lFdY84dr1+gEB8kXkaRvZhC+Ve14kaexVOZr5XBTi/lBq3Z1or5OakfDKl0hZon8CQIrDtIAeXJb
wdYKjOGCVxu9uWI4zBZepgHco8Zw96MGAG62vA5ePgikRDNPQO1OesgZLMeDFgqP4sAhCtM3J2hB
Eo8oWY8GkkcJEr7zVd6TM2gWWiIrQW3XN8dXp9SPDhyYZHywwukylOIpNJL9PGgrowQiW8Uvy3dM
WG6Mk3FuEAkMBgWQWRW8wZ4BuJEjtjSmL/AYDpbAOJerEkILSfpVLrj/2gm974E0KHoyu/itRtFx
MtD+oGWrTukRYZe9wTjPpsjzKeQU9XQdZwhSsFbGeD5Hc3JM8FStYu5Vpf6YFJs+Hnd11V/A6T7U
Snbs5XTgfBnD+epiqyVBA8F40bkktZW+NP1nvFT35L9Xu5qv8gp26nRQ0uRI/eBFnhh5P2rBcLGx
v1aK+doAgelpekM/xca52aAhsQa0dmPYwgOMTPEP54KhUc+tPuCIuNXH7DYwaj6vXrv8nsQFZumg
bDeYTw3e2e5selDrv1BLmcFwgTvpPnZ0I+W9nSTANzm2NGAuG/r2IdKQkJj1XRznxzhiKuhCBJ7M
bj37jPUu67aIBryNQmyi6GmQTunR+KBr7VbeTC6s9yrSrz5sVT27tpwpo7efxrLiflHnqypuGzx7
grLZ0otHt67eFkbHND2f7Xo8g9B9yFRz3WLqnY1npZuudjzsnBwvNb+IXpxAeezd4MNdM8ITrdXX
sC5XEVrPvR5EoESsExWbV9f0P+XmgBFw/CZ9qfRO+hsOByWI8ELeF4F10jZBqZz9obgzCioDg7ad
YFFVc7JPHQsGav8A3fBcQhka5UPoixA2jS9YvX9Qi3jf1uha6ukxqzj2keExhdwSnGl8aVf1c2PU
9103H9yyfWiaeTuT38X+eJgZCPI/bBAQ8tpDAgUqCoLUDDTst7vXxh/PI/dmLbqHSmeIxaJEjXbe
kOt6crLCAZqCg4a2Sxukew08tZywxVhDUorvXVa2Np5xF8he2qr6pPvXLhsfDF8LUVYYX/XwaxO5
t3QBT3JIyjlBde0T4IutHESNzhjTNDChfeA8dV2JoFvOSuOKp6qjmVdgZdWr7cUSjHkmqpukP4dt
/NLyHSld8NHtjiEWvjeDYTHUspfYHRgf4V0dnuR3wfA7LSMOI2ON3jeAVfHcAsWGwpttVCW875GK
geU4gGGdjE+zDgISklO8h/Vg3OiT4aUjnFLVbB+duHqZXECRZqy9xgGsTgRMAIP55R1ANxDzgwWq
NA/uQJ6mm2ia1A0wWiOh7s9y9ymFPuzFFGmysGpWaZc8ZSMAcwrFh6nIDq3WPBtgR6CGO+0mScCP
+/kgM/GoVVa5Obo3QsdHJVUfRtmP0iToJLLAmiyPltemGbHFIQPDblsgJ3GYmmPLAMJIT2l5tGwU
Uf/6VADwWAH4yLNGip5QcZ2gN7h28NgL2Ke90d4hKubvqcUgq4qr9AqPp8gA0EqzZ9kME8iLLIYy
78/mo+ZI9E/n730n35KAYBKGpEbQAsVx3BIgKSicLu2r7aRGV9gA4e2UDRsnnJlCOpVeHuwjR9mg
VQfHNdnkQtkMHahNDUkR5clp3qzagpOdbqYclNLUrqGNUf2ebF5p9TulxJ8wa6hxUnxtDiXGZd82
HX2OAwc3e7PdnOywHuFUtiiaIiFKbXoLAPScYyW5If66Ikicmi+z6XqYOJqbKnRe6lxzsGXqnX2U
d89gKFfYd4UbzaUmEVOT6CjzYX0urtZot+sS+YFVplgJ0w2U+9akvphzY8+x/grzYQ/f8+QIVD5D
KOxJDSO1nJ66EomYmWEe10weDIF86i6Zi+Z2Pa0YbIj6EOgI0/mcqll7r8YbBFuQ80IAnulv1PHK
nZD7k0hemlkPej09JKI4pRZSyb6D/H/0EglPGeoDmfX+u6D+/M1Y+C95l2H/k7fN3/+qqYAGfjQc
BohAj1c4jF0VvMFPcXKulySMU5bTVCdOzrN+BV0Dl5CW0V3b8J6URD0UKc0OLYT7qIzRbmjKWyyK
P6L2STVt7k81k1HPBNYJ69QJZ9+0VxMWcsU6IieYvj832XgJleAOdt5d5cSf3bbEtYPia6ye0Jp4
hDLxEut8vq0zPQ55R+8ORXTC09zsbjrdvI0rFqqe+YVzlmsJXMXx0vloONuEK3P/WvgNfctGUlRf
bUgOWRq90NGFaMk3oaugCHNT2tSnWQKJMX1lvLhOf9G6bo065TYrnuVUaieg9Khim3O7pQRwaAzU
xcz+ImM3qxyvVaiemYbGQawMQro8ZPQk/TpgyrlBiyBHf0Lr9sgnXMDJv07dCEgC9lkjF1bjyY1R
Ijb4Dxn+rhiulskvhlhyRBHtQ0kg2TpfElO5cIe16z++0CBKfr7MDjc1/2gGaiDaT5d5CCqA/0Of
e4MDQgxukihtou9h2MkVzGjHs7Cg2wWHP/5aXeJVfvPFumoIw9Q0HSrkz0gSAY0EBYzca0PzmqEw
LOL0CF6ph7U0qFyMNDui/AC6kxEVYz1rCK+GUV1OhAfE4TphotEgKz/rFF4JrIiaE4LvWoUCVXE9
rS8wOWiQQV+26q1DOG+PZ7kG54nz1LvNdqhQMiLgGKJjp+Cs21vw8vnpjNrUNT0/m16hQJ5CeEmC
EDSGr4rqxhHQOl4hyT7mpotzAt0cQkhmoty7aeLsOLkdTkrDJRC5RzRbVPOrjiGYnXM1YwFkfUZv
IjnmBqsGjqFjOh0yxDZopYFwNpIX+ZuNWb3OGkSqWT3CI1w3yRfFTo+TYHLibxPEpkPIf7qFHWCd
7gNrOlA+PdA2OSEoMMz4fVTpqYXhZvpPRK2M2N55kuto0KsgDcN1a4hTOWdvctF2+vE+rzf5L6AV
kCMcj1pbrLXhrU7jbQvFyEJb42aa59dM3Ri0pFnIUGFZKRFSWS2jUhTqGXX7l1kl8x2me0gq4OUE
sOywop+D2mjDpBwn6X6iXR2iP13Sb55i+9SNyUs32SeZW2lElTImgrK8VSaxkaGiKcgx+NGu0T/o
iYace7RXbWK+uLsAK1hHjI2hN08AOs/yealPB1B1gBeABEXHnKSnH61jCMd0COHURUkDmRcyCVIR
XhUlRxn/QVJ+EG1/rw2bZaqdugdnGl41NBVnQgitAyi3lwFLRyqHNs5RJ8HV5vhFRPFRy7sH3wlf
hOCoFPNJzckRMkg8k495WhIcTNN8kvFglrMDozdX8RUT5IlpdFSRCijDj3Fl3QUmn5VOV5GKpzgA
W0NDS0tm5By6i1GYXp9ne6WP98jV7BUXoyLkggOacE6wlRFh26YEwdUmKDyHwL0sp8Nyw5OaKxAP
Il1448D5ZPYSrF0izzdyzUhL++Sib0KkC8J/uJWpVy7ai0zJ+gY18uBVVcg+5Q0nc4S4FNzTLRTf
iphizEiUWQQbu7+mUG3xRA02fcXkP/e7HnWKjOlYRrNz6X/94+lDMxBj+u30YYPoxzebSUR1eP/1
5RLlgVzN/iudjLjShQnAwp5e84YTOaNB5H8iGmNZ7oR0RO0vTgfAI06oJAyYluVrmSHJG6sJ0clz
Wpbf1iWRKYb0kibmMm0vH2DrX6p4eu3r6K1wp9fYkX4lIyon0UcXchUgveAGXm59R9QybJoPiQIr
QC2i1RiBPBU9aw72ugIPGtyPx27yjKrESqyD7QYcZxdALFXNsr6NHGyuiuhJk7EOwoZIPFpZvaUu
/FLWEFOCuKQroqUPNX3vm7YgAleNcrg55SzxKyvE2EgvdgN+0S65WNxOV7ciBunf1BormIIBLueX
cDZuC2zqhxKZZWZ1S7SHjc7kJOecj4GintQK/kkdvqgOPL9+uBrqeKHp5LXowgET7gvp6GudUowe
faPZYiS6rtAblVOg26VHlztSjr/Gdj9qxsee7DuNMXHg0zCHPAb6uIMHsU/uFehQBZmrvCsSW5zk
h7hkpTVJUJ52F4WkF/j7vi2HnWh65FgtzyymV7xfNx3ZZTZhL+ZqW68u24tbdBf1LqoQotSmAStC
FEhzdJorJLnb7gEVvvPCgrKpY/3J7ffbIqKr265jCTCQtmlrlDe/v/uimCA9xiQeRFGCQOTtwCVC
T4ipYITiupqV6VBRZQLHsfmTb/6dsEx3qa0azH0C3udPy6Yrhi63JhsmfqCdJ+ABOHmB9kIuk+yL
MlAUN4upnOJaJ7kk/snX/4T/pHoqxcMcmyNQaTqpP339YNujEaOi4ektoRSZmIx0FG5pV2XWGC6W
Eb0AzmhHDBqyQy3I+Sj7hfH0rT5PZZ2y9vl34lM5vr+9fPvL3/9qfjsQkBcWJS1X/v/HKxAYObI+
jZ97MjSWQ92kbpMqB8dW76eSsknaXmwAlQ7cqQ44kry7ZMglQ8Q0pZznCi/KBaHf4x+fIlnB/u2R
QYpV0X8zNZjdPx4ZqmPDHE9OLnn0UlwTaSvjg9LAEBsHwjrDtDYi6b4swT9d30OUTq/UqR6CBgPK
+EV1x1cDysjNUjxzzPkc7HRLeSzT+dqS2BuYJVkTRRoqXzQ/djLWkQUayx12SWx6IemBrGGqLXlE
Ol4yEDZOxgptMOy4FgNuEGlRrcKwv8RdDcr8if7UtqI0ADh+l3do+zvNBUk3L4WZlqBJocHFDnsc
h4ijVGwcK8KwMQuuSjC9JrP6aI3IwUO4tY36TLP24pfZW+V2fHz8UsM/IsNf6cLuCeJZO1IVqcSU
6jgAegB6Q/+ArlX+JyP0924PAWba1CxQPrr+032qo/2UFTohWKg3WxmgdG66z9IvS91xvGptffvH
l10zfu+6C82QPQ2HqNb56bq7g+ZQuWdkynCsSeOPMRoGsXGNi+HSUBbYsjK/TCNrzoz4jdr1DzQD
9pVAxpSpWKq8aPPHsMHzojjORAaupL3pkP5seTOolOvSfjobA+R4R79v9EPUOkgS5RMnkcR6yO9m
ssWOQpX83MEpt4ZyY/aWJyjPyZppyp3ghtle08eDi2KEzJB6as6ZidVjjLJr9mw1KM8TMND92Ml4
PI/AwzRfnJAIUEu6tWthNzBqyVq3Sy+a0CpDro0cTEN6RZRYJt9kgV5uujrtuIv8o+/g5EAn5FVr
O5wMieIq6YcV3OfJeAUV+RBhZtdToKY+aTzpKbVDfKtT08AObSIFiF5kSU+uBrGZnrKpeaw7lmWd
YlWO3mkVXjBwBLWLYshtzzmWYRQEsWPoiCedsGno9yhP3Y1K/KbopacHJnJE3XYqARymQIN0AuEz
gGkvnExvYtbuW+fJ6rWzLIZTzzlMWJxuFj62rCIXlqfjvjghfFblH0bQR/J3KAOroBWcBgNzdFZB
W+sPg6O++o442dqfLj6/k7EZwiY711TH1n+TOMHsLSqQ0Lkni9uy4D1y2bWr7ZeP8ifn8I7yP5lt
f2/WB3dHKcKxKQro8v3vgq0aMUiboJXJNqFc3VC2J//5k/GzRGw/zeg2bAiBwqWmg9z76UtAKAIq
VVXMOBwwpIPZ0OJK54d6THZV4CJrUd98SNTqMs9UThwyH009NGHyJmuQtUsw0lqbyMC+AC8M+lCe
q+inhKJwr4snm4nQztM9ynOHpkDWJ46/OJaEqvakZZJphP2fnIiTbLx2gX7tY6bqukYjQJ9JObNj
A/VwtAnGuf7oob3o7kTU3R4KNO1kEmkb8zV0xSkhRB4NCpZNfjTtywxJ1KQMLA/SJOIGZ3KaDOuh
oKWDRE/vlJ9K+i+OewOP95wY8dEdugfNNp/wOTg4VnzMa+MYSovCZjrI4E0GVOpsrxOzxt3GPMzB
vYNzNOJa0V6vScfofd6MffGodTaSt7gHdSOFKULXN5PlQpmo2JL59GOy13X3JuVKOqnhydBffp2K
dzgEXPMpt7qHDAU7pMDJahDtJwNyR5i9HIvv43PBDC7jx+U2kJ3u94WdVvf3LfSfnv7j3+io/3ut
+d3/ob67Kv5Yb/b4Uk+/6bl/+6N/9tzNv6nCtlVIOQJp1B967u7fkHo1DdckKnFkC/2fTXfD/Zut
G5pmO7pDr16DIPTPprth/43hbmjo+NnCVm3V+E8a79rPCZurkhWpKuVEoBq6JfVtv59DcrUDShgm
s1fC3F93PflihzPlZFPemZRsRf8DVYAUpnRFDX7VjwPKeontEMGBMJ+sX1i67kTOUgFL8j+Nqjk4
27AdIgV+piOsn9buNnXDVgEx6SlQ73VbULLvtXxltmBiWiDkGB9cJyz9RNbvtIwCWWlhj/fHM6C8
Cj8EjhwEs7puUGyFqPWbmKU1G7WvzHD0phawnYooLvUmKhCTpI+zVpZgyjN07/za+volLkh1zN7A
RutRRYkFmXN0FV3tY2GDooxbsVIdQs5STZ/T9lkouE27DcesQBL5Rvf7Ych+XytGQOK3h65Z5AOO
QULEneb+VEXsOsgboAJa+luI8LjdY2+D6dUNWi0+PlPxiHaqk0UHO4xxDVCRVlCBWlvz5wiAMfSN
9DyMQ79azvWcUKMCzI6PVIshDzN5YhbO2hiyT71Gp0QP633kUv/ocWzq6ebEWXuwc76GqfED+fzg
lT0tn7FKdoEqrWc6lOD1yom8yMFfbfY0uxY32djpG5Vo+mYqYgP8czJvnfKiC+j2vtCSrUUZDXj6
sJlA26/cAKCqSkN3FrAzMAqL4Gao2bCmj4KTdT9tKWFDhp98qr4mgNeu/BgEyhkCRomTPfukmcWV
QbqRSgMC45HuJTU/PkVcA4Gn8tkGktCOOKDbfYYKDvzzFtmjtYnIIbSTag0cnTMp90azSYp4llKV
pJ2RJoyVAI/JskbAQyAVo1F3Km1joyFttQ4bywHG/BSg+OyFIYoSqQ/dmE7nm0u37xbEJjJ5jhnu
dL97DgbxVDiIPVXyBvd1GEWYZ6g3OJj0Kzcun4eo4NwlB9sqX1NWtbUROwkcIWSpQvOeP59uQvqe
q0qvIHxn+NLPER6ZRindTq6iC6p1ZMPZdkH/I5Z8Z8c6a9dcnisrdKVVNu6xMRRCV+oauHi+Ns9a
szZC517gLwTWd9q11DFu3AHnylIDx9jCaW9K/atlK5IJhPoIBErqbwNGlvJHKICkFbDGjcOXMBwC
x3wggML92B4eGyt+Rhz3VObOGmeA51pFb6Qy8DbO3AeoNw2EIHOFYG5zU8MhnwLVm/iQG8Q1D0OP
umhD6Z6U+HE0k+flnUzjMkHXx/JUfJwqrrmL6gWCjIidJrO+SXDa6sMecrylUJoemk9CbXDRjgX5
VLKpLB/hjlzaMubFGuUiEOScO7tkWFdz+GaXAW636SddOJDgkCQMO4kKdFxMmnCATRyglLqOnE97
nw6IpeL4YCIfgVFjElYnX+NGzAfsZzXwyq3A7RQOEUTOfERZHx5cXzrr5RcEkY39Sj59FMPYrwKX
OzWWvS+1j84I2oFK6sXbAP1G1AMa+cPDMGcEBxqQxYBLVyTWam4Q3SqZlgDgJJeBlNMf16MS2rf5
QDHSJ5vMjU7Fs7E8w7jSN7btyFLkEVIlZ9hBj1Mk1aYr5I3R2wH4AzHe2AGtqKQusJEe5s9xPw24
x2DXOIb9/Ry5OJeO7B9sAORUO91GCdavnBGPeEzu5/Qam5q51wfjC60QlF6mCWGxrPhU19aKmeMr
4DC8ylPFuI2H4ZpPJjQdhYAynBFqVotyE0t50cLg7o1c1G5RHf3UZgieRCl/CLzfqxXsUavG5ZI6
8GmWabxQTRRnMx1VC0Hy24IXABuHKkLPrcRltsMArrhcaCp36leKr0M3vArVee1MwQgUzh1AkVVY
09po0y3mLVc8dSpGCmqWy7UpUdi4Kdz0eUI/aQ0csjDiXdXo9Lg6BgmewoR6AV8QWmVwo5XaEX7W
lzpjiUjSSd84jJ1uKmumaoZzfN/bA3ooLcuvSBjayxXpWiZm2AibeVS+mmN4qUeGl+zbOoKjHlOs
hCLP0cpulQb8utyHv6WT0o0pnw7rHoMcnA5yrpFs4BXlcpta3MctJ6UscA+0kZApPs1D+IsgrZ2H
5FmjcrpZvogohRENmaczdEzR/x9hZ7bcNpKl4SdCBJDYb7lTpCTKomSLNwhLNrGvif3p50u4emqm
OqL7olwURYEgmDh5ln9p4j3yn+/Sq5/NhO1lWSbsDWIb4j09CwmKbebW6JkRGf7PZIgeyjr8sSyR
eSCaZXp4lxiq5GDhVnC9dp7RJ6DRvkUDZ+hWxQ193HQ3GOld6GxAlWTz6JJxBDGF+FtvZM+w+nGD
QN1GhqmxGtUXaDo557tJS/+ZAWCPT86IKom+8dVeoeUTDBXxFZo6tP8YUK5a+wjHEwisrOQzcEE9
HST83IKMG6zvMjPgaYwBvtysL3TgWWlheteCSN9o5PbQhNMdxiafLXwc+FCKJti9LqvI9AkrCDL+
NKP0uWm8rRuwS+iCr7NWC1ym+N1Zc36ehNGDg4IJ5JRowXTYmZQNa7tJiGQI+dyEUuPCH2PX9M6H
ggb6gqDCJFvFnHmT546x0ifo0DU0jeV3VQ6vO6y/iggVRrTbkhUUpOBhqLdeTiiesxgDLK6pxsgK
iFSNBlH87qh3nkpazl36nJvFrWJbhZA1rZI+uCLx4yEYhZx/WZkYDfqEZJ2ClSDP/e6DQGgZQiBf
y76TYEZqaPOzYRXgepCMsgJe01f1m+TaBp6J7G2H+HVt82OLYFjJ1ueg0dtYKYJPIyLLse9ulh0b
Ln66gdr5O0FyRtJtpHuGQzeKNzsrsN96Pj2a+/ltyQO0kXU/6myTfCfY+AjifYFwUtkh3jKQxIzf
W8T3GYYxJppkek+r7qOy3Etua0rg7zyV/RqCH2j5JL0X41WUtOrGOrhpI4sLNwSVOp/7Eqcgtlq2
QVynQryTu4pAJmZ8qPWJ1h7umOqamXr4EzDMYfkgWkUthzBQprELzTqJdN14X7BLlL7SX7cF1zQW
Yu8SbVYVYnB/pSAGuNC+znGHJY5VkmXRetg0VY6/dZPnygz2jjB3UcRtjpTjKyLR7xhsjtzQKU6R
JrqVcUUv1tJdEtnRJrv364PlRBspWw++EgupCzRsyZt1YFPNm09Trf2iKMECj5YAv2xT5tHiVFmQ
ljtr/B5miPhUKqwaEVss1kNIipbVzQ+JdrXJH4onR1JlYxFEPONayE6HPpWjR14aCFohhoGIFvmV
aXMKyfgA5AgCtrplBS22MEHcvE25l7WQg1kuFsueEuywCKRI/uE56WHi2Nrab5ByqGp34yFVMrY9
PMk1rutzCLPXQFcttJSpdHZ3PbZW22f9lLGWk2zcqTd2dsWUp2ELngrxo20O7oRaqO6GL/iXpagp
NNN+Vnn8yHwxb7NrpWUzmiB8yKIMD1E3HaUgKmu266AzW+7aicZHzvUEsKR4rHHIWgufS0cH65yz
YAqZf8mu+ybARqzrmNsciPSpSuzvGulGb85PovsAk8AaTYxT7JWInDHA2nfDe9qZmEv190Dpxs8W
tnvm2J24BTE5F+1zS6K3CrLo7qn3BxeEVpO7cvRhwDMov9ATvIEFvFTaZzbGNcr5/nOZLPsohKcw
0g8uRq1MJW+o+nubomQf0hqsrpNIQ2JBF/QNrRONqLVujThhGKxVaeJ+K0tSROi/y/LzewuPAw2T
2B7t0/pnzkiSm/IRVCfLSOVz5ZhfljQoFh/ZYMBfVcE4MbzrkoMsQTyRbK5Gor8EZsufpQZ5T9rc
0EuFvJHdu06++Sg4rMAQeSuz8K5Y8l3GQt4SmF6O2Pfu+DRGbybKAuFMmuGH7M65zuwqkOnXkvuC
eBbbgLGih2FI3pODV1ZdHogHGNHH2V2vOCuVcGcy/fApb1ZGTwrp6MFDjNVTbKS3CPcGCuP8pQ4w
jGPuU1oPxkQLfgYhA7gW5Scq7SRBegsCogX1K73NKvzPaXpAN5kRPrK1a81r6GwZH0FPgG2a/hBJ
+5bmbKTW5LxmfvpSJFzrPs5urrSwlGrWpqlqd+b1g3ftYv86FiYxsnVO7WTflt1x1ihchdM95cz9
alJwCgqGh4l9sazsFkuymtKdf5GgwJhjNWd5cBUhH1l9doBvZz/sL73KG/zcIv+U3FRlcidLpAxh
38M5C7QkHwgDEV6Tlmc6HyQB9blB8w+hKDyJ0QcTxe8uJkjMpXMqMnFB9ENLfy9r33UGKIFBDKRC
vSKLNxa5MopzZDFFJ1/zunl0C7W/4MISFfEPlS8gR37NPIruPmbNmDgcAJRjyx7mRwa/o5o5f5bt
La3ZMJeveY5e0g61cR9jGbBj0SXEjU2zsvMQEXvAdtyE5FwbTF5is3L3ACvLXSW/EA5FuhVjSDrX
qkTa0FMhoL0OM9FuWcdqH64t66BPnFaOYmue5pd+8M7QMxGUjUkOSZHQ5vtNqnmzHKfbyd7cQUy/
t2YfrPoeu+RG1bkDWpVx2EdAkBAmA/8ETd06Du250nNA61V6QouaRBCKWe3M2kHT6g8ztt9a3fuJ
WsKTm5WXDLgcgVVCRnCyX4Xt9vuElbvDs44QA6A0BgJOUBqYKxw1VfzpqkqJS+YPAUba6MTbUD1n
X7EBC2vlB2vHh++6JJWqB2BIyvXSBodjGeGfohPEsgMdnzSPhNCo4ncMt364+EZ0ZoW2vkZqIZzg
zWGDXPmuNlJ/sUnOAYbOeRnvazQjy1pM+yo2zmiNdhs9ADZQGxowwdCEJe7fMROYVimqp0mKArH/
Kcoae/qeu6YLg93Y60z8OwYvSXoOPTIxOWcQAwalKYcaY2A78M3w8+LKTD/1hi9JrXPX7Y91n7gr
3an8lZe3r4uIue2jeta6aA2TMGMJVmIRoXCcmBiM+BtuEi+b+BxKHMGE6j9ciiwq9W2fe8YOjf0n
R1EI//6nUjoreoF/DTwIlNWqsMTjR5G59CFcWznzPrCB0c6q+7dFOn05iUCQrBwWFfXlSYjVEXeq
EW/F2KCK3sfPSHQ4O13py/UkYij3gEwITeYe6SKy0y38PfWPbohtnHnR4e+n/rzEW6hxQlHYl19p
C8ePDjUVcICWSq3mgv97mOXR3y/++xe9ogsuut7Lc8uPy6O/n/P/aPWoYy1P/v2av1/4j+f+cdQ4
L+hU0an56+MhXwLXsMcNVREJOIHlQMvpSdcNNm2bQrn+3zML9AxVuqmka6g18rQcPG19K/+/F8X/
VSJUczRL5Tuql6vIdDSQSjq+6FujQUh43fRwRs1+CORpUcRffg5BBHeVV+8CpYDhB1LsB4BVdVug
ChjdutaFdajkBIIuRHgWVDh+y5mDCBMWn7QMWgeFFs9Gw44nl3/qGhNeE8UwZCBM7F5pJFHFpTPU
mRHdsAxNuuUR4RTsEWgSQLjGwTYkIzrUXzA9EA9YfoqHiIbMAyp7L2Ly+x3qKGIrm/orZf+tAgqO
Y9hjqDV2VF9uvnWMHJZ8hrH7oCd77lvEXHRKkVwb0Jt3ikPp94cgMmd8v9J0HVugHnA9U3R7/1c3
bZPJfGiaqQYu48l1GPRrQ1SIUqLTurWSWPkhvRdH354h1+sB4yTAOohSqxxEw7EE1/c2esIPiGZK
oSGJKwXwMQ9DszQmgZBUnb19TdL+pepLd2XI4knzMrkuGv8p0MutG7/Bw31Av0hbmwFCCHhU5Rtp
zMHB9LQdxjmPABPPsYxRNXUd4PnpBf8vBDUZlq/bfqakwWlYpGGxxibWU7T951FH8rPDgVersEcs
u8PcidfOS9PTkMUhGx1wbNP0fovJ+vIK11prNU5Y/ZD/8mWHQmndftX5vsdsYDvWGCNpdrUv4/aC
cuGTrNDMKfPxHEYIUYwOgbe2h00FRPfImOCxQOKwZ0y2AsyGGU33KzOm/puU0sTPJtDWFW7mdcQp
OywIL3MPZWBkx9EezHWbQPjJzPJ5BOhEqCYDnEL3kKNLt2orIz3kib9vHYARgExSejswbEQTfRtz
B5Zdl1on3W48MC05mH2rwwFZJkhNeq8AbQW5wPRDRD0bdA+8qSYDjT2JcbOPz/oQWvR88+mpzzXj
4CaT3Ay1sUNvBJp76/J+4UddwzQGV3TyfWj1ZW9ORzxPNhJElU73FsmP/mZYTUAHpt8M/quIaUMP
5Mdi6A36tsO5ak1v21YeIPCiPlSYXK1yQEd4Vra/OAPqFSPw96lZnew03BRK5LiO4WLR0vBQyt1b
Okq5KLZtwqhpOQ2sIOP0OIdxe018gb377J4h+BUBhN8iLX/Sj9PXieVtGb/ZR792N2bfIj4sqy9K
wwO0hpvF1rhPycSKetAxZkN6NEAAoU8a3qqOt7RT0SWCGhLpnvfU07tmAUHbanS82+t4J3ToD86M
0ERp7Zi6wtSxjZtnZ1DLQ+tZHwB+SGDMhjSQKTFBJyNVSRvhzQGE3pkECyeqL6XjY+PlXoOAlgij
f/LV+FnC0rtqUv+kcKWl4iSnTmMwGWEj67vdpZIjvSwlsITrDcKmvXdERfozG5KDMaBCPE9mh0Gu
8+QiDI+8CIILbTPYoKqPVCqftIY+IzCZvWFCg0IBMS6eIN1ESbdrQuYkxhCzGVd7YEJnLSuJM/G4
KkbtReYpekNo40gZsmwxXXGMp2IM0cl1aFeFYHRXhQ75kbwczIz7fRrd7JlR/E515woMS49IXv/O
feSPVM07i+mcQhIpc4S+Ax9qWYIEGkQn5wIMrznUnQkvKLq2Vf4I1BvT3071Hn3jeej7x0mxPmYC
txmnzZrGNzdqFiBM4h09iZhZoHQ2BrQ5OkzZZG8pYXp5jGy5D1JdPxdZEj2KYTomoxYf2zy9DG2K
56tmdNvSiZrTCyK69itcIXgnTo+NQXDRW4TFMVnJ4DE577Zlv43F2guoXkrZb7WuWoP2fMe98UIm
t/F7B2EnFIaRiNvPsfwZzICgk2tdWntC3TUehnWPbHWMZZ3LcA9GifjeIqceAbZuIav4ffmA4tPa
7FF8wDcJ2bEw3YRm/VohgF0xCgqmQxvjUcuoIAmoEXNmfRBN1qLqrxCG0YZ1L0Bv5RrhmLVnjy+Q
778Qy9/GQfk04bvoddNKJ4uvRzixRrZJjXhde9l+QDxBt7qvJBrpTdQobbW5f+5q+9NSvQyNDiOt
dSYl2qZNt0zJnmYpHquyuraOccNNDAIW6btsj0Gff/pMCG21pI0w2Z17VFNx18JWUgaI4wbs0vm5
rbBilR9GgJ6cq13iqnkGLfQIuOE6aYQNvywfQbOjTvIZCdJgUTeHQjfeh1C8uDiwwKxZ2WY40daC
H2sZpOXYWz2Nsj6lCU6TVXew+vZBXfMcX494Fj9QILoYWXgW8fAMLhgpWMwOYA2Lh1KxTLP8xdWz
cxOSq7Vssck6TFIwsgb+NGlEm8pK5o3M3G8mNdeq577MZqDS0bjFIuIdyTfw6eFLYVnv6qtRh4rd
4VAT2QA0EbwfE++HhbIDFXu1ipv+A6uBL9ymrnKDnQ4xeXTfMr6Obqw+Ju6hAX84z3izg+jTls7B
98JNkNlMvKIYpJl7DGfnodIQ68A13kgzRV1ERMVGsN/CQpEWeDe2R228jVOPOjatU8yot2kUAtIP
f9JP+TZ9m8KMmlFHNYWOp4V0E9CpcB/N/jcN80kMioZ2n+H6bIjTrOHTMHDhp4zIFrsv0st/FnP4
0JYXj6ZOJpujndQ3LelmmknaT0kkaxM6S1i6IN9oIKHK5P4Rnte+eWxHcR40RL6aRMfwpE6/jfb0
m57Yd1KVTV1VXw2eIwnLsGC7WtM/OKLPlW6t/IQ3zWHELkn35WmeazSljLSnsvVeJhoc7mBHVNjD
Ac1Ic4vFU43Jn3sBk4M9H6UkTdH8HLgoO+iWfXJorxl+A2J8qw3oxyYeBnXZE3l1uJkcOSMmE9xw
BPtdjXLttJg4NkbobLCbqXPNPo2TfkiqgmhQtGrKVG1ab/yUaf3pSHb9wmIR6ikjVpumMj5tSLMY
dLmRcsLGwT2PcrhHvfLLMMRa2gLOZVFRRtnhx6Cx1obZYLBKeoAwG/SsPtzkwBw3etc26w5h7xVf
B7YGyZs5UR/VOapfo0V5ERXo64+UVLBF3tHZd/GwpHOcaN/ocL84moluIQxJ2xnp0Qpc7qxpgEln
fJtIklTnJd2Af6ChTDkYIR43dcMh0fRTMqbWnuj3ZRjBux1q8b6t+o+uMLGPzTFAaUa8wxmgRiNf
aXwpy/kDud4Bqhl7ejX1Z2vI97bGjm1Ze60sv/eCNTIk+Xeo2IDnTcfeFTE68A7tNjbXRyiIrPmh
+5iiaNfhkYUyN9qRM8CHdRFrbyiqcU2y+k3rp0cnxhVSxzZEuCMsDBza2qHD08zeD3iq5RMOggF9
E1cPK2WODbyaGhry1R3GT7bCdGiAR+xF19r2L0PuvVn05EzY3TP5Nbme49KVmnJq4RRP6mSs90Ng
QRKtPvru2WjXOLF/1jOTV/6bwEWQr687WP9pM4Ck7191pu8rrxp2kOJWzHjpitVK3NGG84papz5g
rsOfeezd4q/fxcooivQefsmaXY7hc77G4hKXH1IJDq+OFiMuhDDnvo9+Nr0GB/jPYUVUEY0Ai6iX
+Myuxnx5uxJqnzpEh+9HGgRAG7vtxOHI5NWPwiw2Zvw2w5PluGGNeh//Vy8OeI8u8rAMNlIiIWc1
msX7DH89TpF32DQljTl6Z36R7gw2pCpyNhWPTS3ZLo/V7/iv8pFxYOWYFWZJ6jUkqUbdbWGq4J/+
OSAIqa1MM1r+XzHepaoAjrOHU8bfhUhANPSvtVVluDv1WN2OPsdJCv+x6eXBLHeWPAnrmTiEHRDz
+1a/qxMr2illREmbNx5eqkTQm+t3LX9hJCefH/vcp4VTcOPsKyzU1SvU+1VR9RCVxUadqy1RvZ3z
4GZiPafevGq67fIBGFxjs3JkljzWkCf4W3Ve6m019XGK/M9n5xi1vQ+pttRfQ/B5bphkK6codWma
IViry6M+nrqE//qoPmclRrI5+mb1TDGBjnjMYK0crS3xG6Y8q43nJBOwyc036rF6DaqTdE4+dcoW
C1sdnZfK9M/L41Df63GwDjhc6gcrD1MHgz4WHYo6cvFVo7HPr0vpHdRLqhbV+Y4KRW/YabMvdSgd
LbwcqKFD031qmk986i/qkOo1PuTL+Vm9Qp1TUf6Onv51UiFPqhNGH/Go3oq3eBwwVMBXY5tIY3k7
dThn6A4cxsRrjhLlmz8fhghLAnwmnaI8580PHfvUlVcUl1HQWGzC+aE1meoVSbIqugbLTcGkIzTj
u0uybXJXJYMGyQozj30U6hrb/XRZBvhVm9zZbq/ayHLNbRwZovwaJsI/6ajNdkzMBbIAkZPorCV6
0RjPjITw9jEJAsXOsu6VLw/jyDR7LvV4V6AC5gx2fbAbA3hIcq7DnwkNPTYb8UK18Jn3Y87A3X1e
YBBWzULt8yc2SZplaihi1VfkKUfGEFhvA+8tKeQV2nkGo51HRzMsXpG/vQazB1qnNaibhoF2Q4ZX
dP+i/stxKd1WCiamoGAS0JBIYMX3UE/wJJjZRHDWjO46vhq72P3S/LZeN/b0HZ1Y7LBsWtR6TOd7
JmOzTeAGZuO+oRD4YRYuAsN1s84oGAbUDPvqNtntaxqSD802TXZHMG0yJ/YMq6eM048uauzHSW1Y
TQInJ6xpGkMDJXaF+nVpd6PixyvL2N1omybPz5qaVxpqAkPDLls3CC6L2ARzbMUHDCgiJAOJfiZN
4SmfLpBsUVvOsFjPSGwdNTLTWxAU2Bl/WU2MB1pI9SgGzr/4XXolw1oz+wA/Af8dlXmH4f5xaIyD
njNAErGeYuq+rdvqe1EZBZLdaYLFJ87CprWbDQYtrdeVa6vTX6uMnjbDtFtQ4hU442ywUkOKMkRJ
uDapdZbhJLkzusL0DtDCy9CfJwFvAxM1+pZJbMY27NNUmYZpbzplgaxEf9KrzDpWGE03Ps2ICWf0
9aCGmbYoz0sLPzvmJae5IK9KoGIrvUIHk/saEyw6pQG9bEONoQeMW7ZZ+RoGJKnLQvfcaNxAitk2
6AdtrTFAWYJKZnJ77LAkQ78ir5DzUHPnTi35SkNbYB7sZGfXZ2eyzeOk8a1CBV9juqLmId6hsKfh
0SVbYqxiP+vug19q73MwfkHYQmnZT+C2MQWtR/AXTqrFW4D6mCVbYXHUya/tol4DZwBEMprl0y9K
QVVXuuAYuVmBuSk4WIEsxoxQhwy9Ux6zLgbdec9Gr1lXA43TLrN3uIpZwASeg7JEuWbiL93EXtt4
ba9AhF1NhcwYiNFJvGtHzViQDPvCrq85TqCbaHC1lcA+zLREthn6Y9bx3cbf7aD08GXyX52xmaFM
R8V+GL/IOEuEZCaxB9NwaiX6p6P4oRsMJ6IhO1MH2hgnz+muG4qLGZVfzLujFcgbfxvhqtkFNe5h
0dlwkrunCGGkRnWGc8Wk0XVW90LQsba1fHwD64ISNv6yDB+clegpIgy9PfvG0QjpE44R6K28sGE2
cIX/jFPVQHFBSeUl50OSh290fHMG89Eg33czICLtQHoE/z8BQnbMadtEqDiuUjU9thzI+4ygFOfy
ocNCRY2LlqFBkzGXI/24pSRM60ChGtRPulVebOxtchCEDHsY3HADd5V4ajvz3U4o4Aos5Bk5pn15
7h14v8a405HWpvPXpTt03M9zqcQ1sPIMLqPe0cD1+s08g4srTLIy9SYDk+giML5nVXmTmf2aRuCA
FMqLrYPskWHZjHwJgmjTPndYZpmX7YJc/63mZwswZ+6Jw7zpCU0RfUWv+DGcAua01GhWlG68+Ezt
QRdJ1bljSP/N7L1TnaQ3YeQXs2ItQKH60IYISViG2gLZgx3CuNzP4zZqO31jB2z47ex3Z9lSgerj
9yiUH5FqA9k9SJ44QkvGUxgZQChXY6ZHVPAJsQYbqUlMrEuikC07BFjph/EvAGImQ1WjWIW0yLTQ
4UbowEQ4zXAYuizHQjzzz7nm7SpbnC2YBjOjb1qHLBAspxkWqS/JCjBIM6ADlrUSSijN10r6yjVg
Qk8JaUnHAOlRwhY5+pgLQZ29JY74qjr5qSfMkM2ZHKDQ23Xc8xX4cIvrENKG+2fMWOfRQxSIBlBd
P+DkTv4bpg0+gdiSoOrOmKlrqB6sztu5zKRyhnNNKN/T0YefwpVrXGbabnsvEu/6Bzw1yJ9FddeG
l7g84jZ6QkILXKwa+WWx8zgL40FXsE5cUQA/R+6mjbEGQU4bQI1sAI2ExU1N7Bw1ZB8Z3mynKb6r
oaDjVe9SDMqykGYN9UY/sXppBMfruHJeWDffYKCudHSJdsvsrAMlgqnrj2aYfwwjAahMmH3WfkQQ
NrAY6LPkv7BGTMXB+7+MDl83HMOhMDHZeeDp/QMV3AhuNDCw7SGowFBMULAYijL59Twcc9lBX2fA
oYdc0ka0oEQls79esAtJx0UqNKbuCh6ltwS+kY1dYZXqmNVQNuVFU0hGNyQtCnz3uPxkB6i2F2Dg
uCa4EIWOkhDGDNOkwsEmIck66reecSSmL2Af0FmkAP02h1y3/4zktv9J0lQfXH1s07VhLrv+P8iJ
wLhK1O3r9kCZdsgIHONsPKLBoh80tubV3Dym1b2cRm8jDNte1Z5hrjgSmIsy4YagkgMVQLpSgr+b
FMwH2jchLk3uJCE/a6kSsNn/9GrEpXpv19lcvWUXpcG2TgEU9FCojiLKX/sm4EYAgoxl2l2lTZFa
p6g/EhNMvo8/WHsFcCgKWkFBPV3Isj6GhoitIhyeQ5REUX/09Do+pNGp+l3H83OjZdZ/uWjmP3lN
6qLxQYXpeLbPcPcfF81zvdTtNVMetNgEAFcF15kZpatSomWWOzavrVAEfoX6WeARTF2OpUU7Tm0t
FCxnt4TWXdjaW19oT2Etdgs4Zh5IvfAjY/t0ppIyLjulreTKOSyhSI9eaJN+/EGzWeZbL5jjzpRI
CtwQDvFhTpuXtkdQqsARuNyFEU1pdQf+5zXj/vuaMW2CBiwMDyTjv1EQEOxMhR+HElkzKXbIImuB
F67diG0ix7MQYEYMcptYoQvUk6UXnxaQnmbyVca5AoErNDmeAc92NZ9NjACVbsCMfXmc90dZAbFc
Eoaxnl5GkAal2lRCK79NHlem8P1rAX8YmhXtFjAQxB/tFOQDMyKEkBfoEFLZQOYoK7IK2dkcU/bB
RQY09EBSJSMIDxT+XfhbyTwtOKRksBCQRxPG8WqwhWpvsyLD39uxdSwVEMsL+2ptZIyBTNpHMSU4
0nmgP9ObHoA9Cqe3FGgC+j7ISajdlXFVRUKe1uDJ+cZF4qPZXNIAs441SKzNf/5GhL6QiP9/AHNN
AWkFeQHfREryH7QQu9PMKpvQnk/wOtn0JKt79KXHjbDA7BTDkzM75qrFzG9T4IDpOLXAYCm6sydX
HcBmgTw10hbMPBXOqqiLU+Tnj54dOlim8UdaXHxvBMV/wfzqT1CSxtFyuhWWIslWM8RPfZh/uXF4
A3u2G2R8FT6ieCmBI9de6bOwoTaCGQqosrRx9LUs3cfE6m5zXlXbCS8V6EIftcJxWuiebbU+irdK
ySp3tbegjWZMOLrh2XfHbTu3J61udYxxxcZrCvtUGIN9soG7pqmZo9yOrhKHPvf5+BD4PXr8dmEc
g0Fs4rx+lvTqDuaYpSRe0ghIYnTQ5GBnN9VAuxGBoy2hDfJGeVMYfLd2aHYS8BQybIGzoTQD58/8
pSJ+k5EjqSTNabJ75oc7iK5IpVtkgQuSavm9IJHDpOJF78N7keNNkpirQshfS0IZ5tXF0ZhgNkUX
YpXNnaGAW41rX+cA1Qbq4rCKf7hJc/TL4I1IeVOlqbLEXE+qNxRl7Y/Bt38EegXTrgPS2ytfML/Z
04Y81zMZl6+RI8xlvwrn8kMBg8j415YWkabZ6d3qx5c6z09CjxyKRDD0sUkWPvu/piJ8D5sMjUOQ
qm30swy7T+QjOFZEDeFba7eAEmHn+Ui5qW37lJWCbibEvg5buZRKNK6Lc+O411QDwatQXSrjlJkU
CgySwdTLzl4WHb3QXgX6H3xbp+qOouem0/OOOrKpDzEYUo8mghvR6lAAOiti7JTqdA8LTlfIfN4x
ewJ7b1XXzgDPX0s8gFUpTCa7lQAjd7IzX7yg/BGoKOTOvLne1u9xLX4sNziyeqgDFuNLlPQgAKoQ
AkwtLlUyBg/Y5yEXQ+MhZKIXe813LxwutqkRbJSbsj0ke5ua3NMaUrmckI9ADDAfV/821uW3CpX0
SfEmWkbJLeWxL9n8YZYPm9gKrhrNcyyQjXVj4tSwlN2tRuMEtdUeBk95MRT8ESdbNMfGYxQP5w4z
7uaoacuyjaKTYTTsHsyMMtM7VQ4I/6Q141PDRbZmvG/Dovgx5PO29iCypQODaybjb11aGqcOeJqt
YZM5pPElEcNxmrzhUAqfRo+bo2s3w6WHkEbLoku/lUXPfoJN796aows2B8lRS51sUwU6A0BvOA/T
/Gmnk3hNZ3rJaX/WIrhgMySW1n3zoppw1Cg385aOUwzeU4+wiHGhfFZtQUO2ja1dEUmMZYTZb6nQ
vU0KsaLrsr3TagjCO12+Kf1RdUlRDJotBndtBbAHkGZxcKWNoAa2TUibWVO8SvgmtqONgByosgcz
reodsnYP84yfTDPqJi5z86Oga76PMJyMzKI45u0kHmZ/fowKK91CgUGP0ag4XDWjBp7uZ2vWAXT9
qKa6ZvNG/gfu730UPGtr9BhKYZgPQNLMB9eVfz1ibGikuCFpQn+ZDQyUga8dKt0Um8gxr45fzg9+
+z7UsUN/CSgKmnb4DC4PcSLJujbel5FSrARnfBJucwLyMB7qYNZOsZu4D818X35ARlU7LY9g1DEE
bSxgtsWUbNnHbQCA3uMMeP0Ap9k/BegDITFpfo9rPz2P4Ygk8JxvsKexGU1NOrq25WNH/YMt6vwU
um5yyJLMgDmCYm+c1TnyFYW2Lvu4WtNGtE9RLy6A6PAqUGe5nIXpSj6GKe/oA4GBLwscuH1sxQdv
MnAIR3KzHEx7n3v9XoRTdHQyXIXaOsXTK/Hx0ODtUKk5FbreHqpMib8yPNyaBjheCULw5OXvdQe8
TqDunrqNc6pUEoKXOHi6UY57yGYvVti2h8H29q5BSyUl72TQMr77ib5Dq3AzCvHLHJJ0m3QCZbq6
bU5jZHzVgNN3+Vh2p6gakeb18hAZmWmbjjhQulbBMIcu4WkQlrvGCjJWsfg1CL33NO5jSHZ4vFJy
zhggrruCGtI0k9Mwvdjt9FRIbpfINy5Co7SgYwJ+UJPJYXwNC0QNPdy/OIFuDgsaQ4GxB+TU76WB
blY3tXs9d6iSa2XSaSt/zi4wEe1liLJOJuNSgHB6AGCfHJMyAHsMc4EeoZG2GF2uUkgmDx6Rmo0n
cTfLMUKgvIcBWsZauKiJZXGEL7CakyqOCsUYSvSkZoU0HhYEcCphopRlCzJLK9aNDGmru9FhoXAh
+UMHOO3voQNeB5zZeYlaaOoOG+DVv7LIecP8423JLtCcKjfMyfaDYJwXtvJHH4J29Bj3geTObkha
oeo7oqem+Ax2SaMdiUe6PNsFGp2N6PdFEKomG5X4Jv2cwvC0wLMLkTlrl0SacR0iQQLS2uBoT+Cj
dstZLoBp1SKag/wyRmgj4f0WGVh7YgHPUGU9dz7jL3ld8qRGme8OYb6PEuBWWeA36E38yeaRBpBr
u5gxuE7/YMghv4Dqb4j9fIqELsW3OaD7m8v0NihosA7snDS9QVk1vyk8rEKfOyYIdIhNjBLHjYQS
EEOCDMq5XLrmQzht2PVJpR2OVA1Ac8rsLAOyyxYSIrYL+JrU67RGK4C+4qrreJ8W6HOKUd5K62pK
K55ZSDJzWOmr24Ltx/6qjd1452b0CPIUfbBuuM7Y+xyLPMWawIwem2wod7rcLZytBSA8NtAIGp1a
FEsuYGQo8Skg5d2sQjAlkj5nblLf1uPsrWIH3Y4W5mtSKg6qLw6jVj81un8N7ZlZpUCtQnFDHMRw
QO4icnif64x7lRFUp13TkY6D48AdaKZb74FQafV6K6b6UqMFXEwORBPEaVUB7Sq0cSfdZ9ASz0Mu
zV0vQXG1bnPMlm6a4gP62rEJmoue0b/BGe5/2Duv7TiWK9v+Sv9AaKQ3r1VZFgVHeLzkAAkgvff5
9T0j2LriPa2WRr/3C0QdEkBVZWbEjr3XmgtLBMEbAxnbfh2sufmQy4ZmLd01QDX9jdb45E0NFC3m
xTbQTXHSHzucL/xvMtGrBGgEEoXpd6o12b4J6aJBgTJDM2MggyUjCr/GeKIulnfEGpv0IikjySOs
AYAzVFXNljnkfEJY9Ivr94c0aV+xpp0i5iv4irMpINAPJxEvujsVA3IVa6Z6KiPqIgfDAFyHFYtu
8d4Jse9y8aJ+QWSHCHpYH8xy7jep3T1K047F+sBq27zI2lP1DwhTCfrGBlZMfQ4c7SFjdI1Jhtq3
oGmTphzrY1FdklbUW29yf8Avu2lEf524qKDDFqVz1/qPWpQgqmV+6/h8dL5GfHWS3tiG4yGQpy85
2I8TQYjbaH7RdPTQBmgwxsFcnshODHQI/EOd7vNWW9xPmlvo+SdpAisqeYWcL2/0wU47iX/ppRU1
kVakUDN5aRZzOnVEJB0ekXF87Y3Rp4iuCUPe0K1+0szwGwA46SroJyvsO8HsVtTkEwDpktcaLsRs
e7Hbb62xus2Zt7L6YHUB7JqI6Kde8hnKKpUNewe+6n2dmvdjtfhvWlF86wZmAfnc9np873jFcezr
ryzMiHahAVLQ+cXXq52ypf0c6Zya8jXCO36s3SENUh96fSV8lEMlp49ircgjbOtTYRrIxRxL46Bx
nASPjh9adiDEFMRQcLfp0FgHO0ata87pt+qIeCgdIhF28COLOICnHqj/LOJlQ07yg5d5H97s39CD
2sl6KR6HnTZ6odRa8QlI61AVvZe2hUNyAHnUrVeZPLArP0wXcaGnKn33YR56UfxVxk5DN7rGSQ2Y
LnQJ95zBR8ec5BGJoy/s8E0sTEPNiaLaPNTVwAFHeu46gaRxbNy9NK3I87g8khBSjNNYmkqnLCYA
oDgv1cJRQfrrU/MjyRYMg9Lhoc5HdcyuHcU15hmSWdzRf1TGKeXA0OVN1SziqTSQJmGnVg041bc2
ZNVMlDtIgQn3DUAFdKURll8Kv0L2mYE+ZluTBxW4W3IcZlKS5yz+PQBQ/hwNn+MmRP0FdBoprTx1
WIa3TaBxaqeWAEQSrqq7URcW3ud7x78Z1v4Ayanc6GhPTkmnI8ZyPKY4SX5Olrhka3kaLIeLYV+l
VnTSLcPemp2b71PH4TyG8B+TrrgZV+dHX5chwfb0IkUP+6Uzfy1ylc04g059G24ErBk2FXZMQr95
iEDRzPs6RtJKqq27IyrT6LmKyhGrJQs7UenvsNPOORF7eslBv5g47amXYKWsuFPYvFmxhj+dh1vM
1m03l+yurEhpwWGxsXDtuzRotY7igBTvXSNBlouOAAPXxbD65cmsNZd4K4xEmDXOyiA6RUfLHjga
9QFWT1HeqgGnOuQaI749070MglBBIvY2bVG9mb3YR9V60008qMp1G7rMK+1mHvbmz8GfH33RzUFv
YVBL5tI6pdqEb9H5rLBB7PvCvUDkZUru0sivFw2WYPjTqmJ6D5qB0zc8KkzHMojl2rAAwNsgpaYR
Y4ns+NiRheev88oLvemz6+M9mFlC22X6rjKB/tPNeOiqdJvnd2mCSsijaqqkxVB5lpXzJF6bEyva
o281b2rktizsdV6/vK2+fkm19X4s1nSDFJ7GmJ9JlUIZNH76ptpWquUcxcNPwjVuZ3TbU+U+9s0M
a7PcuZnzOIUjaCf74Mnz60CrAtUYni3JdQgjUe0K6fKS42anwSzLi1fnSaHBa5gEwWpxldHySSoE
580Gx4H/e+dL6/auG5geM83cSweieroyc9lbTXfllQbSpezJingrVdqc/AENXdhvclneEYFr7NQj
V8iJjBpqyEHRMP6EnlTRAdeaA7jQ3OLs3nNzmeldYmuf5cBzKUS8Hx1WTr+AdiA7x56L1lXzkX3I
LdnLop8irZAq8yn/HknrMoXV3TrSEzWs4hIK+0FNetU1RGrBrD6l6dwyzG/hVg4us4nOfWTQxM4i
a6RKY2UaPOxy6K9P80xOmxzGC018jdb4Ci/8nnYYA4csSoP4mDg8HjUNDHU3iDapd+q5UD0EwYCF
kQ8/kP7kYdHcH7JmRrSZBWpyoQZYvf0BVf1BeYl8rM3wqGF0rgSOzF600EiExzQLJA1hvC+ph+k9
8lotmoYEJdpbRo38+IwWVJNDtNDiEPcAHw6NRDAGsp0xr5dI3pD1wNlZ1tKDCU+BM+hJtOUdTEKe
ERZePWfx7aiZkkigeEDtTSE0H8kgYdCB5BMrd34n6zGzmgPSInbSLwgbQva+ZKWlU3qqTzmNrZeJ
utObafgoi5f+5K6E30WZxlyyE+xi5H9Q7ejhcLVY0bec9RFqR1BIc1OP6UH9LFtOddeaSWraNo8c
/L9LQaNpFu7Z48pvlbG4kOs4qz5tu0PeJQfVA5pRnah+8xzpCE6ZScipC/ozZ6tR7THBrfcp3sNm
6te9HGEiNWPm5XFZivYOe/Nrx+F2bfwnrA8MLuhloKg3rrM8flXPUKPr096dWwwrbgWrdtl5PQ4T
yaiRljhnJtUm96I7ZaT1pAFfunld8ZnTpMDF5B/wllBmyCfTG/N3GkfayjlYrRQDA219IZOTQmlO
DflhPKsRx1oAJaidB5L2hi97qRzSFNl7QoJ8luq95Ei98WldwGdgvFTm36ZbvifFdJf4gBa1SFfz
b8vdNybaY+WfFB6bqlGzc0KmvywSJlC4Wbmv54OFH6CyODfIm3VJqO172Z2SZQszsiRYOlBh0lUo
67lEohDMAvurdCAq2YgtIyWtlJZxw1Ab+RRuTXE03QrYq+nsyiSkbZxy18oHi7HP2Z6teyNiXqaJ
ZdpbmJ3JPjmaUfWtBANI7JmZln0wmVEfvLetIH6dg1qyDhQokfOOF+YoPzJWulfNX/byOJNIb63V
FXcxKLutHH7LVS+thx1q/5LDUWRupjn/lD3IaaCGVA5u9o/nCJYOJAfuay/DGqzh9ZF1ek3rd8An
uob2aXK8ZKveQkxI39YvyR+qYgdd+IOaYJTy3py98FFxLTJs1uyRqH/76FjBBMhqbdhmtvHuLxyX
cp6rhCAOdDegtAWDswZ6EX8PW4BjSG3gV4064SAGxtNi4TbnCEHyi978AJvacOLl8DdwWXwyOubB
3owCIzG3hSpWcELdlSXJAB7hO3yi8rfFZsuJTDo6OkP73ZMuLAjk9JY2tp1dSjrIwLDzvWrzaxxM
9aBsi88B3rOsnNaMEo3adp+nCa7iknuHscqzptOGCfGIFvo0wZx7aQYMuC6NDnIs+D2GpcPvWK/U
mtFJX3qaImjK8E+S2GReheQf0Bbf8XI56DFM/22Lp7KZB5ejs0cvV4ew1Doc8ap5XbZUGxmWCk67
URFI8gVtIsY70uFQtP2XxsBDgDHZGiMLSfGNdJTmbuieBt2nn8IJzJKGW7sfA7RkxG2A9kKNMf5y
0pQUm+JdrYlZmvDrhnSv5iFEGR6t3GWkRAmmykwt9pDy27+8CgsErObUiuOt55XhmZnmdmoEmZT0
wBWywEvsPeeoG4Uq0KUpPl7o8lY2ZqmCGlI9P7HpYuCQoVpFXpi7diVagO3RcpmH1tF6M09ZuO2S
FhWf+7Q0HQnK3pNqJqg+BpC9CCWQ8aDgGG2+oLbNOtSe+IHGjGXU82PO0KZ7jvPq3oy5c1Y2GyLQ
on33uBI4GWSk/+0Lb8Cu8b1YAJAygfW0se2HmAk4OYQrSfXcA2XJxq75o76vsuMgMS+FW12LwYJB
4iwf3vSlXOphkyEv8fnMB3o1HodUu04uMU5dD1DzRl/xdfmT0WylMKDnREQbvt7mIw9RFdKGjFmH
TMKwtmHSM1Q4xzrE+rgM5PRdc+k+jnKrm+rnniVZdlaKin6MXh8bTkauj+gP8fC3OkD3a/dgmsPz
SET51uD6ZFlOKCiuYWz//atgajsNZjBPMyzRBvHtxAHDdbKvrK5OS65RAjrrxiIh9XejHnXZ25IU
ZBCzRDCdG7fTqrHWIdkyXMQZApNO0uysGiHXlDskOGgLkjrrvpCKj3wab5rWWJnXJDeWhwarXdHB
FVI8VUcU7zZPJc3Z3cjWEi2OtSFHKyE5o9MDzQ8DJbnoHY+Tpx1dHIqUbeOzHofrl0thizYH10vp
kjzye+q6Fq9FgxvDbqEAtS4/b05tWJ/wHykid0o8FDto6ZaI42kXsigBlXydbVOpGDp9/Ej7bjsk
vGS3fTcNBrI2ktyt3MnlTEyRdxKHAUhj80OFJb6Fpe1UA4VL3VCVvCi4SpI116IaH+S+2aBBp3E/
XEGowkYuj/Ap0yGwo5wTo/xXNbyoJVStZ2X6njgcCswaLaX1kvvJIUzoDzjj3Gzmtr12mb3uOea/
i9je6UV9Hzdfozd81A1zdS9luJIblGwJqrrt7GLANLNLZ0lxEguNopVRjNcbaH70X9/l6a6M/KOX
TJsRoY5ZgibWiNFeL8YYSzxAR78G/fLeqv0rIcIDwPifCspRCFa4Qram8RBsWin6iELv0e+pwACQ
n4THci67Xy5QAKXpmNb4PHnJK4pDmnszFEy+p2bUs8VPePBHNzkqMJRSek3NxozYB5RwQA7/MgcR
rRdlX0ieqIxCGRzRZF8KLGQ77Ch+ZQbswC9Dan2lXf4kAUZy2ySxAJNG1X56VXeNiPJTjetQ+x2W
rn5ZPeogqDtE/dGVSAbEaFIzNPaoLTsmu7F8+Nq+esSieVIDYJ0o7y0Nmo3l+3ewAG9D5H47TBks
tSSGJn34II9P80x5XwFkYiRJM290JcGK6rCQEr/BIrOBaPLtWoov1Rw2HGknnkfaU8OWCQlCVpvr
rnco4csWlj2HAxREEToZ5nOYiqCmIn7bqpuUwei4tUdnW3R6JQfxP4YY9az89Lm50fUwgCz6+kKb
8CK1SrgXjqr2U2e3StwkRbhbPWaauZPYeEZc/F8twkeE2SaAJiS6CRnj2aFPnRfdYElGbfozlpLa
WIdM3BmMSKlDzNb74XGmPSdj/dIT/RMw3tn6Tn+D1gwhvESJyVPaLJFI+P2sjZW8SaX0WOSgAwTN
T9ler7rHTgauq+NNL0ljaow6DManTS5CMNifuT3jKJQ4CXmykd3RhB2w7OAxmLOLLZEjW85fu9I+
K6UgFtKQdPRul0G7JmEIqYDJ+cyymzO0TpbR0v2QD0RaIE0z8NXIKloJ4LKOSstdk7fmlnRmLrR8
o7GsAPrhVhydtigJWSeCydO7e8Xvyla268Tbo5v3OAEasPsYt+4cpOFdZcY8y6HYlwvGaYOR1bYe
MG4azqPsjq+V+1mK9kMSreSZkcHHE56WY5M3d5IpUiX2ZaXpQROZmnG2mJ76D2BLX3ER4sNkJWe5
Y125K1btUbEPc/nyfXGZNaHtmgwPcSdpdJBEikNoItPtrmhifqguiz6zcsTdykG0faro82M8TZAB
JmYgP8JlzWpesoxsYMeqqtBkgIIIhqOWmZfPuaam6kpCKQ+e6sldJV1PnsFU74kexdmkesmt4pcp
+6fyU/bq9bqovbNbM65bnV/F1GCTQaKrFd+LpMW51qeRzPDZ03fI7Nk+ZrzJsZhhgMN9yNUQNJmY
2TQu9SHX1GrIHajY0Bnjyb82KNFmXBqbRlZW8mNWFbFsp6vz9ezy0CtakfzXC3Q41OKUzOoE2INX
wHmcXS1yoZA7OJ6jrIe8N8wpIok6BcpGahgOXpZCsbMLzsOcGt7xJb/ZHQuvaB0Kbjg1fBKrLLU9
2b6HdXnrzPjVpMpzHVBct433Q+0kIyofcEcapTzz/bSmEuEWfXMAFhZrcbbCSIV/jsN1Vg5vcq1R
e78drjcmwqMdOlFr2UsU24Ach/zU5DuEg7GxteRKr2EbJmX92lcPi2k/KoKULHodc33PS58gCg6M
5WQmmzWKXvobrYvfamF+1vfWnmgrO2hrLqisKtRmIzzcoMuyRxIJ4phSVXYvjJsOWMLGGsdTWk4n
bFK3SPSfO3JaN7jrH8vpR1wwScYS8dgYhskgMWXpyt5VfSsIINsW4Sbp7Keqbabf3ThdpxlgE4+Z
GJH5WwX5f0Tjx6UmD/jjE1NuQGBgm/zq/wwENtmYEHz+z0nCz180H8t/9j1/Bxrrf7PQUPqOqbFE
+baJZO7vIcLm3ywg6Ci2LMCzuu3wm/4eIwwGWec/e1DZNVP/M0XYgHXskxZh2bjWNNty/zdA47+I
Ww1YypTdLi/QMl3yjP/CM/Z0gs2SyrPB/fu/PFxEZoIUYZo3adSYmz8+mLvfirM/Cbum/GF/CtE8
Rzd5p0xsJNcZORp//weAPRzGxjDZFo+K2GN4g0HTfjaxmJnJjiD5VvvsOu1EDkCjLdd+6b02Yj7l
EiIrhc5Y5s5VXtm/x0ETtVM2LxhmpYHAo4FOQO0jBg2bBqBJHoXtYwHhsDO0HUaVzNuqciO1k0sV
ecepoyLBmcgkSbR3//qNun+lRMs3ajuaB0KYgGgu7///RmMEC7MJxPS4RNbvc5LiyypEk0Xyuo6g
gVHXL0tDGYZ/pp4Z6CUlCzYe011Sk7MWFkda7t8slZc8R1blZRTFTmtD4jMYBTocKQw2KaMCVtQW
+ks2xNXZOGQsk5J+cRod5tBrZFEz9Oa1G8FLSGtzo5k7nfa7lJxUe99NnxMyYM75Ck95E5fFhDXQ
JI8WgEre6utGuCx1OOsZXY2cnCe5DfgyAdKN+leFhY2j5ojX4amUs9KoZCjg+ekRggmCQDJY+BZi
itPlWNbTnWrnxh0nfgMu1Polt+wMHpWDBAGcV/JQo3835GSWt8U41cre0MdHaKPHD5jSLIAOxfu/
uVbypvvrTelaXCcZwsQT+pebUmut2izwBxzV4UJvwkdaEu+QNTajHAmWGTNd9HecNy1OSmODHUPW
fatjHzvhVvQT+4Oex0e6sPCQMwhwHKt2KAqNACv7uY7x9NiN9zqj79galoEKFB5kGlMYhk5EL7DF
m5v3gDuXe/0F1ZsdyO3ITn2grQmm78Ylyi2tuO+bUezaaYKNa/k/89hittw2rzmlAxZCfFqJnWKY
gDZiZ1eFUT/LzmohCXQuE6EMi6/krXV2eUdeNGHS52pE1WU4yLfzmzQUt4PRX2yXcwdhHlpH02+s
4w3/gEYgV9Ei9AtbpH+vSTtNuLD9xyk5qz5aBCt/lJusR2Q0F4p4SO6Yf3Od/sll8lzMpASfk61g
/CUKhfMZCAN38o8AxuShiYoXZSC7Kjzj3njorez1X//C/4Z6lw+x58mIIs9Gy/3XJBR71LuihuCB
INREO+fcKYQh2HNqjXJ44Uhyg7ydMFlveEXYJjFgXGGXtuFuKL1TmwBmJVm3iY7j8PavX9s/u2d9
zfW4WyyWGJN948+F1ADeUxYi94+ucfG7Kv7d+WYnk5ZlWfFX2FJKGAr/619r4blD4Y0PAsL7X66B
T23vgWP2jvKANKM+Vfp1SbTrmiHcRWRcZJ33+K9/qa7JH/uXJ9Q2+M+uI7ep/7ZHpZFu0BtyvKMa
4SYRfO4ZgS5NT+XIUOQ9a8wY2j/JojpL6UIpxF7lat+67gMmpI+khARpzKEyrTAQsciEWoYhjR+T
I+deMDZsSkly5IXA8ZUOQtkPICeEk/iSvOBDAR/hnMtRempdQOqZU+1I3uh3+UznN7ccClFiD1vt
zjHp4bgOfs4sL3AuUJ5GJno1uvbVu5rZKNK7Gc/N1l0JQq0ogh2v/dVrT1mN4iCUeuaQ6FQlZlkb
972f4FxI1wM6CTqmDUqi0M/8reVZ37R8r3SpKSKRl/qymHdeluPg3gwOjctFLjw5cyArYjPQ6BAh
42Ns1UC04tBM5jKj5nzBhls9qdlLzta68cm6J0EYb4XEHsq2t5rxqTGk3ZivzoKOUwIC1ch+anBW
G/5e8+Ls2KJjrqRyfLaiiklg8W88Fkim/moz4LnUdPZY7CkeJgtbbsB/VhK0nQjibudj5MvJiblP
y/EWVvYKd6sDZuzfwx+G4a7X1yZg4k3cu9frhJU+b6LTMlt+MO7y0TM3sVYyEvK0o+4x788LqDtF
ykZErbK1oZNgTMyYUgxgcQz9acAEDQAA6X6+H1jQg37AAxRbIx1Rkn2REfxK8PGRQURDD1I23IFJ
MhCYJ1auvWNgtO1MdFAYioAZFQuB3A7xPYkWWLb/s0I7EE8czKZmn4yIS6uuPxiZ1V5Xq/WZic7e
huHyONehoN9r7ypup46JXb0+mFp8ye3yhwdQa4Mj0sQkleGT141Xku2mPXrEvV2ULqJRP9v1qQhs
IHqI2iixIr049SsI0UFf9qIshz2i1xfHQVTbxsvBK8ynDm04VloQ7J390i6kXTMKfEhTPLUYz4C9
iwCiOHJtqE3IkG6adTjNhDsHY+/e83s7uMH+EfgzZB9vwcU+PZgpQUYjXCfojIGTTdftkg4BSu6t
S1NiZz33E0PumWB5eMzfS5NUh6Kt9yWufsDffho4Lq87TOP7mMIaWA8efSfT9xmTYqIbDb43BtsP
CTBw15mjuBPkS4WDWNh8evSGyJH3TyKi+KozOenlTuZ7YS0uH5RmDDwROqf9QipCY+p7Sw8DwjDp
VOmxF6BXPg9Y/267rk72o8wGyFKg1alZnWYX5lMJomsDyTDm9reS/SRnXaZZ1DSb05pRqHGFN0E7
1XJzNhMU1Xnc7zwLnXmmF6+LzbF/buJn8LsPIHyvkrQ+cXo2tk1GZz9N4iPy92PemAEZ3/vJtQ+x
xc2wlFaguXS+U3tmmpkfGzktDxlLbCHY3fuRU28LMT5EHYiOWm+fCh5X1OTmvXTZnmh9XemdsX5A
3nMyfgxbiXMAifdsN/YNYw/Zw48Fy5B5KDV2F9grrIJGZBy0eAJotKDITJ4Ik7pK9VEqFDSgHXn9
NBuNG3Bo7hAcVWhsBv3gFshyrIy9NEadhBLPnffxtCE7AORnSUNqgioCj8m9rZL6iknN7YJOqRbi
g7y1e4rWDbuNiyQR7EI7F3Buw/FtNMof8HJ4k62mXdntfO5c7WSMVKg21Upl18W+HMSDGUqnfckS
i9X52CVIOFOoIV7J8+RNPzoBkICmWbyxhHFZ2w6mqM5T3evpcckSkp8385vJY7OZYSbX4WJAYCKx
C33cJisOTVO9tSaysi4BxuYUC926sCYTMzc//P4cxsNnw2pzgighiNXsDp0d3uRN81CSQXa/Bxl2
XRMqvPFEea0xZnZSkrvd+Dkrxq/GbRJi58MjK9tNN18NTvPWN8Mj7UXcv4DS1nPDJAGqf5XusoWZ
Wd+W6XZ1p5fctkHvhBTd/QHz0Q0q2pUPwW3hkkt4ylCB0yie2pypMqj0j8wDTGdnM+zcFZ+Ua2JX
QvbvVuO4z1nqS0F+W9/ma7CMMf4HRGKbbNYPwpBSIIzRbp5fxjJ8nGikTzPKnbFDZoIr/y0t+XRi
67nWpgJaRFJJmbS2pbRlNMAgW6Radl8jhjuizkOMojdIQB0BmTEwsjQ+irkvgmHZhpwbN6kL2So2
4LLmFs5pfuaTN3U09MzxRxPjLUaZxWqIAwSh0pPrl/eir28zs0+DEjsz2DK0H563azoTR8nqPrmc
b05rCfa7nkFmrCu9XJD/2aHzhpPXx/lO9+Ee+HH6ESYkZPn9dlpYNGPzvoT9y6ELwLZ56GcrPuhx
+ug2rKRp60DM6xHfw9g74mBdMEJqu35sqgAjnbsbB9OklGzhnE5Ptb/Ym84Yyq2/DudBPyWQ2Kng
xQFlUwIUZPkpknee8m4XplMKkNt/Hjr/ftbZqyM/e+rq9mDNQJ16DZPbvdYW0cnpigMkPRx1jIaD
uMaWUo/DHo7GRYNliusqZlwzIHZazdfat94QoQOgHDYeyJM8GZmEO+W5NqNfGBTGPPoFGgB4QYOM
gWrqCSxcQiJxnQa1PZ2NsHvRhP8rRLbg1BPHiFA8Zw4uExfhD2f9sdkRnHgcNOt1bBe6uPDTlty7
TYFSINPNj/7oB9nEMZLE5cF3v9NUTqq9lhdKLNjkEwuIiGg3EXtCx/g1jF4JE8wJ8sTxybwkNX1i
O/B99bFxVN87gREPEra3bvV3y5wTheFTGky6DWvexheUzVhxp5fYAa/QCg88cipoHZCNeWyH9UkM
+T6ZcGhgzs2R54Ay0Vhz++ybsQKJ24AVj6jeXipsTkGj2TujsfSdRjrUyhpHLwL2SuJ5V3Prf8/y
l60eHE5UD89x3TOOR4JHavRTbHBcw0mnp9NbLyrUVO6rEen2q2jvGbb/KKa13Qm3h4ogEB5PFks8
o/niLavEQWfPnRZm187ozTu7JrJA+PoXeUXteVg+yt65m6BXBeg8jJOo51e6tJceHwxZLXu/FDEj
FfG0oN07zVq/W6Z6JJu3AINjrVbANpAHcFfvsvrK6EkHakVzFpxcO2sPGwVqjYg7eQBsf3+BPgC+
qirGoHfse8rVdV+ZeAq8bJFZMoK+jlRYQV9oTrzd4QwyezyrP/3jSyQbFGAvABtjZ4fxHa7n0YsO
S5l7B8f26rOZ44t2GurvfoWjN2frOUZ6dk4LEg78fNXlZzmcvd4gl16iZW2kh55/FXkFCpacyYuk
jGVN+dxKkVvZ9pDpQoOdYwIbHLsxMN8UwBIioNrWrlE7BOVk4P3pjevUiLlDiyducbZdchdQeJCN
OURUIza0DCSsOKCN/mr1gPt0OtIn0N1Dm9wpkAB7zpet59dufF8nnD3WJboDXHNNmTQDl4zvpqp7
KrvsocmSq2KovtppviIHO9A948MbnHeLATrHz9HvN0NRfRl5dGf02hYtMggiPN3bVEeI6JGUNzjs
68PTPORf1FBXJFxTplhxIIWHqUczzNNqtNceDJeFIUbe81vWhER4ApreOfctZ1sblvNkYgwb3Y6f
6uh4RggP4fyN3HIUMJ3r+qCowQon7BhzuLOHCiAdTOdewn8zLnTW2VdRwSMqEljOHUODs/pSImA4
w7a5oe4O96Hgll0HlrF8gkln1Q003cxf8QG38PvbCpRt/6uTlGB1ddWf1L2SrLYeJAsEHsajQ3xQ
XGGMGsVZ/cmzBjSfjVPsYqjbUlahuDh2scLFLghddOJT0mpvSkc3jeUz6Z8EOVGpaIRZSAUkByYE
IJWF6se+SHcs2c8wyh2pbtBs6UhEF6EVjKwGMhEX+jtRT98/YWAKOSA7pQVFHAivfttQum0tZNyC
Qf/ONtZPYG8n1cOEdscssyKxqxNA43UObChH1nZ45dRGeSRnVc567eDnTPkLk3VzN8ngU3LVGMYy
npWOexx8X/OIWFD5T3qsRXaNnDlaYd1YlJhnl3EPwHgexAWtXeN8Z3Jbl60/dUgMia6qHSSiVtEf
vQr5jjpyrzLVTU8c4Gtjf6qNwgtm+euS0HzS9WXne4mUv5JIIdtcghAqKQ1QftMU1Q8eiVTyg7+t
eWV0np+cmfeXtjexJiDqRAy+DU2Ld0mv/UgNjx7bxD9yl1tMFBVzanZXJybYbmA9BBW7EbDPt/WM
7mgAYjv2+hroDokUjnEX9hjOp4USLk3qD4/Bs93i7V7wZ7VmdnTz4YMBYkp/2TjltMjBT15UckPB
TGtE3sqg2ZiOLv3UnkhoTlDyjplXCQuTfUwHhWsR70ed7kHbM+637RkEP7EFkQbJSV1KNfVJS03C
hXnGB9lWnFAd8rbmexwpn6HD4KaclqtaR9fA3BFcYdq9hF59cBdERrZWPevD2gGfYsCWZhOR1EYY
5EQ2bafW2lVS/UfPvUTB6AK1k9Eojujv5vHE7HJAB7JTlydmpUnipN86YfquYkHGtXw2NLaylM7g
ZFe3qY9OPNMg2YsQqoQ1T0hJZORHZt4I07vXyAbYKseF5zOLS8BGzT5dCTmJdWWOE9PxN8aw9yJk
tq/uumyOER9rGP3khA31NpJd7XtdqR9iwpQlH0epvlfcqNxeMUcs+osQAx7zlMGsktNxamu4oU6e
bagLYMbySC07MW5h37et9SuvGUz6pAfRSPpKCIMvrYd4rKDUxv5efaRJ2kw7E9S9nAZG0vZRgpOR
l7PKPqhtKwqfMb64hezjSpOI06F55wbfgaJ9KOb5RqUVogGhy5ZY3gbmoRGQ1sMstNCv8zo7ljQb
NrZMdlJTzLnnuqrmNsK6gs72dOonMoNQrAXCYSheZYNxZGBJvTClsOlpDFc1lgO9z/HSLbD80JGc
AGY252pJ3yPs2ZYuLiNQOtic1TkvrB+hh9eI9j3bcexeNZMeAx0hHJZJ/t4vki7oEE4e/ZBQZiSy
cbjy0DILk66IoSoCQECo+CZOCqs/n/RkObWC2FZGD5wKUNIhYuuj7OcUZeMpG5oUaev6XWhPvbyB
7ZjGmgycS6YQEmLI8Rh9wUFaEQAz308AGgpJClLcg9VOUvpCtCx4TOhfwHnJrtRMRk7Oaa8gJJQc
3tyAT2ffdyG3LQVUlxc9fM6BcmeQuDnuMaVQm1Nzr0P64NFFY6gNzX3XYW6VMnZtZaUdWmimaJi0
pDCCcLHphukgsIEeBDTstYJYNSPxt/OYB4XW0VcT9WnJRmmdoC7xq+5XGIbXsouLAK1vlh/xGL1o
Es82O4YIcr8GdoBaqW6ogiOgz04I3HTheeYddl9NnbXbJYmvbB3LHaZe/ZhaNEj9dDoK1hTijVad
/gOjtiIa0c/4dbibkh+ZM3+0DakE4OVCa8EuFF188H2ILCUxkOC8zcwxp7OgJBm9uEWZRAzEqWqO
rWbgZwLWZE2HqEasxqTgJbH6ewzmR6DOFAW4m2hiI/Xi2HHQy5jr8ez0BcVYFGnwY99aPWfQkS9P
zuoeiQj9GD3xC2lPAlpVIJejgmvMk4NCcpOkCa0o29y2nG9qIyXaPYZqv8zvrj0hmxuz02jml6zQ
OdeUOvqiHN0ZUqGbEN+f3RuPTQuueU1utCa/MZfkfgDQtwOZfln91EGM14KU06KrpnJ+6kP+SkLi
pUi8fOePWrpLc+5HOB1BqK0je5H9qoekn01dcwOkTtoKkvQKP4UfCI29rocmz41aQYWlTHH6+8Si
n7lJhiNRRcvOsM2vcDUaIo/CZt3B6olRaOG/Vl8irRlA+P+//98S35Q31XQWJK9dtY3eHkwR/Wh5
BWe9yJeta7GGjLMgQZ3EPdYSci9ZlxDja9oZz8lS4AVttbP6/34c3gKUqUhf8gq6i2Z5CRnIrpNX
MqtzdxrNgg0Y6Yh0dO2Ahx8onTD1cy+JFqCR+GNtE1mg/qS+ZBkcR5LU0l0uXevqSzjkMWdcoL69
NKH/4y/WOLnQ8yfiKaVP2BKPkkbmQzSYyQVLSzM1aHAECl2gEOOAk4r5JC1TjsbdaWA7sq808i0J
FIpQzJSpdv7HF9sHzmdaAyCuCmqIsNrfadv/J0r4N6IEg6m/+ccUJfjoP/7jq+wTbOIfBXKG64+u
+/gVD91X33d/yhn+6zv/S5rg+H/zmZswUmOihvqAPNx/KBNISkdCZ7smM0n+xT+UCcbfGMEh83c8
x2YIZP4ne+fR3DjSpev/Mnt8ASSABPJGzIaelKdKLLNBsIzgvcevnyfZ39ypqu7bHbO/i2ZIqpZA
wmSe857X8E8tJL3oP//Dsf4lbF/pyZStU5hN+b+hJvxpiA7YayqckSwmcNaf0niVPZMfUhnVwWzG
x9IxNwF5t15U2TvDL+G++Hjb/3SS/oKg8FdHpLB0bEZNNn4Mv43VssIpnGWCNTxuW0IUWCurNyEx
mqTvHMHt/mGO8Rv3wvH5gBxI2aaDZRI73q9DjLAzsG+t0upgZTv6Cdz9vPlSLRQj9XL5+0/2F4fS
IzvHJEGNTyd+IySQY2xB71yqg5ZApFn6ro20Yps5Ufj174/0e4YyH4ojub5jedwDf7pqncSLPXLh
4wUGg2rlw2Fq4UOs0yn+p/Nncc//OhjkWBKwzfeYAPmWpT/1T1MghOu0kRGfyk4bPIJt8+LXzaby
5R1uhdRvNUVn6R+tpsNZfK533uA92mFNtGzx8Pef+nfXL/2ppRBKcDUhuPi/nV8PxxqjU2OF8bCx
M9PgQfbav326WMZ8marp3Drej4DEk78/7O0T/jIa1ce1pUQHB7dIub+dAcNyqf2tklvIoK80u6Pw
BrgC47nupjOSeXwawvukWC6JzzCxNOJr4zS7aiYbMHaYEk2+/JDI9J9Gtn91u0nmxDbMIkdinfvr
hZFN2QtoCdWhc8Bvw8w9SI+jdfZIeeV333vzARdgfpAwYNS6vK7MXuYUGL/qh1cGCViE4xQlw+vf
n6+/vEwMDVmeYKqwvPz6vpY+IVAOU7sDFggN+doCa+x+2MwzXNXR4YlA+e2J7nMlyvof1hbrzyNL
LtVPx9b//tPN6vvKGYAQqwN046fRZFbQQxlhjAGQ10yXyWSWaibTYZTya8wUpQm6f7hb/vKq/PQO
frsqY5pHWBPzDpYIGjNG7Bc5JddbqnfCkvD3p1qY1p/PNiQ1X89niTES4uZL9tMnLoPc9XMc/Q+l
We3whbiT1OajqeX3JoIRh2QfpsZDhvSZAFUaNQLKM388u4196BSVeG/Odz6/M2fznQq4d2xDgRGq
XdWalyqMsUAdHglHP0MOOZfJbnLLj7q7U3FylVZrU4ROlyUD2Czvq3DfSypd1BWEHvD/91JHS8LP
Hct9Oduv84zBd4msofXvcVy5qyU3aErW2srtmGXb/WOxNPUKERf3iosshaJdP1DTMJ4dRx4HgXzb
ig6ERDBvhlHOFS0A9uhRDUdj3vN1bKfnuCbkKLRPQTkdS7LsNYi8XtLiufPotU2im9Z5DkKFEumY
wx2ZA3vXJsulq82D035P++SaeeZdahN6PagdmgIsksZhK1TyrmkZmtKv7yehuIVJ99HF94vttt98
vRTrM2OmGN9Hot1VI8KWSXwzPIL0TO34FsV74XkPbcuEd+RzWZM8QMf6kHU9wAZet5zP2+LRyemO
6B+0B01lwCfIrxbHdBpOkGDFGxU69BEGgRVDCDb762jw4fylx0AGoHLoqK497oOxY3hSWrCTco/L
Uk5EAecl5jUsYPr0By5E5DSF6WZ8cKn/MZzL34ms3KkGmwUvfBDYzODbk5OtGZl3wVB9UwwAnImP
atAK0NGblyEeHhP1Y/Irm/nBeIlG9gnBJKJTrIuVOtWR9VSVJBUHNGiMS5eXycYalU1Y+cNZ4W6e
5/gYpQO/r1q1fUl1JCsJ1FflcgqKoEab/70epjv4fFd9iGKBvjvqGy1mMMTx4rn+0tJ9KSO74nPL
bJIzRfHzOFXkAqXmhaDJjdbKpGARVpJfBw/LCnu61PWM7CRiBhO+2KUYiWy3zgmxtfg6cE+Fboe6
u39Jc2hyym5hppBEhOoxyOGtM34jh0350Z0jsxp3hvmy8I7WDEl2dRUb67ZOtPs5dk1z/STD4Ycf
czhhc7EaqeZ9nT6WP3Jraz27cEHWmq3Ac3V/e/cedmErBk5nve8mdYv14VXg4Er+w3XE2WqcnXvF
IGc9oS0mQNpekVB90bfyqDdn25SPOGg1xITlh8Ti2sTsdXvyWMkzGy52k1S7tgHySZP5zaLluHcm
3htdTM8LQyHU6gGEgNoMJu4P5qWhnTzdbkfw/fdEP7iLZlBj8vnJFuGL1wHmBR6Hvi0lOqFzlBg+
ZTwr5YHlFonleLEj9imyE+G9BOTgGphAhmXAGFdF126gjnBSJthSpft5fm0XasLbsjXorT7SEuuJ
W6gKHcimmdT8gQuu0OUGSw3zG3LLgWgWcwFzRXp+Xvdp9O6VVY1xGktf14TgHOmb16RXo3YOddx9
cXFSmXkGBm4XK8Ryw8ARzcSXTPZsWWqkBJ58BtFoDO397X9Q/Z6mjYfMGy4AjymeI7wt0tE45TaH
sjhKwD60aQz7sfVrwOWZphgVCx5C3gIY7OCm3kx3ZhMbG7IGHkzcgldqMfr9aB5cNWwnQMZNYcfT
bsxYtw1skXcM27GE7MvNPIkLDj08XbKs+EP1SnaMakm06dZ/WAVZZANVnaWAd4mHrINsEzwsbuje
Y6SAyBZBIGNRbngH8qRoMbCIxpNt10evYxVtK71NlrgAG9jM7KRpfODZwjaU8fBsQLUXXfuA7Qd4
KHTWdVhpFJDpnDFVastw8o18LIYWhZNvVcaJyyxzmxg8VxnJ7is5zpebG9DthrwVL7JP3vV2YObZ
O5aXB8Pk1LDEdR2JinNnfq8D8zWJCvwKrZcxUHczOlFUfeUmkH63/uMSzR0hKvl+ysnX0zd/n4/E
FJ9sLcxhCsImkBRXy0rnrZVB6m0Rk801dt8ut3U0DeWWlJcfPSjm1i0ljplqPo6YeVnKLnYxOpZV
Roo1yo4AkWfYvNU9ZyRs452P1UMHt2IDRvFV9q27CZYU5F6lHcIl5JYywewT7ymbUYmxxyEPKeik
qU/CwG4h56GsFuJCJkZajR2evJE3j50dK0zQbQZcBYmSX8pNVVYbMS+HZCFRAufXeQPDoQMMVMe4
KGBZYVSBa0C05kEW60aWD0UlkciC3HH7/aj9jrxm1q2ZPRP8+4c0AUfzmpM0pPDYMjta9/5U7WyX
gzHO+AHTBjVRPGxhMqC219euzHiGhgXbaufSNv3TNHG7dADiG1uJK0HSOAaasYErWg34CZk5yrjs
nmdd+cVHAc9vX5AIBSxkELTLUJvM+28qcWmSFCjSbBB/C2sASB+TjtJl7OciAIaGaONMRGZir2vZ
oI+Sdf9jMrG9HP11ifsoU8HyzOD1Ukw8AlHQv8I8eRF6LXfl42K68dolFXYdjvYnr+g64pm4HG5P
eEBiMaSCOdID6sfsbVXrXpDM/cgmHlvbN988CNmbpUgYZS8QKMpYIRwa+Yqrkm2IO7qvaQ8QJuYn
Gs1uY0MBXKco8Lq+J+pVuJsuLMgIq+KtF3T9RiZYkjvsi5tlluVBy449YfGEUxj0PMu4v07ufV/E
jA5fRecPr0WNQFSgGhSL/23OxxfL88evSeivo1SeQhSrX8Jtb3q7tjPGD0np3A+DDfPLsmOoF/En
vx3MuxxQ9N4ASkrjLNjbZXIn6mFfk+3wENaTuVEMENedCJ0NxPR5rX37sTVAHIMP/L4wtmZsXRTc
EokWai2m7C1mKyUmA5cGPFdmhoW4UGV7s15qyPVE2nawKPZtzmSpbgxzA5l+3sxiBo+XUPDsB7yL
X4tRkkf05daTO9z2eAJtu97bk8Nn7cJ8ImjDvi9itMCNK57xqyg2Vlk+pRJXRheObBVVG2ToxTbK
onwbz/4FcL08kmq3qVOoN2HeP5sWomDXq1e5aMM7J6/vaqevdz10I5bNedhirQDfq+6+G6N87Iuk
X0+i28VE3OynKr9zQTp5KNKzyriL8gtsQwhJumTAvp7q1WR2CFsQan8pt3mAzzbA5rvrfesmtg+z
H60dvlv9OiufGtsiecsp1rHRlAzMN6ZPvTVMzifHQMw7h6zksLMotEIak9ruePSlhiKVcxjyFCsr
TUO2OaAio2m1VK4OH2ILGESPJ27s42zlcV/OW1c12CHPCuvFOWYWGPebsElNyEklQibp5ow2GKNG
UJ9Gb67vIzykyGTt2ZGmXT+3w95XzROi/xQ9ajVvio5xeJd629aDNWMOw+c25klblnEgMA1Cje1n
UH1isHcBo8ivzI3nRc1BB9toCXDdjkD5IdEcY0+asEHSUsMOg6ltMG/gJWHDiKwWT2u1tYzgKyw5
bidt3uHoo8uu23cuAZWuxF6hIVBWDdn+ttMVdkmTiZU9SaHMZafQOS4NVqEhOAHLmdoHRXGGJCL2
jGNPsQ8XsVfYmLEr7HGBICBSRA8KzxAsFd6yoM5389B+zWoj2M0h1l65SEn06tTWzj6Rg45Nvhh2
hNNSFHVxuHdw//Y7+cH30nhH9yZ3QTw8yLl9U2S3wVEdamBlnddAzp4pqA2ggx78KaRALCjTrd4m
2o2bAHsiindLDPuhVySCQo/xlXXB35dsopky3aBMdmOb9bvKrnrD/ANdwpcxLNdpTP2ToFJb8axj
UeN8HFyBrRcWKFIXBamn8XsMSkujZn8X1FnSpDODyErsFotgHKn9rWxNI3sbVrPO8PwIfs0OSzeT
DF21azA6mZREHeyRyWBNvFObC8QYIqXGQ2/DOVls/0NZlM+sSR9LP3y8lbpdQptJvtIEWS+5CMKv
V2nYnS1insSPbuZzY1F0VdVeV8q4lV6KjCQOgTJfFuawj82mWMXGZ5e1g0UQjh9RB9vFBr3nPyX4
0GmDZLVhSD3gwEUiVPBkZBGmRgU/qkYMPvK63wlKO3h670z78BRD93jAys9vmvvI3zo0prsqZqDn
4EgwOD1/n+oClTbLRmBsA+zwAw//YMOqsZjgMia62eo11tLrsxD5mFX2sQc5PvlKCBLZH42Bn3J6
FQ7nf2SunDNXgYOnklPNFesSaEMZHcleFJzcMnv2hulx8dzX3JeP5IO9Vw5jqKTbDn79WAb6EXOX
C2wjG8VKjQ9U1ZKTUL8SRpxvR1I1KpOYWaPOsp3lk9sn2/LOHrDR85x8F9YwlYIYEwUHj0D6S8/F
US2g16NdCX1aU7iUlHspL3+UVF3xgvPXCjsvKrAaN4WqDSDKsaHqtlR26ovoSKePuaYQFm53aNi3
TEzVcpfk2cavAkijOddav+3ehzpYWuF6sOgW0N8chG0+ydEuN9KnfZFa2CSk9xqjt7jZKFn5cLZz
Na7yyDqE9ni2Gd1DGTm4vceJp7KnQSMFFHW0UuRP9sMZchEpd1l4CvPyQZY9nWk73OE8erldg16L
y0nIPkS9fg96XS1K3Vvo/tiM5o8OrOQe/s+qamL8hgJlrTwbW49bl2xnmHF4xqPpUmpJE7B64Tm0
hoybS78J0ZYbpVvbQuYPupjiPKHT0s1qlSx3vfvmJZiiGuV8KoS4l2gaVq07v2DKdu95812Wdk8C
GGK2lhM6Ysb1Bf+H/tMa/3DD4etYvjkSOmE/kzHPPVLY0bMC0rOFPJS9/6UaiFmsrOneIrYKDXZ8
tXWLDjc+NYOPN/jt9uYtvedUDveryAEqEjYpstbeO1lsxpLfNFI49YPqjyDPut/Fy7zlhk9j+Rjg
8bmyJrx/LWiQMYNge3rAeLRfGy68EdzQ8vJNLxhQRD5l5jo1WW28CSO+2G64STk9Rk2j42ftPYUG
RTC9Xu9TWdWvNzS51oLIxv1i+BLwTNBeps58p/dlKECrjgSrZuCZ1k39UFKy9xbTCqIc7lEMsQN0
EeI+gvnq0N9SYihI+MuFO1h7SaB+zENm0gTO6Kd20egYhJnvJL5B+ddthG/XmBjfHrSdP52Kvv2S
TjQgeqElDisevjMzJumn3+mrGi39QZbudcqia2J9w1FyHbYyxZyuYJkxnmAXP5gKNu0S87E1BDG0
PD3hNJ1d9DN99I3IaRiwBqW6CNnVj0HPkoHZEuty8DIt0yf9MaWhMWUWxaqTj64PmOkZXHsNXPat
oJskH7RI3gRPRy0BKkYH5+wpZ+e6zQbsDjV60GHaEQRQbw1rudQGltlVdq5VuVvGiYQ0Hv+JQh2X
x+KIY7qBrAISlgWBqmnFKTEBvYbi0yyTBdEifYcGfNwQqxcHVEOOvOuoNY6MevYWRaKnb+3bC4FE
gFOrWPvE1GYMuWuODjKTj5PWzbc1AyYGFls5Ts+ezObtDViIPmQu2Q2BIJ+9HrnxwpgGvFM5Sj1u
cOQTpciQYFMJ9L1lUZmBs6MIvOTEC90QD1sRy9r0j0Mm4AwNZ+nq3pq7UpA6h8PTHiMTuvUbfJbs
Y2WnKO6ChxHvjbllVVecnARJg/6IUzN+BTzc1s24zXqYrOg3WJPQD3SD9XB7HrrA4RI2dPYxDRU2
bhuZy+/u0tEL1TNHTlGaTpvQ9T/aUhz8buEWvz1+6KjsgAyFW6sdYM5BRtjJAmMcSno22LNoGbmh
dXvPfj/UiDhDFm43W7b9SFsk/RSCe3/ORlL4KkG6MOD/Cl5piMfltKp0Re2Cwt46rVBDZShmETBU
OMFCftz4en9k4LK6YaS5wa4bA7pBuBsN2qMkYjWQIdVbQdTAUBFb3MFo5vjckvUiWEhB7nKk/VFc
QbcGpMQ4ChrbFO1rnJHWjeoghM/xaytrYo+Oo40JZ5NmBmG98FDs8iUiVG1VdPi/B+2jSPjbNcvr
kLx1mjs0tCwxmZt9L5rBerz1nsUi8bn1Uc62nKLOg0vfzfdjgk3LHPTGGrqWhU7FuyJcoWJ4DG3n
0Zny9xtKYxh86CaLN3VFJDHSYp+AEXPtRmxt2CH+sdlRKiKNRgEQu7TGyiW1LEkoT7HJ9SJIgUpD
cnngcNMk/g9YtvxJPGjg9ZOLqgGxqgKNRptAa6AwjoG7NGLG+lwmuQfhMn6/RbpVihkS9LqPziTf
+4lkUB++QwmKgAH0e1I957MWpC4gSkv5qV26J2QZwJBlShOVuSyobG9kPxNwRdTArWcubO7q296W
SsrozpM/auKLsRGhONLQlHB5MAs7xQK4fAJlWDGsziFg9ZsmVDvC0BL+F6iETp9fdYSMP++ILO8f
bs9yawh61Gp5ulVztw9K6TXDQ3dYm2nyQGZzpS+63fFHHWM/hCJ+CbFPa/3qq2LAuM/qB2s2Pwcu
5XbFECAIifeIIb7ZkR0AORB3pDEBRNXobepjWYQkVHDXT+m5TiFVGBBk4UcX+7aYP6NBo7jz4sdF
vYwe3ntVFHR3dkYf2klRnPqHlr2UpbTBpabITwkf7eRMR9OvaAqa+Xtgex8Np6h2tOd7NyR5zVFz
j7NT/qmqcXJHx0KC8TD53FrapS0v8Fupv1WZIXeR+0R05BFjz89L6HtIFel1g67F4iisjkXqkYAr
k2EDFRGf+lg8TObQv85m/pancGRydzqkaKGQX+wWdzpXKjK2HvDdOjYNOFRzpeWlRnMhs3KZ0BAH
0DzLxcbW3c4SQv4cWDewxCeBtGCoH4c0Q9aTDdUuFTDSJI7rGFshJavrrN1lFmVD0k9PLWlJ9wKb
qmjAmsz0mcxVQTAcIKV8aHpbHmGyrUfKbdqjK94bzibw31yUJm6O9UxbGV+6UmmMNEwO8BUxtDXT
j5j/4CSPE8u9hR4bJ5viuRj90EKqZJ5l3Xe7mzF+3srulOoXCOs1FjiYVYrJO91eAouv+s/kW1gn
7gX57xe39E5dMlP+m8oA6MCAcTfM1UtWZ/J0e5EEFZ5cnpwxDMtjG1b8+ax4IjAt3M4IuVMfe+nI
GsEPIvBiGbHSWHXYgRCy2gU4H21kidN6m2XfWtMQpz43PxcVAwXEShakU3J/y9HCEkG/xGnwWTWz
2gq7dk+TH/38cvtZgh/7NqrTrzFksjkr5yNn0znBIXVOt69++9aOensfQuWPNXnH0TQeqQk9hib5
/M9LpYk/lqYADTc2UK2JQQkMITRPW1dThhBJwx6Kbkwij1UAYlEKwwiTYVLUVb+b7GnamrCQbhEb
t5deU5QaTVYCqYY9qllMt5fkRmrS9CZL855uL8D94o+v+hsjatH/4mmaVG8Kh6c1rp+VYTLcq8xz
m1rmuSRLaJcWQINRII8RHnb3qYjfbNnU907XNTSOcX4wMjM8cZXOZReu88msXk3Z3PPP06O0+ogc
qiw5QmpDIBMX8Vr6mHf7RWO/uJYhXuLIrLYyIalIKfyYOsttdw4VgfZsVIh3e7/jhtLfArTXzyPH
uH03jS6iEXMyNiMGGPu+5+2E41ydF+SD59lxPKBxcIrbzzQbsFO9fHaMpyk1yxcsVAHFcLbBjMkx
y+wp3ky0hjokKxpA9xcnddiIOJ1tDwMVlj9fukX03ZoQB0udTFKAzZ1uXw36Kvz0M1O2uyF0PuEH
H+HzHPSbUXifDdPrdpNK6zviL8K7HLETzjanQb/cvpqG6BXgbFm1aFJ5Vs3pFMrsPWHQvk0ZG55u
P7q9QPD/97cVFHYkNVWGl2OeHcm0xE5y5oGKiEiwXtKBu1yUXcWO7zzOL6oLBqZNvPjz/I3tCPkF
wupXgkDLsXl18SsKmnI++MTOC/0UQ/yWp25W5r53CAHO25DbD2dCo+h2IO4YkVv8BGkj9b+LTmt6
9Pom1SGVZFM35D3ELDWbqNb1abOdO4tsM/2IY8pIAG5XORg/m6RgxWQYJv1pSKUP71kQw5HphaYM
yn2c9mpvkzBsEc8YRJtKRHhD0FPus0k8Rn6yZZQoDkG3q7zU3wV2i2zdIoZJoi1N9Z+SpouZZO4/
9UkXEcpooY5YJuTPN2mNLL7VxBef5r3Tm7wFp+lPpX4zoSCZh5KQL03fGdA8hskWKGJaF0GMu/Vi
OqfbV7eXwGn+/W3sVmKXK5+dsz/OXoXpLjrXU6QFOrNW7ty+uv3MDd9Gsm2PoMdKR9UDj0fxglk5
vugrgePxFgc+Z9Va7RfcL+/c2GOLnofnKorxs6hbHMoaJGrNfLDC7k2kHld+WkXzbOLobWcAD2N4
H8T+SRC6tpaoYO8r5QLSyfDo0PIUWaKF0ebXwHf2iXfXJuYhKqcvqq4uiJI+phMVozXbmBEDZBrU
IadZUMKHs/3mJvj493EDI9qInswCDIM0BXAP54spGnCCof1eU5R3TdbvcTOrtu82qcexRXbbOKLh
jGYht5YHjQxjT1961aZMMR5WXvspcfOvrfS/0pgQlQhr3+3Dr1MdXGenwYuwPRehy7K+uMxDpl1o
REf9AUwx7rEk8HkkpoiAYm2+mswUt72PtxbMiw8d+ZeALOtqCHcxCzJRXaxtqHwt23vMIla7Rn6J
M/tzs/BHmoVwEWQhq7EnZzMCarTc/GNYodZ3I/+DUOFX2+u+4loI7vUSQ0nGtZUKznVpvxfivbFw
vl/s01ILhnGCea/Mm5276PSLuRP3EJI/sQo9pGbUEGrJeMqrq73o+2dRVxjETP18WLJulTeGs7WH
ADlLzAa3QDNmFjesmhdiNcct1Wxzv2iPAkZR71gaIonSKI9j9JuiJISZjxHpRiBLPgxeQ/QqM2Vn
wruPeV2gOrFOykMeNC+WOeD1Tft0Q/QSFb5rKGi6NVQmCIufF+tOBCdj0Hky7nhplFngBaYt7oAh
uoAG0l67NDo3DrqTEATYes1zqgUFMr3Gyny1KRbBDumZ/Ryfca9Y+QO4AD6BVI1QCXpgoSzOrnCM
jdXBqdUfXNhv0/8Jf5R/wV10NMXsFyqYMukKoDVhMSVs62aZ8BPbpl0w++lb4CsdmFjM9CqVhYbG
IiF+YkbiVflXKj3kCXXGdpaDT2ioSTFQ67HfQ81KGBpVNwAFqohcdwa3UxkCMzrahng8hoJ2lpJH
w8Lt45RIpswuzWUf0G/jTDcO87u0uQmwSfARoh9iFNcrDICuZSKtXVt/JvLgOrmJsTZGDR1kO1LS
Z0r+ZJP3xr2ExvL3JCTrT9Yh+qTAIbU8x9X8x995eSH5UT6QCJ4U1qWHTtSktKz6LcWT/2B5d8uI
hUSzmSa82v/+2OIvjm2ZkAIdx4IApX53u2qdwc2B+rNDpSfeeUD/xYGs6OICMxjCfSzFfJawRebJ
uvieOCqS4nUXxlj0HKgQQYWDpApey9x3BO+o4+QA+fz9u5R/IoUp0zI9F3sbU9k2Q8NfaWlFMxWp
I1NuG8RRDGppEP0WTymWYZpJ7D8huFgpIjBk0rjwXzVlrB7Td03miGOuYk7ELYwMf1fSEcM1uNq6
l8MnRm29srgmTX4lbeqde2LnCIqyMIlIKcTzoXy+URBDU/ftGg7sauex/pTM5BhPIU3hjadBm/DO
IFhuvIyg7oFGXqRZtU/YcMNlukv1u/RtrBHagVHc1GQPU+IQXYX/fe4O5zmPfhCt8/RZyeysGzZw
nqtsxnPWYHDkTB+FBhljWR/dgvqWHMOF0WNjz6+Yuhz+/lzjT/LnZ9TCYwpvMI/Iyj8RViHNl4YP
9EFwQIobq+ls4ajS/Wq+SaNXMqfVrKi8OoLRDCsy2nA5xCz70RqcnZzMku0ARNn3YirjrGoJfIvH
QzsY+0zv3PMInrPkGT5pUQh+0qjh7AQMgCurvF9ale8GE/HOYgwsbsR6y3omYkFfkwjEwg6jdR5d
w9aACGeBV2MXetUDxSIGJEtG1v6GHgUJClhWTtUlAETtRBwqD/QNmKFsgNskW+g26Z7HiMFUao0x
TvLZJ2+hI2amfc0FYkLcN9bVzMrTBN6XjOBRzEP59yjj5TZv7Y0fWTJWOzAHw+pwCS+6b7iOarg+
zwWVAq6cZDxg3nLtBXBjbpt7P+oYeZHQWYSDifzb06ORGEVIgVhp5gQLEB8HaC4VzT1aBB8OA5/a
Vd35hrVXRvnoeOkxqowfpdChSqQqbcrA/WwNlHsBvm1dktJgmfDK2hBhOOPeVdGOeyMXKFKTGneS
jv3YwKyjugo7QSwLbQoLIBcDjWrHhOAUluNXZ4waHKR2gdM/2JV3rDRJQOIbAyglD4SBfglznnP9
VutjWEY/jHE6E8k4PM0yIxlJ5+wN/XSxAxeyBkag6dg1J1xK3/7hdv2LHcVyhUSYIqWr3N8NsMIe
joljtOkBMzDeDxurx8+o4dR3o7srvISmFQtaGDkxIX56eKcHZqVm0jmaw1B32T/wd//M+FY2bkkC
qzaeItZWbYz10ybXzXKUiD3jQ+aGn6s8eaZ8PmroOxsx1W7mY6AZZ+U4XDT1CrP3a2DWH23f/Ydz
8xeLu63gWwskEg6UyN+p533cD4EsyvjQRVMF84anCsPxpK3WMFu6NUzxbw2t2rC432TD/CWEct5q
fANjFZvdNl6384JeE5Wj2ccfhBPNW5CwgNjz6R+YuOpPNHnlmKw5MOQVnknO7zxcCmyHMfgYHaY0
CTbEAxGIGm/MoU0wJEV3hGoSK9OMbCCXy4ZN1V0kgvHkmU6zFfwiAPU9vifjto/9fAt/wsNOBjQq
xufJt514A86Ks2ALMa/s1QXXcAgPWHvQPBZYR1SDao9jOr3lc1ISdQErVuTkDgaps1GGqy6KXkiY
Z9G8GmnWbG+YeGjE7D7NchCpvQHpU9thBFjLPlZul+J8U2AG08fRjsdi3cGsfJO52MlcPcpoXh7U
sKzimbmFYY+b0KnkKWl4bGzS77C6tcgTVcbHpmozkoIGwFVlfpozyLqGfdCY440qWoCp+cr4EDHA
NdkjIhFhYMiCvBTFKxnkrJp2Pm9y2zhiLPhMQu+7W5r9XtqHIEG7VrbYS83llOxq2URrudT3taqq
c4ZLD3cBq1U+d9OhieMfiELLP6qP/y+N+idpFH5ulDj/b7/Wh/gbq/61+EUV9ccv/VsV5Yt/OZZQ
nuUo7CMEysz/K4tS5r8ck8fIdZBaIMKSUN7/27DV/5flK6wqpLIlpoF6RfgfWRS+r6btaVEMy5fn
/m9kUSjVf60iUC/QbqBFl46P/7tp65Lup0WwJg+oAzy17ozAeu2aunwIlgEk1nbJPVFfJ2tqTqQs
R5RMnbkthU66r+foTi1MKvR3vVX6pzxTLzPuVC95lH+qy2W8u33nEgMGlSDKd1YVfnNy8wdx1C+l
YTj3EeDWerEqPJ9ABk5ilNuecfBdmOIVxsgMgpBmrs9ubh3suqjP0zR8rrJUEg43nNumDZ8E3cNb
kDBmMiazPeHuBgt+zJ84188wxKZz4UlYnbgaMM0wG1iHfR7cdcgiXBjrT45g0hiYe4CZ8MVyb9KN
ArNmt4UEuIxUdl19yHmkd3Y0mOyOVoFzBkHzc+ATFKhTwWD1MPfybOdlYeHFJF8+D4EwXvPEpXJt
zZcJoOQudg3edP1NluH46uUoapck6zcJIvGyFvOX0DThDPWsUV7iDrgjyIbqliReEeGVA8SznRNz
eM3D6gC/Qd37PTm66GNxLBuIzuDyMeey6c39eeg2VoC1m2Ml0T1wzJNOU2iKbj5anTE8luAAFTZV
P2a0oPf92KpXfyE9VpDiPmDTj9g4MZ9KEcjNLXoqHuDLh3E73MtOvkoSofbCybWLg1U8FSVCLC+X
91M3s0DF/j2ShFOhc1B6F3S+5H9/JAN2MMLmmcE7wbMGKouExEFh2O2aT8eQIpTPcuGyRG744o9m
+pB7A5mmpncmtBMfDNE9QuOetoYNA8EYXfcFqu1+cJPkIeqML9m8JNuuU/VdMPvM/epLmHflnTWQ
CgJoeh5rNa5djxSleUixyyE3B1If/RGuL+3BF9ZWu4Ov8Zuwnls1YYEwJHDJioANw+bersZ/aK1/
rzoEHSLyPJYE5g6uS+Hx6wPntz1E52Zp7kZJVUmEumTjHu7tbiopx+KH1uyjo2vHr10UWkdSYj87
AQleEel5TCSgdvy0YP1Fqy8soY/4U7PPO3JMSze1SCOlYiX49R0ZQDmV0ZfhnQqj8ZilebJzGdms
s2qkVMydowmUwTPZpmvtEoPhgvESVO5dM1irWtnNR7LaJP5Z1rbLcv+5xuMLY5Ug/DI6472khcd3
ePyM+S8GCXYSflDfgNfmjUNO2d3QM4izUACuHCuV+yLxg23SuqueWak231i1ZRk9MEvf1NhcQTXl
F3GeGzahgmUSinYkDtDtV45H49i5/fLkzQn+NPmhmuf/Iuy8euNW0i36iwiwSBbDazc7B7WSg14I
25KZYzH/+rvY83DnyINjDCB4PB6p1U0Wv7D32s6h7pEpFtWDAKhJeDTaCB0cwjppwvFq6YcWnONP
jbrK1wPN2dkambTWnLyEXXueROScHMATa1cH25CmwjzAo76kmggv1Lnp2liiRboqai95g4J10t4G
Gu0ntzE3C349NRLrXJJKYxuadZubAF6CiNZMBGEpeGCMksp40dcwBnA0gJ8/iHB4GjG/7+l2Ilpb
4MtWBEZBc4j/HH7ngdnumMG+isbm5o4JWKxNrfeVF12nxfjTOXp5Ymd1Jm8IHV/+Pc/bcBMP0GCs
zGt9VsY/PPrxVcl2Gbhz99WB7ghlIMXuN9R+lXvZgRjIcOVUbBCiNvK1XM0bTO0nS+ElckM0iE1q
9o+F022oQA+8pHIPAazZsCBmfwzJR9bDeB5nolgJN0Wo09XdPnHEyhD9O1mH5TpOUF60EQgBEVob
I3emta455wh4xInScu86SmGQcX3Vy/Qglk0te4vvVKT6TrPBKWShbe8sNsB+287aWmoQMCrWiIja
uEcaqe1nHdWPCqavfRTjeJmSbdtb+Bdp3cC1Wl7OIsMIUEEgTfPQ8rcs7mkzLOvEXuCF3+lhdoJn
i9n4JrHQORKxCUYCC0fWjeJ6TxhcQh0cz9Wp2VsmjR5gRiNA9imML309IdLh7iBzNnC2TkN8CRuI
tVF67SnS9X0JXuUsAwdZQJJukwFhhpvlDkE8HnYxGYPM8bRV676CyLIOmQdSxjWDH9IjFST0wnVT
CWhwAyOSNHjWOlrsLHLqi7VkI+Re+kTabWQjlCy80tt5Y19hsGgEFEK3J1UEVlqlXlQrxicXUgd0
Em5eRVLlxOS+sMbioFksrsExPJujsB4wT1ZiNg/KxN1VG9V6nPk90zh4oT34QmxFvtLMYsf4Nd7U
oKXPE7ZZYteFqsdbZiFvmdLiWqET9OFgeZugiL8QEYHjzK64HbAP+klCSp0TMa5QE8aoCitOuZg6
IgUxTuvjYrdYfiby79atS1BYXhDoSkK1X4+NfA4bKmTUPjiPskdqErUphE47ENcsR6fR27iqfA37
6adVdXAizfCWMJNdtUh1dot0Z2Tjtqut7I2pfM+1xslTz81bpJNA3UfaMqpuvvSF96pI4FqJasZ8
UZDGCjst3pWNPOmIJMkdAwUEK3Qngxen+8a4JFlLcWsB11ECjYgRurBF+YJchoCWTYJEBnEL/PgI
c1aUaXI3VNYvMlytq/krn42SmgEwIXkMlhS/hzjnWkS/IVX0HqMX2XjLzVgEwS2ym70oEugI/RJV
CYDyfsZVoDsY+lFkKMc8V2PfnqaWXndE7p8LclisoXkrhyHZa/narnAsNHr7VuVl7TcuHOy5LsAD
9VDgJ2asMATNQ7LcuYY1sd6w50014EELhoKt+ZNEZLDtdEUSzCiv7VA42/sdmYPIiaaovDpOc6wU
BVXDrHvfo1oifrx67JtgHVpzc66mCjlbO9Uoy0MbLWL7QYCZuuZdtxVOp+0Dcq2DRrg3xHrezYWE
ta7CgUy+gQSe3uzOU+fXvDYIQ0uvWLOhmOA7ueRlP9mTdrKqSZ2ykBK2jKND61WANVCPwVRDy0HZ
/BJkpg1YPt+igHTODCDQxkDPSwDcFWFhXIhzZsc0R+xlIo0FmZscchf3XZEOcjt1zu9h4P6LSJH2
LTfWT31hfpAslexTlBWwZwgIs70Qcu7Av6AqCQjykMUxC4HAmF34nnpp8QiZDSpWWX7XAys5Nmb3
WDop4xEOk2uTSeMUQ7pDntKKM90DkKlRHlpI6kIxICPSkykXGsKyuOJOSQ6KxYOZZ0eVGeBgrKk8
tRaGLHZeP7S5I3TVxvjSzU54c0LvMqHJOOiZrc7LMocBc8vD6KGIxsmPlAFBX8cIVHeWXM2oS9dF
TtxBCTl00KP6soDWCU8cfnQt0X9IxtWmb1tjQ9Ytcla3PducaVu3HxL8UinxzT3RjAoliQ82lgeE
BcYKewm/m8bNaGm1PDhNQ+xowlywAPZ01pLhUStjx7//twGC8ZrctHjHo4aNOI/Y58yI9nKe9X0t
cUIURUbuajiuuMag5vWc5SIcDwkzvkcGblLXdxDbg695hTR96hHEt6P+oOuI8OYEMdQsXcyx7Ix7
7AIbcsRJQlRYLYrQep2at4qd0KZcDth4OWq7kExZe5b62uNWOohu+mbmc3Q23KDHMiNgyRgIDxMQ
y2hFeMRDQ4ba89S27kea8dxODU28KHQhnUfVlFHSUrc07wIALYsaca1M8cLLSfZFGn+MZDcyP5AH
M434BEc734VhDahTIPqzwHZbY9Duhhp5NOS28hSjzbmigfySDl3lcxTpDGDQh3vXttYOi1/TMtPf
sY6ZJoLSrHOtMv1kcxZFqDlTHgaz+MWeHb2+W+8YkG80bjJuQrBh7YgChTcXUOQ2cwrtiUcXCmOB
dlO/6Ry7e2tmNpKPGD+aKHMO0su/w7VuTnVsP85RXTxVTcoTcOyAj4Eipu6EpSO98SnWDbURTFuu
JqhpQqlszAJhs2WnCEbaMTYe2QnQadsbDhokTHYSb+90mPuXrtDfyyThn2sRDVgTTqeo9UFP5aek
8wiZ4zusjZltXgu9lChqwHURv8l+xJe0axUjm9aW5fk/DWQTO/MT6qg4lrielmCMKp6hFs/4kGOq
QZ/drmLIZFqLiH7cR3OA3cA1APYH7UPWoAiE5976DLwJdaqI+cwnu90zYP8IAttbQ6Mb+Keopuww
sg7AA1hAGC3jsq76fr8qc8wGt36IzqkuH7yqrm5RvchLR1ltDTn+jOiQ1knblFuikA3UMFTelTVV
bPzrrwbd3RIfza5XyeroxqVY94Vt/eCV8fJaYhBCanqfsLR8l/QTutFsivA5MLpbjv7WVRgOumWB
Y6R4zQebNrTyo3EIeG6Z5akszNl3iqrdBVG5XOnz3tPyn4HuqSt6xw686rVxD5Oe1hsTmPCBFcuT
qcUJMonsFEJ3HTtDP1pN/IE48yctrsVStQYcZdA39DB1k4pN6dgkmT9gxNh6kZm+DTMp2ZN01yFh
iTzkuJX5e3vXtDg67KAT6ADR99SSmV9oHMy+F+e+M36KiSoHAtranIgY6ypcjyx2ZrYTeGacGBN2
HwFl03RqK+mSaVmSAw0jzkBCQj5nYEHoswZcmEr1wVm+4TMdrkMhnphuHzWC2EhILMKtDjAkk2X5
BZT1uA4KoK1z45jYCXEVZBvzsWxtdz/l3bwrkWmgBGErrsHfsBrkrTnk9obyg2eFefxFzph+zfow
8i2vtv3C5mw3uvkQE1mJlyH8Xudu85y2xFe4E1Kfeol4HJyzyZu1ocEnQSQJIYYucionBEGqLOs3
n0p8hC4m/HxJSgubgwUwb1t2bHwNpcqDjPJHQG1fAvIo1kaPhDyxl7vAs5ERCg4AL69/Bqkyz7LD
QqAs5yQwWV/bfU/u6iUbyF0F7mbC3dHUmQ3BpewCwr0G50cwzs6jDIwcN+Cy0zQkOFRq7m1aU1uH
1q0tSaeOVRMRecLtbcLJ+0KV+5xNpPsZzWEs2is1QHp25YC5VD1MwoSEL9PppjPIEQ7J0XhdzHVU
IIvh2qT/zy4yb6rTID2Y5t54krUlLwJ0+H+qucIIUJUl4SULHH0rgTlucbC1q5bafZPrJrHQk/LO
Ota1IXHF6f5lJmcTNfpDEOH/bRID1XJbrl2n1Pd2QVObGMN7anAn4byGiUBtNcpIexpA5p0GNoc7
tYzd4moZfAE2p1ZgeOM1DMYpeA44KfpTU1ruOnBTOKfYZ0/xmMSn+59qkftBH2dHz2rtxTqrofEu
6zMVmrs3hXiIYz15Yj5ZPLAxo0PjIFiHCd4Bg7/Ds9D9MIMkvXGvpLcRiYVvdjSPlZFuHdQoDzXS
rHNgtERO9mKkFtWi7ESpn54AjEPZdhO1FvocHBugQOsBw7RLiZ78IqTbIvWyyJ8YgIq9mDqxgTAX
sk6B+IhC2CqC76TdYCkGkUxHanu+1SXusZO0Eb1Tj2urMbSXIS2+Uul2CJwmVOk5alkuyXXmlcEG
6sD0IHIIxjihYoRKdX5aoK4haYdPWllOmCpTc617QFMLT5zcyMgfhmXopY3mtR9JR+sKUnPiLoxf
QlQiR5y16EtjPXrhlJ7PUxm+A2yKnWe9dpznqGbPp4kCld8kG1jOrbHjMZ48lhOsOsPsT3qZ0ak0
nI1T4i8KvDfErIS6SEmSht2XO6SAxq1zg+eejh0BH+lGMAgwIoyldiAm93D/pckM2pYhCsCpMS5Y
t8Tlfq20QhzohjGGG9WtwjpM3AZDyMqw09PMKMO3AgP8Zx+vqJPh9Qf9wxxsJr0YbnRfcFpTBd6W
tJN4cCfqZQe6NhJ6J1dENNavs9PM54ZpwKXR7KcAJAMRvWJllZpO3JxnnetL234kc1Se44FjyYEa
wXDP4MHb5MmuofTyZRw7p1IG0Aq9Qye98ALQYcWUMD07RoJ5juSp9diNwOBcJDVVyK8kYsDaXskn
pVz1gmmZPcaYtnvVzFcEg9ics2C4sBIL1pZRx1dNYTLLUIFfTPD8vg53wIeRAWI9RtY798FTzm7p
nFpWs8840HnawjiIZvFR5F51UgPA7SheOP290HYB8bxF4uWnbGwDxq5TtBrYIp/uX6zSaHfzMDzL
3nBO/UAEQZ+P3f5egLhac5zDJveVGlFfCpJsZyiMrHvDtQLQ6i8O+B1VipknwkcD81F5xdPo1Keh
gEzLifojNNnmxczGNwZPqK3XuoS8hHvF0IM0P9M9aJLZDyAfh6u7j7eWKWsWQlcMaArYRP3aVMCP
iBV6LfKLgeoXHVgSXvNCiIvUMGqOmrPnkUGmwMQJWhOoc5vbLKHedR87B2u2Bznl7M1k+Lqxeaqb
6qGJJGDDWn0zK9IuXW+43NfJd8eptOajJcuXIAfzuTSSpcrpGztcIi4DHaVobrW8RBnZFugQ+fXV
xCS1tMsfsZo/StyDW0991chhnMFQHUwzvgShXm8n3CLEgIzzOknseTeX5JNPpLLs5/J4N8ve4RIm
DNpK081zqfWPbRHFFxkW36JYG6g8vR9yafFy4mmWUnoseuxOcc5GIdk0dkAKTjUfi5OSAzOFhF7d
qg3mTQEXbU4wMS0vwzxWNVsOGrTkHONQrVqM1DHre0ca9Y4+zti66OJ94NKbjkr5NUHYh4ySTIfS
1F9CiYRWVSSUNFWpA0DmDaB0m7AoAVe3reqr1rfFDl4MrVDWJ1sE69TN5heEJe3DlGfXnino2XNc
uvuQtIiM9QIRmNamypR5mQp3K7rB2hFmYNFUMMhsUsnMBEcqIgRsaDwrH9j9DilIJt5H80AlON5U
wY2uNRVuALv1IRT/JgCpvihOJtW55VYw6cTFgHIv0gd5zAHnWG6e7JklJX40cBA2ncNRaUKpbYrG
12SBF8Tt7XUfMKisYvPFHmhnxsop/EQjaiPsnHoNEgDXTbSjTRiwxiNmk+Sa7OOJFzeV6Km9/qgA
PG5FyBSTSic+bkyhh4ehN7+5qT5fG8t+KvK0YZ4XfpERkFeyInAwa0z3WoTUMIyC9xT7Af0wzyw9
b/YjKqK1J+sRfiRjrhXDdkK5E4fnrs14yWUy/NspRH3WslB7hgG/tUuE7vdhShfU31h7PFVj2m/m
Puuh6c4rKAZ4lOwiOeZfcDpaB6Lah5XZUFpZdvluNvER2nW/7cAI+4WmOUdZkyghIvhtiF+XKShy
0TBAllaK2wQpHd+US/kfW2hz1bxybMY2tsV8h/l7B6kiUn5XDcVGs9/SARG1WqJPUEcXjz1hPmEl
j1Re1jYjQWaj92Cb768+EVaxQZ+OFO5H1PYDqXPypeTkgKKrPybBxYQfAC8m9HFNYLIlb4k2U1Tf
XWPAXOgVw6YAN+X3fUgxZby0lfAOodXGp7FDsREMs33kOv02Ms6KmYLeJ/cm17Vj1fXVbOMnZdNo
e3N+K1vaXK80onUUB94XENTXJp3pHQI4An0zaKeuJPX2PpHoyO5hykK15SbIBI1swEzP/osw1CRW
9t7RE4QBWK3O7gxVBk92vO8tMzjC9Dqj1qOpRNzyjLwGQnttYnQPQLHaZhc9qwkuPNzaciNFVZ2c
5Qvi4AtS/AXaS9ESGeOjUypt62WozQ0unVa4OMjdoMVLLFTC63brUwLSYpkJYPny7PQg+a+aZ+Rn
b/lS2NoXuyR8oW2icC1gtFzL2tt2EUd126IuF2nkK/M3TD9zXzj9G1AVl2mGRfdUOzM8aGNaZSp0
ToxJb8FgFccxreqzQgekT1V4nBP7TdfCeleW5GHY9Rg8qiGGkDv/LOvWeyagAokx/kffoqLcpzNZ
jUxtshdUAmsNG9N6ToplfOQZu4q96aoyeaGN05tfo7n9lSqab6oicTQSmwBMvMy7Me0G4nWKVe52
7ipvheI5DuQeFnntJ2OZv8x6fqwNl7AnDT9fO3bsfwNWrOTay1dKoH2Pj2Yz9D0515keXJKuYT5j
xEe+s7nuPHd+US5Ff0J2SYJHbI+6yb21Sf7WVAMEat14qa135epo9UJHv81JDbk4zra1EecINcxy
bQ1Mwcy5fbVlEWzNpmLYIQbzJIzyVXe5nD1zZqPZQTkPx/lbVttqY8pvJlwOHqlDxbqWQALiSTFT
TxQoXp/vcpaBRx3hTcJc0zSgeZQt60i2tHCErVto81ZnmT5+RXIKynmmHWTqdnb7catzlH4rKuMp
TJjdpEUVbeaBBwsfEUkrVaxuPfJ4xgdn7g5xSWKEx0HQgtsuqGpngv/I04LcQnr90xh6xBj1erhF
nl1tkxFha5JE37R2wkGL8tAn9BMdpTK1Y585DcM4TkmvpcK0C5Kwx6CuvlfoKCHdQV+//688M9mL
6mvGmMXZ1koSpVk+rquZfsLqVoNrTg9dTpOWdCWpFtMN/Ex/QDVuXHrUkok9DTfuw3jHrQ76CgcC
ENLuNYh+1NqESEkEFoJChib0RMjtmbBeLDkxp/ao5bsiwlkFM+CrLN+nKCRTRCsZggfWwBlRRyey
FWqe/fl4Ggc6Rq12H2nfGMKyApybCfNsPluXwm7BIQUJYvVE424kDdcfm/xMxkjKygbhUDwnFCR1
ox6GPDfPuvhteDCQlrV2mlDhe2n3ErRx8+wOX9Hb3mzc8ivFMeJPsfurz1qm3zFhD2iX2ucRO+eJ
Yc5Nm+b3oSvap9DcMMD3fGnVCMBniOy9SH7jUrL9pjZ/FIb+Yoc2LHPdS7fEGCB4nDyNDLdwCtft
aD5ABtq2yF13cRI+JLJ7tgxCm2k+Nvi9kfVzmdu29h6EyvIjjYQPJomJX0t6ck1dWnpb3ku1Fdoe
oZ1zHBW3T6SLE/0NIQkadpESH5tb5GoHfwiI+qOTJi0SABgHU5+/C12E7B7WyyrFFvOwFYU7+iLX
31qN0pzlO9G2ycRNH/esD7QsZybeIQtEkZtVb4QjGNwylC5Wuk4q6a3soT7rOZDSKLK9y/1PYaid
U8KnDxAUOt03M7Pfo+/4NoQuRg6mBNIMWInVUchqny/3P92/aLPSj72h7YuxCa9hkSMza6P32jTx
0aqsjq5VMBxU2U8IVJa/65a/G1QPNsXiOcG2FR2hvST5lE4FZ5EK7Hr/gqYt3Hbocf7zd4DrxbZp
2ZA41phc9dBNrpT+8yEM8xtm+OT6/39//5MgbpGaoLGxD2whPzFO6So3OUq7PBNRTIdW1h88yDli
a2daash03WoFUXb9qG/5/s467DuE0QyE/RoeMDOWVD9iF30zJjhD8LrqtY62vNfShPKrKH1jrhvS
obC46vE0b+AU4+VCS/ecMpo893HlC917su05XE9WnOwNToSgZd7HLP6W886uNQ5B5WbXuGBCZgb2
20DnRXxV/ApE83cxxF9MhHx0/kfmyS1LiYnmuWaU004msuWY8XtjncTIaiU3W6xi7dEpiRJuh/ei
+G7b/Q/B8q8LG7EfIOAL3JeZ8zUTkrVapLZNaJ+9iWExvR1Vm92Rs1mET4o9aiqdDgV4TZoYk7OV
oItzPBR/uAAmzcMxLAkPSvUfYK4I93rrxE+HfRGdlIVDcXQ2Ra2ztelDwGtJSgp74a6tHsRS0WUQ
UBOZozMxxGrs95ZVjg9Wg2/Esr/PIjtOjpuTCpEjqXCdx8zOWPFWzVXO/Za2FSUmlBZma1aQs472
tEOwpEh0yyQ6kt1jwEh8jbgdi2zWXbX9iLL7qykrB90K9QEg+T1+MeZ4bXZ2Ir4hGobvBa4TfSoU
x2694aGxZnQsIdjwPXUCdLxC7VONMI+i/Jn1EsiXhBdCmkZLboYN6WjD65BA39Nx5UywaX6mo5fj
dIiWQpqoPk/YYj2QxYiliq0V9XDuZL7RKVrf5bdozPd5CGAnWDOqd/nsVdiv5/id8BZSUrkvGj1a
g8aJV1bl/JqhimKnSLNd5CJtr8A25sEju+Ma1TOxWXo61lu7CU6GCbqvC72Nstxpjfxmwk8uX1zW
RJ7TMuLBkLp2IvnhpaBGHbaminDtWJnYWTpEo+Dn9nloTr4ZFDsbAst6GlS50bv2yL9+HnqsW7B1
T0YyeStVqIa+y3qOsBmvhK30TZX0jEBBKo2y+WqU6W6UBGLw7PiQjr6nbN8aKaEbBG4cOOEZxkdb
RLN8AoUACDfXiERlvc1nuXURre5MzXn0nIGNQojLqgf9GfZhtaHPxNBo3rqG6aMVFL4J8XKjyxbh
VfzhLFAYBXWKZSWYzzHxO0+FJCnqmNidZmfI4gF35Nq0R5stfe5u21R/Yyn5nfc1rh7MUeMCR/q8
LiGgbfSWBX2nkSi2PGNKxiiVsha/FFW9xucTIIkgpKZgNZCqQ9SqPT1nwZZNsoSpGNqnvQEpj4gG
DUMM4V03BVqU558k06b2PJ8JGg8cY+HWmqp5tg3KZtVvi8QCwBOX7A0t5RcK9uKcI0wC9NkMYcOC
3iYNb+RRETr1GbwV6ADIdbiwY/J31nltCx9N3SZG3rRJ3GoNQvqxdBNrHUBxWM8a/o2Ytc7UaRYH
IbnkdsF8yxPmlXUoVj4x46RBjb0aPP1nm6U44GpK+7TJWAjjRdOqdwS/5jqvGNrP8OLXefBaesY+
y5mlNIAofRbuz/iQihW4nNL6lYcZ25XpB8qmHykn2sqRZBBGCGpAKtjbIdDf6omRDxOMVT2aX+CX
RSvnJe8EtgcE9fCb9o7TXsqcVW1gM4gDDYtZiYi9pd60BtkeYrvHSUoRr7tDuuurtwbJy3poIS3V
s3qehjhcmQVKyhJYo4z5UG3d3loqPdDYfU2S9KeIAElIDuOimTZePEQ7LEgv03iqzeC7wUnkwzQZ
wbRYTzrj+shluGy5dL5x+g13SQTDyvhVleGXhdKYeFiuknSkUC/nt9zLP5xeVbuqBGbrHsKq+Z7b
XeiDfGLVMJ/LBlgNwyGGEc3od3krt73W34QCqpJoQQzWRf+ZByRGZhZ78yopofXZ76gD3sIl7dtu
3d/97H3AORCbOtO2Q+Pqf7EU3bXv/xSnOY7Jf+62J/OP4Oy6zE03yargiB/bB3z3lQQpbBAF0qto
CM2dAWuDsYRhcfYHmzTDmJdql5RG38cmHG8sIBGIJe1oF1Id/bt2Tnxi/BtEHThSouu1Efk6pGf/
UzlnBTOBbuwSjnjUzEOzjL9sL263TmRtGNEzz8+8yz3Qi4kWjAc3crZzTPI8i1lNUJcNc0CLkotz
26FENaanv7zAT5zw+wu0HV4e7gKOQv2TtK8H1UeUYxgcLdq8EFMN1USB0H2OAXTywgHakBkzBmwc
76jSzF7jByyv//4y/tAY8zY5uo49FLExaPJPRguBlVALkR4eUdOwpJhT4JK2X+byrbQpOrPlw6xg
YAZllv1F3rh8639ePljRXD4Z1yTaxPnMtK9Dz6lQB0NaWFbSinVhEsfuRg54eOZscBETIsdXDuy0
f/+djeWz//STyQo2BFeublvysxdOkGReFlkuWUHF9QOyr2M7aL4XKLFvw3g3DcBThBpfitn9DSu3
8V3rhpmfai/HPrhY9/IxS/0J+8G5KUbw+nN3ypKmv0hZkjNGEY/W4W/y1M+uMq4Y3ilXdx3DtLhk
PstTp5yRj0dlDE+2Yb6izcdhURCULB381LT6mynWbAqaPQI9C1LHOjDmDC4sK/Sg7qctqsRkMMoz
dMeTo0EgbTo17bFJPVZt1Z46QAZdg37PMbUde2NE5PN7PrjwgFXCwoHVxIpEu+6MgR2tnGOT2qwS
1BOJsWM1faHwFi///kn9eXW60qYhc3XHMVgyfjItloVV67zT9rFjbrxS3MAr3aw3dd99UyaVYNww
ABZO8rWxU3377z/7T+ktP9sR0qMnkQaS4H8eIFlgDKjflX0UsJeKeVRbRJq4UZzAd5ax6b//tD+P
K1c6niANy8Zu9IcHy25No0YtaR9jQ/sYyuq1wXF1n+4TFA0rK/j4959nLMfLp3sAaqip44nismIm
8M9fL63zmslHKY9pEDibWEtA1jY7QYgY2V3LsGNZEcQlY/9Qe6oqwvQCw+RpW7oMAZf1aA1B+mCG
1dNdNJoT1b0uTLqqAetRKa1tyoE1t6F8CFV9pIb2/nJ8GH8eoK4tOb54wyyTP336gIChBdOQ2dYx
SjQHYjzj+0Q1N9G54XF0vHEvhPbNZBFme7xcBFXdystHZmyLHHFwUYhUYHyCLl5l1uSxzrAvYLe/
GHEVvszFayDreffvb/r/uJw9g+AQwdvO8/7ze+4ZsCLmShpHRg0M+CXbDunWxR4F4EEEpfCLJaOC
UXiY66d//9Hif5x5XMmObTKAJqvj8/PQYXjLz86N4x1ZWhfEwwkX5U4P7UKYbPODpp8uonUrAiOJ
VUsXTW0z6uMKjV//l6v9s197OcowyFgu2UES06G5vNr/srb0egw60LPFMbMJ6Lirh+ZF83Pj+ot2
c/VKV84NR32oOVr5lzv7boT757Xv4dKRCOocFjZ/HisLKVMvIv1Y6Tr5nxhPa7K6vkl3l5vZ0xyz
gjZlzgg0WFY4egJyOFsc/5H95sSQOjJN/GyEs5+7Uj705pHJPZyQpvKbeYF8QF3axiwuH0ZL3EDH
x0u2+jH0OnGCZ9IfpcRLb/T6rpUkkWMsnGn8W3EN43BjMmdZYRiR2xzeG5pbG356mXl+YuVPvdnu
u9orTiwlFh+pnEinDTjB9hbWNrh0OHtJj0f6pSjTvUbwLBPFW6KHT2Cb1RYignUYRLAPF9KgRXqq
E47nMDHs3bAYTMNKg+7UT2/jYO41ML4DqbZPzYIZpag9q36Y2Yt5LDsVHVXS6TPIgN49F072THjg
rVORoDsrxF8ul//xwMYjTctK7o5BA3E/zP7rcingoMWTFshjOFjuaU7lDqXBzyRS7mPf6ic3RIaR
TmgG4LnjZSeNGND6SzcG8qDPDctlRrBhja7Y6LIdlFvmBGgZWZZUzaGr5StICzgd3Wz85YXLP+94
QrI4ZbGzeq7pfrZkhlmPbIUa8HiXiUo0JrM2/SaFT/7M8+bN1aZjlknnks5zgPUpYydddLfWs0BT
VTxOkdAAymSRh/LhHAB/Zvpsoh5sRvjkmnlIQ4yXdvIlZFu16dny7TA7Yzmq2DUo1lrC+2YmUI5W
QsstyGRs8m1k6kcxVrd7ZdXS95/zG2IFDkZvNDaZETNDZrcMptp8HDV2IVnzq8E/evLHjCwJYK/d
vmaC1wwTyLY316wwpeSx6aPD4vejujd5hx/yYITwjBtsX7bovKQxfP/LkfbJ78ohAmxB4o7jQOUm
vnt3/+uq0GtFLKXLIyxz9x7Dnqty2nqDnA1/kbe43Vt8m2JRjaalRYhm7Yj1GCGKSD1SYpr0L6e7
+OORSsbXcr5iIeJssz6/njpWLC6baQaHLoeDo5BUOM5mLPXmGltMEtrHtC3KtVOhewQztY1mlOqF
w+INOrM6d4Ss/qXS/fPU5yXhajJxdns8LT8XUO5soMlmeHg0othEZgrLkHlFQGwBRAXBeMZAXufY
+nRh3j8dbOJIc703ToA2zL+kEok/6v3ltaA1Frq5FK/y05mf484B4KtPRxmKhcUji4Nq613MGhBA
DR9aYBhIX9l7+q2tCd/peG3aUD2EaQbJrM5v7PUD/j+d5dd0uzSTcXKax/ntL9fVn08nMq3spSnB
3ESD8Lk1g5wbj3blkPvYQKbEO6kf8lA/o46FU8nacc8AFqAimv+HIPD2mrerS25tL86jsxY/mcRp
r0l8fo3CpjmAMexWDYnj52waLtF2ROj7VNUjEZCecQX8Wz1zQuQnNpYYjoZqY3Qcw2WqKn+y0mYz
l973oGg/yFPKlwCjYKvpS5RnVhWeHxUIwmViMVxchNVRHcB+cCXKQlvtTJT6lnLkQdZElzZT7mxa
o1ZEb4TlSRKKbaBM2wK/JS5dwV7thVPsGRaYyINsqIBlEfsEDEwP3NMFU8nhyGw0QN5I/EYJZO80
mqyF71+qdmq3/VRau3sDUrLQQ/1qtucZtyTukMJ+mAEU+v0m7xzjVUyU80kavoKJ+J4pWtwwzjba
/7F3Zj2OI1mW/iuDfmeCm3EBpudBokTtLl/CY3khPDbum3Exkr9+Piqrpiurga5pYB4HmRBcHhEu
dzlpZvfec75j98YRB+dvqaMHGa3Fg80gr3ECU9YZBv/psYhmNA3Puje+zu3wVa8XvBHaTqG0uqSG
9tKZYPnjCS2Fa8fXuPnMwD/Dc+D7JwfK1KOSTiP5e6pQsGc+2U4NO8G2WmLjZhQpe1wZHTpbTP/i
zPGfL35hUOnjN/aFBYdlrTb+Ya1KKxwyqLk6AH4W1RroufUM3aidhwd4DxGducj837/7hcFtb7sk
O3LD/vN5s491sx+nRJ68HGCIVtvXYhj9c6ZVBfRDJw0Wzwr7HsjIqsoqMfP8qVcQg+Nd/uubyvyn
AgcaAUctk50QM5jQ/9M9RS6yZbRS2IymtbfW9aoLNxFbsKBhi+w3xL5hH50kumr2MAerX2PBpn+E
v+i/Z7m2T6RiVOapa5pW3zmI0Dg2CT1A6DhpJWcnn1H+kjxbjP+CGmU2AWCgqvJuV0+T+a9WegIc
/1o+2fwsjuU4Fj8LyAVOsH/9fdoFk0ob0fYpmdo08LTEOC2l0E8lBLJy83iOZdE4PT7Kq2LbNXN6
VC7JsRn5B7S+1w+9CMkTSctlsZ8t7R049XJ6PKSc4pG4Txw8pYBaxOcFmVhMn0i6jtt+OZlTzkCh
78FAIUUf9NYK8hwDxdNAsnO7MEzJHOuUigxgS9JM/+dDHWWKBgKMVIjaOmWJN++E0/0u/VmDALlM
7O/dsCV7KxLAEOuEUIIR2VJhlQdb5IdMa5hrZ3Z0KpBrk1zOjz2B8O/XD2fMQgwkTtX68PjIB82+
RhrrPOJO5rBq6c+V6DHLyOwVbDFu6Yj0M2rR4jA5dmh6OjKbKXltBzYtVjEUc+1b2ZcIjTV2gcRc
Qjf5lJSxCN0WOxuzBPTimpNuTJm8PZyZf9qv0AtiuSPkQEz4gYaZsUxT2O0dlLkBRyWyShiKNii+
XpJwZGHTAm1Rx4DEwKJOaElMhhsvmTEab1UyBB1alt0U5YwKCgasxmzLs48niABins6l562J4gG9
Zyj+NiiedR2dVXO3MzhtTQzZr7D75NBjFHt8l8zArxWz9yMIOrLC3Uq89tApAz/naqB8YTKPRChw
SK25aFY9XDLETxQXDZJ7E0iN7Ok19dV4j6JWf8ti3Q9jtMPSJgIcz/82b7mHdK212Je6RgsS8Duo
/exrDNP2qc0QzNZwkLeQVpzjw67DtqVtYsXoSpMjYgpiwDDpYZfHrXXgGiSRukoQr1paFSaTpF7o
KKd9Edf7rvuBd/YA+9l4UzaE8LyNyd9ek5zmWpREUxqr2klcRI7yDHpfEoKKzEKcW0Ru9NRPfgtL
LI+cNwRj5i5DXRPWJX7IHBh+76Ua85/4nR7RE1Yr2lCGffCKxDiapX2IKfbRqC/mDlD1aU7VltFH
XrXGl6oU73ZVfvG6GGHpkOArxRV/NAe510heO1ixgZUPbKujY/FvElx9cjQ/I5zl7FwV9k5JUtq7
ZKd40WyQ051vc9M72OP/7FDqObJDT0IaRaWOkezlYUydV1nu1PpvJvouhjD0MgVHv0s1DU+1ARSp
0siI8BTyKlIRP6OEbcPR4zJ6uIsjFLZ3G/72Vkud9IdMPvR4cUK/M4pQJej7ZvLotxVobGytlOu4
DLheF/N5QRnzptCIA8ovEsRJPC3a4YqRx2C11R10I3QX3AGw8QI2/55KTv3WCLGLXIjs0LX6xRda
dbBGfM/wqNDsYfjb2YQB4MKOrBf0Arz8IuFtFm6gA8zMyGvY2o5XbDJ23q2XM/Ksj/bsNK+QGeJt
I9uB4YldbK2FCWtVrPojrLekrpCGhuUUAUFxsOPaRzQUr1vvHCO21ZFAyuRCsySB88gq1OncEJU1
aHtp5V3QoxoJRgZYV8eEFww38OxD/L1yKRBAXlso9HAWnFU4578IRCJc3E+ai56mqzIFw0mBsPLi
E5hoqP5Cq7fY0YD0ty2x83sSydxtodXx0Rs7TplO3L5xrt3WXmU/c2LCsuJ316ofjJtvaRmeiBeM
O+UGMxRrTNdBRR57n4aKPakzP38CHgfIlu5N90xU8x0FVcIVABdaue1e2Il31+LOeGq4mVrK2W2M
GPOU4oNfG7jqNLbaJYM5GMUMyQb9S91M9OQq9ZabfsROOc9B38RPCIi91zz/wcbAhLWzPJC/VD1U
km1sYttEzGuHPSaLMRoRQt39yejIjBHGXm9nuOFJVZymIj6X0wkIkIu1pP+AYSPDtLTibdzkMLqR
JZ3r2nuB7Sp4Sz+SIT76+GROuY8Ibkb8vk8Za2+cwgCJKMeVNf1p6KzthNvqnKImP4xjc2LKmJ01
wRYnfRHhAWnQNbo2x8qGJeVFy+N9AzWcwFv/qe4JlZqkLsMoz57tilZf33Dj101lE/mOJ21AYX6E
e68f47n8xJbPQoVGlXd7jUXyuwFDEvq2LWdiHwvSNAYFw+AwHkhSg9P1mKZmDSoi2+vODdLpdAOw
VWtJ86V7dfMz63ceO8FsEeeCLgCXtJjELkU1VcXMuxHO1ue55LjcRoFT2d+idjY30BDMfe8Jzs1F
/oTqnl9DRiJRB+mBCbDC+aWFcYFRALfYcmMkSaMNZlJAqqi/T7At73DFlGG0tHglfNipUr+ag27d
KFvQqsGneVLSwsmPrBVtEuR9ci/rcOplQCCDd0FAN+xqUSd7pFs6KXG89X1BckGbT0dhtXjO1y/N
UDjdGiutBekOqDR3en0Q3VyWUI816LU14wxk3DAhnrjbwhKvLUtlSRDNfZnrKlRjr7aLdDCcjDkW
n2jwiFTUjR3vJGRbV+ClJNIAy0h6AWKHKm+BLKj7705+I6PS/erA2+iAVeLXqu1NNqnxFZXa9qH9
rfOUMUsiPkrXQVWYFcnR1/pdG2n2tazseSdHeaek/Gmm7cEDcnk09MDmKEVhNP1EzoH7sOye4XoR
/FAb4mAPYFLz+GbS434yu5kwmiYKiri4mJ3uH0xZ6tvFQmoLq5KAt1gZIUe03ZAuzqHDPLFxaV3S
i6PqSAh8cmbaDH03AtTTnWOZt4DkWvv1MZYZeis/OpokNy2rvlk6Co5+dC7ECZ7tVWw9xRYwm/xS
Z7Y8mvnAODmKMVqPvY0wT00Hi1cxykadoWuFaZwYFzE658UrfrZ95t8iZEEWDZ6wX+S9naycHyOa
yatdhlNqREGynKvZb27oy5AU2412ZPIM5EWX8Pp4O1IgDbSCIAjM2UtNeOhVYJ8wZsO7tNIJPJKN
4Papj4eznEj6jdeWyU4u3YUYP4+EVAgyfk+O8joM6RtL2wxjHrStYQQT0tbdBJaXA4dv7pjno2nV
FRGfTRJ4pfHc0B3Jhh+62LeIEWwZkR+IpmSTRDAHhY7h3q6w3jsN1ne1WhhxiOITlhaDuuQ70uLp
0PTWHUVrFcyZbBABDNGJIg+dPNbordF6Emzw0ISpKT7SyLKuYulWo1J2NPXiSzQpe8881NgkJVYJ
F69Pqlf9WbrOq18029zOtFO0poo6NRVo3qjXyur082DHAUPUedvPdkWzuDsY2H5NjuYv9PbeytnU
z8WCXkVF+REKrGC8PY47CGXJDTnJXi3YmwGUuBdj6DGeqDE90X80yOJj9aUtWFIwi7ujpe8s4/Kk
aB49ERrMDejUR8tLWED6/DYswn+ideKkCChTJoIILBn7td34je5f8+w8PwAnce5O98c5FNH0vvCt
5MJ532IZR9Kttb3cadz5gOIWkNVujKZw4OJcSN+z++GIyKMLYssbnzVfHfUp1q/9oHUo4QWUIeGQ
yJe4T5luy1ArSYSKFoR3MAsQqnTpd3fMl+OkBhyrfvkijZwNrdRedSBtYWZ1Pss9MMlFKMzgaXT0
p7Z5qUjsswzyF9k540PU8FrTmH8ere61LQmxNlT0QrcIPVSTm08jJmvaQwBm5qxDzJd75aHLqVrw
NmHNG5dz2unLkzkAHiA3TPs2W8UTTqTB0dzfUQIdGW3VB/WwFkizv6SS6Wi70AXtc+Mo84rzjc21
UaymKhxgXYPzaHQ6dbHwhx6c1vsOHcDEOXZue6ZkSzSXp7xum50tfAvjBnSnP0XAHXACxKOMUzEX
bWBxqhMcn0+tMHeJ35BxBS/9mCbexChgePas0v1Q3GD+gi1oKLrqFCOOfGnWAEJWk2Mae9iPpyHD
oB6tewal1lQmp8z+4rQa58GqQ5LcdI0R9EjWTl3TpseknO9xu9R7216iL06C2mZyNqrOxns8kiMi
ss66uQu7skT6PaeJeY8s+8kXYO0MZRUXctqhdhT+GwzWc4q87zq0Nv2LWT6LrumexxFF5Ngs8NCp
Hx7XrUITvlUShks3oPwdXGt6mZQ0btlg+e/sPv5OzOjhMfrs5wYgwYg+NpDuIANfzcdFo86jwn63
fWWftVLHYKmbVchv5jMhjIIZ3YrtzAD++6hDK1nGzytSpoF0u5nzyQbQZE2vZQ+0QOUjoT8Yu2kb
eq+F9zVaBAAUw39V4Ff+5IpwW8tttxAR9BgXDCa2J642zIt1xBixAtzS2SuiNJcbGmdorqrpWOo9
+6S0QdSMYKvXTNt64DxQtGRWeUW+hP4KyCXt1b6w1czwIUwESE31m1aGv2OqAtBWloRXmRNBDQau
iGgS1j5DpHclv2WPmCc/lwybjr3bX8wpaU8TQxZPyDtfDvFvNiNhzvMm7H2kGpPea6Gc5z6sI/21
YgZwnmlIP9pbS5f8qEZmuD7O1005RNkFizVLs+m8MYJ/U9V8kxquLpsT3Fx1GY5HuM5alwA5lHg9
jZCohI7EG5gIXSbAAuPBabui20WrqwmrfvfUtGMXVrGPz8rwSJPoxxB/tbc3aX4F6dB9mP1ggSQb
F6YJKHc2Y7yuYdWsfdKRL8eCysCZ9aDwzBvDsulrIbCgzPuyKByOtmRTRAp5e9yQFGZX3U31fX6C
u3wq+6I+e8RexH0LJjeecHTYTMFqi3nYA5HUo5/dIdsiFi0n5YQW1A0mzr4SnXy2Mg6SUSa/z4k/
c9RGl0XqLITLEu+nydzFSSeilBkwnMe4t05lKmiY1QLSfu2lF1GS2rXE16lN1B4TgL+RjEqQgIM5
cRiyioT3sAIevaVvgd1sUsfBlc4hjaZbjODyMJnmb1fO4lrq3mX28EV0Np6Uds7UIUGWGeia9c1G
cbxzqCgomsZlO/L+HVz5rjyWBtNiWx+UenmAoDgb6dz4/saAzPbATCA1N27RnG7GNpFXTQxvhGwB
6uklpE/PIb6qJQZrjI2CRKl9pOrposR08qghTg0IsAFl3Q7Fbw5Vy5FnNzOfDOV1L9TnXJ6rQbZM
b6NXnrzct5/w5Z7roZgQ3drxnf79Gubb7tw41oPeRVY5a0l7kW1DJKlsnwwC5T4PezTlm0aP5VOH
EB1Q6tYdl448BnGOx4TfPHiIfSTqb0ryFx/WQ6Fgq05D9ZRjFQqMGPVli6tik3v9eztYbyM2ZGxG
M7ATe+tmEZgwGERbVv7vpZbgQSvM9qp4TZjc4l2r/W+cVTat7RUhtlqOuTQ1wkJWGGiK7Np28NPX
KlNW85+N0qJxrGMFeLkzGL0ugr1LX7uWRIPeWjPhwDsUr5H1ywDGhT2c9FlvEQcS6czPXvQBRfF7
POGZsV0V7RKTrK3CoOyfTMvbYbM0gqjr4z3OtkOMOyZfrG5nj7BjEj+54hz8CWEa6waNgY1jtIKM
NRxBCKZxq5lvuUVLzDAG5+dChuU3bbHia51UVDue8eaTWd7FzldrFOOTmRZHqbvFOWvLl1hSeNmW
Dfclmp7JdtdQYGkk4hJsse3SxjumvXnuhnjedcoSH6ORip02i6OTV9YTteiFS752uumIGsUMNOJ+
No8TXM3qaqRML1JUx/xIflA4QBjdsUJT0sfhoru/E4N+FK5MjN4DsgA1c6+S3LRNXOrXWrHs+J31
peNa3yTx3B+tZZxwVmnVztfnHctEuk97dTZnRqCj0d7+BEGuAjLgT1OQRTqByxZdiSmzi8AVdN4j
kgzHcUBnXNXYWUii0cvs1SciE7IOwkHUvqHXkjKM/q3ZWlpELHsaORhmsiuuMcL0oqUCvYNFaFmm
X64DnG/RM5+O4JSsXsF1Qe9+NlkqD7BEsJ6Py3cthMuD48e/KXNQJ0eZajtZyRg88F1QBWAnTcj2
Y7NvTsqkWfsQTTIozk8OzctNLgC6iHgKbVfShaWs86qmC23FsdsvKKfYgpwRPW+FsXzTj/nOjOvq
NPb5x9A76ZWjfLuRjsXexbnpmNT9s+p962h1LlvKrD+apnTy1s/pcr4YpREHlqjGfazGr8qW/V71
RUXYGGmDcNzlzvcUhd60WlR6hdAm6fTDY8cfekgSdT3uJdVWa+EL45rEhgrUbipK9cXpzGNq43p2
9RsmWl1MhFcRyccSAV4MqwZw0+mOxNPduJJJqS5302CSVMgiS6Rnd150/XnxcuOmJIAQ8gtxbCvF
vUMh6q3FTtFH36WCmuDJgau5BbLhia7e6L7KTjbor+3iOWGxDhN1vHmUUQo5fd2GzE+sY4M9aLNA
zDhEC8YqI2q/8WeYX8xh16epcelUezPV5By1GQM4vfS7f6qfthBbHLpFJKQqnC7HLNe7oDMaEi+d
7rUpzO6lkJl9LO2eVqJW3uXNUcJ+Fnl8kV79Q/cKb9eMdht6iBNoVHjDno6v8dayVR0rph61rO+F
gOWmUtx8ERsCBvMjkub5JS3AW5AKt+o30mv2UrSeODtDYQQsH3fXmcEFqDbemhlL9JLMzoWT6Dg/
0UMOLAnDI4N2+oxmlSFd68wEHaqOuzGfnyxcbhiHSe/DB2k9ax6LrW123iECMkMuKI5GamXBKGK9
cluoMFh9hxD4KYAuUcUMwjt7W7Pl4sNWJD5NpkuU8cC+ppm0q/3U+armn16CO0sjGOyWEfN90wHU
R371bRA0TebirStN85M5LrhN0T+C9WjOphh/UvMnAaapkpnFkjyxWwU2MWyXDlDJ3sK1vaGtDVMh
tl+kELuFhfO1ZjGaE+8kODQRCGR/bwgLfEdv8MUzGsJdfPlL0O+M809e5VmXYdCTq82CbKApu5gD
4wOPdstBVMsv4M4J1gYi7FBx2+9R9JWK6K2kY/RSx9Ct0yR/6odCZ5KRzvslSTCYqpSMgBg8a0U7
Xcui+VU2OrdPPws83u1AZKYiQm2hJ5U4cfeMx+vd5Ah0tZqLZqZ6aJAAQipPkg9Mg9r3XAwdseOy
/eqtVoRINdNT29b6szKqL/jpmvtcd7+rARqZqbIizJXmfl5mcyXULdqtnvF+5Gqx9yal16Eb/IwD
lNbd4uk+QEGqQ7eIAsvN1pSaHFe7ilirSGDKMSa1+UWinj5F6UIDkLypBYsMfh5ksuTo2TS6fEKV
E7N6Vdn0Oaq1aZ+A0L0Q2Hi21taIM48jp22KubKW8w0d3XwzWcoCbZro6g7zp3yI7fs484U3Nt9a
2ypOu0XPEHpox9cEy+bBGXVujvXp3ETDq+4fbafQnwpSy2u3Nj7Fidq5pl5+lUxXwgJMxV7WRv/J
bcsjB/9gdHC7b3YRXmWuRwg1oCK1D6OZvyqgJ++Jjw3c870dSbOi6PNLuSAj80txdHvoU1TxntOf
yfQFPsxr4wAh9oGRdIbfAXzd4OzCF/779es+bkjh2+b8x369Q2sZwgs5Ewh0996Kz85PusFmsyGh
QxFwVkFyYWwU9Jwg0iDdAmMXO59VGDrAfABvLC/Ke0rVKzr2BlaxDFDNhnaw2912t683nGWbDyIF
tqRY7aaduRen9pje0/v47n2xfoO94dTbOIAFaeds8YjyNHtp+90gGH3s8nLvfZ8YVx30Y3Ge7+pu
vnVfQbszjMzxRJHjIbc0riPy3msSQPeDCunl415FCYKDRL8lczmTNZi8JUOz7wCi4ZZiUDk0XnMA
hDiGUTbYWPGlT6LDrB09Vd2w3dU3b0i+qrqcuFGdHXNr63vOQWDDcVYDDZq7h7iqL0U+qo+6AQYw
TFp9nZHc3Qelvy9xte/UWHzmgwxlUh1zxkyLz3SSt0IiQchF0uItt+3P1ujQMcs4bmbV2cLwUfFN
vH6GUr/BYzPv770KcGSe7jngquj17j7jq2wb5QSim9vT46G1m/bUgvv886mbZPQRG1w/mZnJkwu1
7RS1nTw9nj4+yjsujaEsLwbjtBOTr4uWXEo6t/vWnOqT3zg183I++qenkunIYRFjkBEueKpLF5JH
Erc8GszL9lPhvTz+ZIkcsU2FpENslNUpyqyLy4Bw//jDqB6rUzvGNYmD5UUpU/uHzzeVSxMOD06l
SB18PMRZVHJz8/Afn3t8BNZmXfbZswtcy8b6ml3Ffh0tUbtsH9+6SBvqSma629hosOEMzSnq4jqc
e/JZznpjDmEN3m0R4m9fvevS6s/X+afPZS0AJ0MWcsuc9NNStcleuiZGpi5J+4ANDSKU1lYnKp+K
8LsCzky2hOgYTZYeM8EhxKDaLPR/fHh8LnZlQUuvPmvru/54YB5L7zT1cx4nZwJ3oyGRsHRWfYKu
oWzJvj7l6wspxvt/agf/P9n/X5L9Kfv/QVwSfPQf/+MXATf9fPsof/37v13TqvrV1T2ZIn9++vjz
3//NJAiLf/V3tL//B6J2VLLCRm6Nggu5jfrV9f/+b5rv/kH5hO/Dc3QwT9hA/gPt7/9heXB6wG2b
qz7bRcTzd7S/9Yft+0CfkG579O/+e2h/Xuav8hHdN1DcQ71nqAg3xXwo0P5BDmQluV/2Ngkcla7V
SUtMjkt3+1zb8DN2c4eL9YyXyvqFp3WBEEO4mEdiM7Z/963NzDL+7RqWEj+5Emvtkx3RjXxXjey7
3/FsF/XH4lqj9nOE2C0J8GXJWawFnMnUjMxuWs+jXNyw/cFPrRun6F6lcGcyoJF+vKcmoe/gbJtk
gLbIpr6uyka996HiRD9EMkzxlqSi2Dw3yVg85ZpnNUGkNOxTY62Ru2vrAAIvA2wBOqMVJ+SN7iUz
Kr4Bb3VIso0wiYhDu89AzIzJJxmK6huJZ1jAepeIgUCSLVxvyWzw7Q0IB5tTDhoI45c5T8yaO3DI
EzLOuGw2STv1K+kGExMNmqFzLoCJ8jF5GipkZ6jC+sLvOl4tm3UsmbHAEl1mhUiNDzeReXwEA5St
so9Ch/Cs8px86KRUjBoT+8VWGEwya2mpZ2vX6FceYcP4uY7y77DNCUDQbL9Irn08loAKCjditK3b
dgGqYkngZiEb8qOv2P3hCuhRt7CZC6sEaJoa84kBj5UFIweH1f3szv59wLCmPlnKa61X/qLf/HSS
KfkU+6r4oaNy7MIub4G3ZFI2gAoEs7jtLKz+m8PhL9pZoAhvpc/iaJqR9VYZ2LRTgyM34GfMdnQ+
IR7CK5zMU26b9nNFHhQWAHoR7bYxaqLjuzZyPw0uNv59NTb99OwP8B1Z87IsC0wTDP9JSn5UhtAW
UqPA6Ez6ofbSO80de4xId6kzs93LtmvWcalJPDRYiZpz9ZAs3bxJtbG6g8bSvN/CVVa30fxFgdyc
6MfBM6lxZ2zcVLqc/cc0TrUz8CcsyKQuUbLbTbN40LKdkagljLyK0B18f16YeYreR1OAad5FelcC
J6CdZB5A1KxRMZRb+q1pRuMVL7mZ0QoWqr0W6J7jqzbFk/teCYgxB+g/nneKWFEsm8GfMyz5LtUb
fitqQ5tFUZ6RjGvODDUdrLWnfIm1L41dzq+ja1kvBvSWHcZMtj7gznfdneMLdwCTkl4IGlw6Laup
L9KfBdneb5okTkpVEJiQRaff2xHU3aSZ4kz7r6E7akcU1GUVms3U71w02DtK1LrZLHold0nRW2db
Gu01RdOOqobGi5YvGNhSbXorpGOGKvXqc+m27mVK9DwkYK0MYoNwzai1y6MUsXp12jgKqCjnLQi0
7BAPlnnUo1i863MbJZvETwWePOuXXar5A3movNnaaD8T+hQ9q5F0VEBm1XNTjTHvR5fQ9h+7Z6+O
h+9jYTTHQU+t14SiFyXO4CZXr5j4i4BeQtIYjS9l1aVkh2RMSGduFXBi+d7yUxA5XlZ2sG0qpCBp
nKOt5SwG9C6+xDU5oBuEktSzrJBPeC2qb9VkZ7t28OO740hkrDKLdq4gqBZuuLdb5knCqjM75r4M
WnwUAFgeenm1uBTDEVrd3sZMcB/tSPswU0Dn7VA37/Ab+rs3ZFTclTbDL8ug9aHiOjqZXrA2kPsk
RGrfMZqb0NkSu7zl+AmCJMv036WeVa9yKLubQTozEA4sMA6yjdI8EvqmfUbaCixkdAsaA/OMSVlP
cnCxVoHDfaT1ChU9DkyGQMzefOSyI/OTrEbwRTeE/p9F4AEUBW5zzNDTy+K0w96JMP45lGIYHGB1
H6LY9LYmc4cwL0nh9joBGr2kcbBh3o6pg4bCj8EwM64QTMySUItXJv3OTU6iA5CU1LuI388BI5Q4
gpObjmbTa1BFMm1Pwrx1alNjzQ5XglmuOV21zCzYrWboaT045qj0VxC0cH9IZRN/vbTpRbfWFr5s
EDWYVhMqj2QNK/VbSJyOvHmyZ3I4N8mnqCvmazKgSTRNnUClZZrCHsz3zsdrfBJr4mZG6x1em2MG
6PDMcEhsqFHl7L2jZMjgwGXijKOGBkeOwQb5zPQclQjweQ9cluQqy6h56zr09XWOD5SZvgbCMZ/c
mHCW9JRqc2n29ADToJJ2stdiozq2Zo2RwIn6mzs3eLaKeTiR8bIm2UF/6Vk3d1Ps0qSvR+OwOGME
+C8ekXTiaGJD8KAr2NjS4yUK26ahI2gTptJDkPxJrwm+RdYxxHKhS1ReXYbIg9Jtk2fIW0pwip6n
pqOWQ5rLloEJVoYB0nIHfuPzPB4TJqCHqhxAIlkW5YPuolVHAvbZRej2KZee+aRFLlFXSeyGys/I
kO9xkEYalm1ubxbRfo5okbFboLWa961teb8TW4/PRqrne23R5AuUOPraAkxopmDfoIhEOVAuCE4X
j4jR2WGaBI/uNCxYZbNxUE9wg5udNpTjzWDlCBcwprvCdaLtMo1xmNkk+1ZEp4JtJcFAaFBdaTOk
E60Qa9ymVZydMMd31zVxDg+LNaxQyCKY/MgKrJpUGX/AtkaUmVrOce1wbF8SmH7IAEHojStTzFmO
Q0ZT3VlIO3DBKgbM+OkcGtwZpV3NpCnLLpgqn2s4lXLfZxnQnUoBbsr0IUxUuW4gCmEP+x2DBV2A
0DO4SsssDoopQi+VLbhRIQ1ku2zU2UOlXlzSeRheNA0ovyiX6rAYtXPsZ1znmiCumWoI7adkmeks
XzvQuBc7ZBTTLq2cIVxyZyS4cM67j1o2sLz00Q6rerKATEyDwuHYNskzMY7NsfC8BBeH18nPoPyX
vaWW5maTpFjsQWuabpDFlHP7Lu+66DqlyOoDnbTgYZ8YjicOBEep5eLxJjEwbEmje5vspaGOigbZ
BzaNuSubelFvLWNtUzv2TEsQOMWQ7jPbN1pzgxB/FlGzkfGgzfplIBHre7yMtsk45nG0/39dBYW/
6rU46P7n+oV/1M0sEcT0/+uvT7s/n5Ozu9YUf3mye9QXz8MvOb/8oirkn/KF/vY3/2//8G/lyL+s
b5CM/9f1DSdC/m+a9K8VzuPf/b3C8f4gKMMwsOm5hkPaGM6zv1c4xh+OzenPMKk6/pZaZok/mJtY
mGUFXwUTKnr2v5U2lv4HbUzXwF+CF99xhfffSS0zoZD8tbbB5SB8Agg9LDQWiYT/7PNJ3bQVeQNI
oxjJTfRV/22wnRv1DhLPaopOHveRjz4jLCesNFlaHeMJSq/oE/0gTZNw1IZDOTSdHNAXtpjlyY96
JLpa81FMNRJoY/g1lRFLdcywOi8JQFKx+j3Wa6uXQoP9GpNVnC97ZmSApkCqxnM4u3LYJdp4s7Iv
+lzvc7jbAcdWAoyluwpr7TWp67eklbCfRHy2VQlT/86gC4RI030rWwQy9BXd/Yx+AenOJhl+xImV
bHvPfnWqadzKFP0C6ap5EC0QXvRoOZTgr6ah4Qi2hpwxKtYOzqpqzHLUAotWVfsMZLKvRcUt10R+
ZwcetvbCDD1FP8UKh13KKOMfmjR85vK99db3Vnpgy/maWFl68+sxubkRZVRvsKG5UzRfOO4rhHGj
DiisPOLig9pcdY0J/1rTdp2P3wwttU74BRGIsPP55nDS7YSVHDyAU5t0LvqriaF/9uHminy8zizi
hxqNQRml6l4kyytp5yvMKc9fPf37NNZHXJ/jL4lmbukiBkQDiiIfM4FmRHT/Eb8ErQpaBAN7VZNE
giKgDHLHfK+IPQ9MY34zmmoO/U7yheqW5I/ZRck2RgGpa2dPqem+uPxCGyuZw3rK6+OqXRSLVlxY
j/Bk8YUtT7Owysr/Td15LbnNZF32VeYF0D+AhL0FCBJ05VUq1Q2i5BLe+6f/F6julr6Oju6YiLmZ
C1F0RYIkkMg8Z++1P0RcgUHg2Usf35nV6p7n5KmI8rMTGQ2FHcXxVF4wLRqTBhGw8QmbPzCHtPJE
rbjh0manyNXbA7Z5YnCFdlpySpm2IwmZ7ZNvI3FIzDG4UOPp7xcUnzAl/fPm7dHb8273/bubtwci
I1VBIxmX2y0Fp7RfjJwp2nTYZO9/fY/b69W3R25X14JKXiOtp9/ve9sMI3V6MmKGz43oCrgef9nQ
22sSRk8YS49l5D9v3u1vb3+BpJ84NhXX+u0vfj9wuylTSdf3dvWP7fv1TGV9NS38e1JmJID/fuIf
V29PvL3NCpgSmy85RnpR+dDS1cvtotN0SDergw9s4nwzkRSB4IYe8rhk/YlMW1YPEl5HcUEkkP1x
oWDOAG+NzBK+V+XL3Nhq29yHAFDbi+hgN9OX29/c7h0cbPHki+OllcbJBATEWb0KGl2nCCzSpguX
8RIrrLzmqqRnxq6kqYVyieCHXG7XBBypgIy8Fq/x3J9RGp8md1qPNKmmgFgjr8yqwlO1EGiiuLDk
FBdlu3DNRL/Qr5XMj3ecoD7DycK5sT2k9zqsVYL+IltZzqVi8lVTgNmP9WRcpLSMy+0a/dgIv/jy
tCngO9b2kcKOtUJcu8hSGf0IMxjskn/cZ8OzFQMl6Xl7xtJG31o3plGeiRDVk3Wui5JYtolOnxZn
6Ma2732dY+hnaY24Mib6xU33SGZIsuhM9G+5o15uz7pdqEjAf91EtZge6il7w1BVMXjmH1PUFAdB
GpYXuUt5Wm2o3Y5rnjsWwB1RNmFBckqvSbrzRvkNPgVArCYt9qWq1bDcsleiLMiRaKaCrHkqB0tV
6KDJkA2IFd2KbdnzZUHpeHCL6qUol/lSbRdzquP20+gIw/2YL3r7wDpWnAl9LE6TGd/FD8lkWHDd
4FqqY2UeSfEGJ1+imtwuxjmF90u4lToj2MzRGDudIHPD5gXHhOmolWTVVZTvOEvzC1N9dcJd0dKL
J5paWS/Koq0XlXjBS5cW2XGFmxSv3HW7Hxxp46mGQ6bB9rR02/Nv17424F5ch+Su/DgpYNJY8zNO
bfrW0p2Gnj4sQUCGCn27LyxfheKtJeiRR+LaLpHLlshVSUOaELiunom89DLGjcsyg0Nfiik0iLmo
d0QuiKBEzQfAGWNVLczX247VCpp0VkxQBLLA/NoYVXFdO0yT2DRa1grcJDi62y+4zr1RXYorgJpq
N9kEiVPj8K0ukh44zUfwCQ8t066gsoEsVtlI6LmEHw9hOD8OGTJAYGsbZVBq97aJzxVXyOeEfk9I
BMI9+HQt1Lc6+4yfjVaHmVWnmVzlE4ur8rRE4GlkO437FS1P0PQCx1W6PWfqKNDfrv268/ft2x+m
ahX//Zn/8vTbTZ2fZw8i6v721rbe2wC1E6h/20v//oM/XvrX1ZLGRBfpMUFp/9yS2/vd3n4twJ9h
no9qX1oJZNXfG/HH89uy03wdq5YvVWIRPaWhinu7cLY+0u+btChaXIZ/ue/26DAa8cEwaLE6B+g5
hLpHAM5Kad+JoUGyk88B6kkOOOsrVdaviM+bnUpiiLXa77SjxuuQghfLCLCgeflmghmb+TTHfIZI
YRpgCTaw1Q4lzQH36QjPNLN39WzxFzpKzd7Ig3lNaPbl+XIsau0zlZyjRb0E2jx0Ith2eqxJ8j/r
p9Eqw7hcnnoN4BXedD6zEt8rtN8HoqMzAjdJz9DAVI6IAoBCBZYsNB8rJKmB2krWV46vLIn6kLDV
zo6qnaad3LTD2UEx9YiwAyUv7b2u5+UrRMOWjUrXlPrbVBJUzerT3mONLtD+X229wQXUdy944wGZ
fY7HYfY4L/chFHlsqUYzU9Fw7lLMpVkWQ8gtlPeiLkYctAj75OyETZzp2Dy0YgdIG2so9u/LgDMQ
Eg9nTxWOs1ZpIz/7Ea3t4JVj59IeHzsf0m3im1V0zIDUMUWhoBo18xHjPkqNJIYa2bCCFuA6mEiK
Y2yOC8V2dQ60plM8iHPAuLt+9hrE1Lukm6B9MgOLNo1IJuxHhd+hTbo0hHqeeEUmVY6RDq1uHPMl
TPlHPXbHbDEPg8TakonvyWYeKdRnSwOdiG77uiiCkkrRvaFEwOoSGWOQLBl6IczVUV60R8KiSNpW
lC0yKXupdSxb80qDvV+td5aHEmpU2+0ndk/mYtbDQuzJBTnte/lqD8SIrjmlIaXqMFPAd7oRy2f7
62Qj+dGJpcgwah5qiyqOSy+DDvG00yeFScUMeJnsIj59/U7ZKN65V9uZHmpK2UE0EJypkZlEpTlE
S1v7eYoW0Ok/Q9z4EQ9uiHKw2dms6HFEWEd3FWTO0+tuSzl76lkDNn/t2R37xFWRt7ssGihlsvao
vJy0JqNS208AVWOXunhf/bQpzEJLG9QznrlpKj8qIFK7Tq3ClqAR2uD9xU2tC4Xl+EoQxYHyJmc3
a/YxW4JsARA6ouQ8i2REqoius9HE+7wuy6NFvbyNs/aaTOxLKDapHxCvZ/bsoE6t3rfK+FwMJ3w7
GpZMi+nzaoLzjbCIWcY2Jruf3FgZgoZcOmjOESB1kR8S1CpC8ETVdCovTgtlS9STu0zOl2yyBWxp
9xCb/O8ScKDLT1pjvxppyyEVyXBsVREOkx7Gg5XAn6XsUdpXuZTNzlVPqOrzoNIqYl/ZRhM5SWlK
oEPE3BUyHcJBTKEGMlNEzLIJo9wJNRyRwLy6Zv8JbdrHbMENAf8lqero4gDUtRGG5Sk9w4qJj55y
WSyhjpD6gE3VDohz/DR3Art4R/pJnZMr1TbZAUWblfLdriUQXH06mKXArUBE3p4egHFOs3uLfFuv
iWMHlx7xeTV5qjMGTBZHROi48i1CtXOcuvltoluCb7O/i5EPXyD2fnF60nuAtpGvSyarBjE+tGZX
+ZjjNt+XuGYi6PS7YmG7U+wAvtkUSVAQfFzAht6bMns1c7KG9bhKfL2OyXB0+X6GZQkWkSqox1ua
R2pc7xJH6gE5ZtdtikPZ0LfMPD9A3uk9mP5wwxDVVVJuEvBlRXioXJFhJRHDfqaMe62vsONO8gkN
ooM0dyS2wmZ/VFB1UsoBpq7ZFX42rIjM5MvZzvz5w5Fl6QF7cEOTMYQyL4mYJakSRKotXqkjWIha
9+ioP0lmisLELhBKSInRO2v47EN6r+E4YxHOV6trh7LLqW7bCLcVfo3UnKQvkvq7NC9p/9UR0NsN
XNe7MpnfWbHSCQLfjX6RscqJkWYytYvCtXbRvkQVe7AYr61NcCvtgp1iWLxqp4qrNhQewfEjKZIr
wtNseopX+wsWA2QQhgO/bhvxuk3z0Dfpm1a2fZBHaHaYP62yybYEwXjjUBQM7LlP5uuWFwxWGi3l
dzmcnDWKntE2kIH1UBCfTLK1dLxFGj+JYrwJfYYQfR7NEOvESDXFnvtFbAyQnLQ++jjvutKmpwW/
DzoyhubmS1tyUjL6/medYFUv+KJxv4z6Lt6Wo7EOMERBF7rmyQuZRqwsiuJBbEmNiVp8izTOgC4C
W60lU6sxyQWZgLxXBLJt+j0JIVmgOzNAf6HAG3bVBiInCqz0iw7/glbSGMtJIXPIZU+cJ6qfV6k+
yWm4qmgzobUq+ERkS8ZlznCiGl+knr/ib6fEraWeO1NAzwn/WEfCoa2Jhgpxgaw8G5N4vdKsqx1k
fThykKJwwwBEidJgKa13oxh6f1N7pFq3KUW/6STT7gZj6jGBJ+fIbkpf7VziLiq/yQRiEeuBLDd/
UEhFaVPHpkiq1fuH2qlobjTWc+moj1m5RSLH8QTev/uelzLEfYLfdTa/WRSHnwzlh1OM4QDu6Glu
zMRbWQ1ZhAmKRgtrc3xrUyYWDtomXTLzL+RHiT/dV7Jm9IpYMkVewQBv8YAYxyqsAYtOvNBaJz+m
xvhi9dRNGERmrElRRiAFT4+ic76lT+VS50ck7Md1kK1xYix31siwW2/2/cKZfTigoJHT+Iud4LXH
DeWJmcKWLsqXuKRoIz/Vxfo9XussyIxl2APneFvBAIRVvGWvrvdVxe8aS8hjLBuQ+8zvPUo2mmgL
nm7kMPH8lDS9r8nym1WuuzZF0VzzqkpIANU7dolsZ/Zb7NFIok/aIuNPE0TmWDSKzKAxbizr3Ri1
sBez6h3WM/LT7GmZEJWbuN+SHlDNuLQHGhomlTj5iRYeudHblEvHlOUZLSdoLWV1mm9r39V0Cc9z
nZPdyAOYCxRG5pVWF13+BtSba477xrKavSuTvZsBASaazyeDKgnabv1MPnbtjRZLoBkrCuGI7v3i
LMBcTXEebcSU9PhwkruR17TuepiJwQHdENF2nu+X6acp+nY/F0oJCTgz9s5KO5eo2c8DwkIq38Zz
OaivS9yKgxOzhE+HK9YdcZbihG58Or5n2YqwzyI2OmkxeAEj0+cJEI6O/3sxmjfX5qRamPYPpa9+
SKIfNzyx69VxQiO9q9IgLvSKeJi7iihRYoUodShuhNnVYPUZO8nRcI5G7TihI3ExR+SuAEuY+kv7
mHaruksS4qpyp1pRCxgEhBKyazck/VVERZxpD3wKhVq911Yg11wclSl9SAwJmp44Pb9APV26qLoI
azew/2w2x66PmF9HIY10eT8JOjr16HdFaz0ng/FTBwXlzYk0UTACV2MoHmG3q92FeV2VaV9jJk0D
tAKYmK25Txvb8XIWpXvCmeb1OuDpbjj6T0h+qTvw0Zd0PkyD/TmLUHZkejHuBmzPQSYuGjTVAjbm
qVrbOSiLKTnCxbmqivxUVg2i/dVpvRa1xc62ii+KuTz3Iw1ka25Q07rtF4rh1hHkUArOKNO/DVRm
dqa+Jsde6K/T0pxbVKg7rRUO4bL3OVoiMhxLzrrD2U0HToqKRMdRE6g64jqB4eURpWUEom5IiUWJ
m0YVGW3ubpktiWtuoQeIl9Ubm4dRj59U1yh2Dqo+v5z7F1VeLK0cYTwCeujmNSh0elCFrpj4TMlc
kAWEbGPeOLJgKyiVfu4iolR7uJmZyQoHCfmd3VEJhIFzbxUoU1Z6xZk0HxA7nc2iv2oxm8Ok6sr3
RDxQdK/HAKCs3vm8IMPYzVX3WrvTU1Ybr40YmPH27rgrlewp14iLiOvFDPJASwCBxe85fXu8UPm4
y1JibFCsUNo4LPME1jNywlqJr6rT2Od1SK2dh94hPXUOVAV9r4quxMWkT3sBSNKzWvPYaCMBaEN5
l3c4tbbRoq4J15AiEmFHlT/eT6P+Biog9VEkxEEt9Lu5BDE5xplgKi2dwFX07zUOzTOLIED/FP9r
ZHnualbwxY/tzMvZcX2mfelAakGyip/qdaR2/dmK+/o0C2dFiujhCSm/i/x5aDIY9lI6h97JnhKd
eKClJcMLFaixq+UPEoanSyMHWq8DrdV63qk2yTNO7bD4wsMVoJsu+RXLYg8NK5wLTopE2TIr2kpY
fehQJw9Y9Vh+xpzYKEhgbizSh4e5CqOO4oLF0AF8N/PHWCf7N7qXtnHNUmfcsyfTXp+nFx0TZut0
jh8tUFhzV3mxXdmBI6dJnnXHCjmMuw7MjvrjlBYhev2zU4HAR7VQcGrdssgsG5ueMZCb26JOnXST
aT4lUpyi9oFl5ZGwtJ+ROuZhgq2VkRy5dwn+AE4Vk4/VPTXDiuMK6fRh5FxIezWb/cbFADlU/Uva
dfqpi1n0EMGjnYuxxWUPYMlQ0Y9J7E7ADvY41V40SwCQavqn2YZkKceN3jxY1OJwsXsbmAzL3a6L
OL0P9mkcunJvJwuT4C2DIWeH0sg4hn/YkD5hYudJjCIAoMMpsE7xOAKKwOCPxJezZUPQjwdn6oet
6gkuVPklSUMHGREnOyNFb2S+Ywdk/CDzQcsijJy2/bHIOvedfGAeTP7KgMLcpd7sS/y5/oJSRzWg
5vCNsbQRlresUzjO1ksbwbTVBmibdU90r8nQj5jni8S4dY5K51VG7cB3XFKt2dJkxMDiWS0RWRHI
C3Uhfqy1FYcHxtRZpU28Nu+CkrXWvbY59nKUa9V1TZSFn+gtW2JWs63ytaVIoamzuHRaAzNlBRko
907R2E9KDpGU6vupL+eaMuASUYYwfrirfF06os2KGEYQxxA0JLFJortiY0m8rs0dmFOMa3FZPQCk
aPYrc/OgbF9L8sY4n1DIsZV83xsASXJ4x6TeoI4uUmfXrGp0GKfiRchoCOaeaamulp87QQ14hRe5
ZiuROCh3dTUoaRrVS/4Y84tR4045zz+IiSl0r1KDmGfCOlzr0WjSn9hz78difMFtZge2RctD6wmJ
4qhMWXCNgfjowEcC4bBwTCMI2K3Can1jSV5yVmZHUGtP0DpPpT0fEke/tmqUHuj/kZ6MxStN8EGI
Yk9z8pWqKMgXo3/qt4OUeuRuYb2ITt84TbC+z8jIsq+Ex2y7moFhblpo04nI3Se48dJBQTgXG2iz
1tBB0Ia0mAQZt2fPdGmpHlR72k+p8TpZktBqs2NVFq8/V7RtQa+gsmhwDDXfIjkeRDw9b3Eqg5y/
m+swH2J4W63TgCJAM4NJBt672OKQIvcniLx5Xzfm+ypyLeS0iYQ+7xaf5sk9u0UfFAt2CpTfsH8K
fIfddnZ0FgVBEtgZt/lKZBkmovpFAKvYJxFokQFqVNtlj6pqvEz5vKXSdwU1e/tzo2c0IZFEeIUW
2KTh+Mn6VTPg0c1Ne45bF1ecyVJRtobuEfcQ5IaVXpDYg2eZWelM1T0RzRHHtQs1ZwLsVIv8rRWi
DuJaEzgajc7TdKq21FgUvyldNywG0BAqjDBpL0fR2kytVTQLxndEOi9tPtznaOGgU80fJWFInrY4
TWAJDJx9d6U8uQOXk4dK8Tx2X1MctwQyiHd83iBH6L1qyQC0TO3UozV/Z46ZPtsW3UZzGGFnVEeU
I1QBa5dF+RSMcRpkpsmiLUFQI6mCeXjmu60r+mMdt/w/A0OGzYy86ToqL+UDyB3XiyEi7QDSsWmM
2DUIXEhAlRaaKR8/V8X3TCLIQaT+vYeiHaLvhRmOM2y3DBGNK6aXns3g6c0KZOWcAW2n9Ap1SVlC
EK7IUMNKrFpLS0Yk80N8tofakQcOIE9Lp+GEKiY5wjfaOwl0qizH45o2y6elBy1Gvx6WHGnefdLg
bhtTUqANelCV0xzigS2uzNX0xlJLLoZy7SAVM70u7o20uywlxcPWzjD5UDo+oSBmdxSfKxxIAQm8
9B/QaiVMX00oQcaAu7BXJnBqmh1yxFA16DMkoynnzKlt8SL3QNMKZd+k2uYodbGka+5Dn6tfLFMd
fQ181ThW7kVYn/IEv0nebcujFAxCqQ47xqdDoZYfrKyuq3rUV8W5nxr3bsbVs3Nn5b2vqYWNVAoO
i4OoVuTdVYFr4M+gFoLFJKu6InzLM8u7sfye4GvyzOmIULHnMxGMOII4H13jW2INxS6unkX+MA0L
ZniUUUEdyT6oFeCtSmlEfmMupJxQZVCUJ0eEaKBYhyJsYhJY7CgCUTdXHxyqpYeS+E92qIlJfS6u
iWG94I08mE4/HNolb3f1uNqA9LHngTJlBX2xIsqd2E+rnai1x9JZzmaK2KbGF3tM8vmqgwff1XBw
ie+tsMbWVKMxSXVzEoikfFwz/YPelO7Z5MYsMxI7rDxallCFnuCnJOrXNnblE2Mz+SQRRRSXRv8W
NL3PWSgFRFgnSMsfkgLEBV58QFlAygZJ9qdSHLU1a0NdjA90/ju6OIin01Rj1oCra7/kFKrHJuNY
LMkWm8fPJN73wdpnfMHZgD+qJ1Wn6eNXZiJip7NT4yf04yZPjmtHSXVR3iMQ31FnjG/2Yh0UdZwe
kg5QmGGhNlxUMqIRi8EihghxqJyYtANi4X3aA8OBs/gmn5o/bPYEGhJhr8Yj+0eH3sHIpW/pFxMU
nSeX6tOw9YlulpBh85SYBWlMvywit9u3R9rNMfL7Obc/caTiZN7tObfbv5/9+76ELja270TlUOAV
SoTBq1+sqOwUR3/+42V+veu/fUknJ3RJXTp99+tJt1fnbLhllW8b/MerbN4k4JEpszQ4F3EUhWPm
SCa820f8vX2/XqfETURKjAubefvEt4fbdiA/WE3gvf71lW+3fz3x9kk6x/yIMZUGt5eOKT3xCv98
l99vdfvibjfjoowJcodAdLv5+xtVTa08JEI7J63yKSIkiW4jtcokrd+BwUFqUi2yBNFBUrwbY2/M
FVYuI2fMWddZSWacdHWYQsXIopg58+MdXE5158y6e0wFYYUqHHPZUwkDUfIpZ4RLUZMamvzGkh/M
SZU2uGeHiWS9hWG+yIkxon0PM1OJhnQ3LyiUrbL85A5NuAj0LCb64hERMx5bc0Vwag7ZnapuLZMF
guKi2ERkyQu+y/PYpN+2Fka7ECCTDvW1FusHCXBEfjbmZdKNg4uWBNIn+UZ7AufuRIGPMV8JMxIo
9HZk46VbTq83FdGDKhhQUxuFgCCpm/URELO1trE1MQF076F2U3MdN6wp5LXUPcGVK4JEGL2fWIeB
XrxXYkaYk3X0LQsJNaj/89QXX0FzVbuKFpeo7UCqsFFc0X3qSzDYMqNdY7PTeiKfj5zYQqV2DhTS
wCJZy4eglrdMyhs6HcWX+nxBmuMTC8261yFYykzaQ40wPohjscf/9gVZDiuHfo8ukcQnwHjG3EVB
MrW0zI36tcit79Uk5t3YLN8nu4D7mhkM3KIavVRyDgSJVATj+hZL/aXKmd7WjGSY82viMD8PKlXQ
mTBs8ozQBic+Lk0znDbnQ6lBPHRaGuhpstbojpxDo+JjhZkWRYm2axcqA4aAwTr0jKZjznJjsDXt
2E+G663K8NZMZKfZRvYyRcwrrDr1afZ8WUEiU0izaUfBBdnJIf+6cFKDLLhFhYHy0RJrwk+n7xID
KholzoZoREgndOVRf94xjAEwQrxg9oqCbtlk4xuXsIDoEQ62SY8Ms+TcWa8TiakwVC2ggHmz75c9
j9JmIgcK02t136/uK+6REwjJj2JOwK7RtTRi4MczdlJTyw20PDbpRZvmyartzvtDffjwKxfh/5QD
2b9J2XdYqVAn/hkVQh/X0mEhGHijmCqh6+PxP8xKcYQANBkoTpFNIbxiVNyTndFZSLT8IVdRdyRG
9GLiBw+UoiTPvI+jPUh+61AMleYr4ogEnzB3vCQQroazVijuozEv3hzbxX3GjlDZ3TNDgfwvG35z
Uf2R83DbcEtldyDkRFjU/f+64WtSttZCjfZIIzg7KpaJXINynjdDFiQrgCzYLnXo6efxvZnGhEUL
cgL/85f3rwT2bRuof/Bvk0I6zPL+ug1Jk6TWHBewf4d+ucf4f8y0ND4y89N8F8RxWIEHBbjy7IBq
vSaDegKVDRHxv8Dy/zU86LYdgKBdbHIq0l5rU23+8SNm1bIYbWZLPLcRjhyYRcfNBd6pDIJTl76N
K3bMKrdeNEc2V3gKqLEptow1ruSoU66j2zcXJvTeDcIsEcxwvso5o2sYqg3JMI0iVLtGhDVHhgk4
ZkK/rXQ6wnb64WRINLsSe2hQYb6ynHEMZwgLmVvZl9tFsl3r8/XtP3/9/2bf3Sx2hgbib0tOsrd9
+4+PPai9Q+J2LI+WpgNlB7UVpC5piJq09zWG7dhYIWg0E2tLeAKmXh/JWKe/n69M2+dLWUiixtXJ
CDWzGI/wiiHoSGwdbR2NB9hgejjo0/MQgWq6bfn/a+HzFQBs1VU/+79KnW/y5d866P+P5NFCqJtu
+X/+FGD/xf758mOzf3Y/fvwpjv77X/1DHI0C2rRt1cYVKnBs/SmOVv8Gs5txTIfpjZLPIVXoHxpp
62+WQ5iTY+jMGVSsob810sbfaPURNGS7ZAKgtzL+rzTSKK7Z7f4cmRw48AxIBjUtSyUa5F+ORntB
WUU6XXmMNRtgzOb+vlnAJ0P0x14lMtBsT6CravxdBBii/a9AiG933h65XSjFAqUZ0czf75yVuPvj
4dsDt/tKwIwgEXLolXbv3azYtxaoKiUVytvtX1cdAYkyZ6VWWpEV5kbk3fzd9uYd/+35HgAOMxvE
VLlnyLq/eckpJ7DCv12dospdCZrEmH4zl8NSLFaf2h6yFVNp9xagqVM8KcfGsBC2zDILDGdrg1P4
awoWOOZG6FrPEwuUuWgH8rcoT3trRDlx1kuKFBYBOCuy36IDqISLyMOVoO+zWH5oc48ccK4/tdhj
wXzZ35R7Yahf8KjEd4tOJnAMhTGDgRfGuOr8YjC6fV3n9706PkxGjEtlgdizoFpmptfuoJSzPpfC
j0epBgOdMxXLamga7SnZCoA9Uaqo8KIdaUJvNQZezFvMexgIPWCbV1vmyVkRw+OcI+g2ehpGBwwX
K+yNT1k8oq6BrzZMs4HaByBHYXxGNvnSTf0K5ow41gTOc0Ez3teK4pGJKh5Nm6mzodTwitxnR2rj
Pl11JoWa81auulcDvwtMbP4wot3LAgoD45dDIDX1zQDPQe1Xg6vtAWhJT6H11feHtFLXT0r8NPXp
l5ys63KDuhl5B0hL1XaZGLU91ecJ/wzT03glCtQBnDDY04VG6XNha0aoJq2nO8l9Fg3G3obh5Ems
+LmWd0Svos9Eink1unoODUP7yTzYosmvU3TO6wcBquRRz07m2NrBgs3XXyy44qpNbw4jLgs4nYgU
MFZ+raxPLPnafdwBd14cgttz9yx7ijNzi/92EPOXLbrLp+Ki7WfN4XwTWV+n7VWshZL7/FZGTR/W
CdpDugTvaCOSvUa74HagrM9dXhW7RZ8f1JKaU2LSEAQnKHwjNr5JmHTeKGwYqza7TZTCKEpKHGNF
eyDFPveR6J40Izu0G3ldUacn9P6ENzYRcqfGgckIL6voxH6OmXRYmZOFcqR53VvtSR0TqsrTcbUm
TESUyxOFclX06OrZ0XRo3HCy9OmuPOvJ+DUfqLkva/XY9ySvou+ClKVz/GjqHvzFcozFyrxXDbSo
phZNHdi3k+6pbKeB3hVdZqCiRC6YZIh2HIh9WFplB9g8p9qHqAKmj3ZWZPaCrqckE047q2sIHeN7
gpfXx2hhIoNTLxplAhSgKo7WBA0a2o2v7B1IvIcpIRDbEigiqnhX0hPA4kslenE3SQndy/ZtRHt+
NvLDja9w6wtkJTnWaHeZHgHYgKqN3RpJE0VSv9SptOhOFnSKPCSrG+YQqxCItaz6crTvef0IKMaD
OvbWTbC3WwMg8rJtWFNWuHiF7MmEkN2xMF4KzXrP7Kjea/sEvcvUFO9WRyeuZP7iuYSwemIPVkfY
Pwb8oyH4AIRAFP93mKVRAmXdZ6Q4RYixHk3DtDJCDagycfBHLhOgLam2dq94Pfl56NdQ/UCFRSCd
WtWH2HXRqOgwp92WCqM9ad+b5SiL9o06oelrtUhDBpBDbnBoxOT+NXHJgo83qegyrSOQGwhoiLfV
q0qOky/mFmOKanzfUPg4bvdDMj/MY9LfLSTZ+WPbSlKVn6PZla+dDbSY6IkZM1p5bNnH1GGx9mu+
0AnUlQbWJ+aYEYTL2pYeOmB3N43qNz3jVqHKD6lsthbKaizFIpQjRFWMuyh+WmSkHPSYkXNULayD
Ng6UPJCbzcSIEZ83Eahhw3qlTc9xgJKXRfgmTnJKfSfBszlyKAhBt+XeLu0qWEHSWz3mPEB7iZc0
U3SmqjWWrJ1NMHDBODk/jJnhZbSWPARrDFmeTIcxe8+tkgkqZyqnLd5M46dSbFIHBbEdbutjVCXS
r+qfTrW1ZCISwFttCOWUv+Ag2gqwbXsoszFHyRJbDyZenLSE05Up0XHVGDeH73UjV9Bf4tVdbABt
maZ4LHrLHUoo9FjU6fbbSro2tEAisLRtwCsxi9No8ImtwuNrgpTTHWU6lgvr6UIrxsuafl03XnIm
evMcpT7qtnf4qe+iTTE/AcMi3kigoMhiBXBs+XV2p4952dfYeRDBzPd4gsnYUom2jVFSCvde3dYz
S5nlR1uPABuhVHDigbNMrGHgxWRu6oYPYpgCvVhZ4eZLBDYpDgGOqbRb1uLhlyvGZCVJjH1QoIlE
+W7huyQpw53PncYhKWYLx3icPi4zmC8aWMUokavz5dVrP4IpWg6zO8946Bsw+KaLEoreC3gBwIXt
fRmD7amy+KUpOBet+hRRKS9obJN1H0zZTxMofFCAmqWJifkHF6Z+7D6PRh1CJrvWA3wVZ1kOeBY/
O+rG1m0Gso9RYpkJMFXXgvRuUnYuY2ILS04qslvul2x9aa2u3yMABExIfZlpQ8O6VRhPUksIL1hN
crDWM+P0XUIa9x4w+msLduewqNYdJYyxy+cDyrJ7dDE4vcZmDUTFMUHkORl8hoXZ0wxd88Y5I4OJ
6cupWlBcyuKcaurdFurBkfMGzW05Yf2dSR2LTy7zmV8XGROJjDUotuin2nQoMWfNzoypXBojrVms
2N0uxW9ZNFN1LFZEldiZ1JOI9Xf0iyk6UOcK/tIOTLoYuzWj9VbD1MR3/j7GBWTPjOAOaYoD8P+Z
sc5oHFpG5osKzw7Y9vJFdcY0oAyyw1pAwZjOph5Ip/yok3Q4DQazrzFTaBH2RfGkZnQLli6FQ2XJ
I+bwEBA4KT1Vs4/c74DAGooREZViZGb+PKG2Yz4RTorylTG/29MdvZf9aO4l1I2TpVD7sSY39jPL
4JzlUvVuGwfI+0LuYE4VET/+AYHyYwkCHgxrfiSvVjXB3Knb+J2Skeq1GxoJXkmzRx3/BD8A5twN
2VOMuOSjBEv2JJhaZ+LJSk25UywUra0BpUmNI3ksec+ObBrYsVsij8KRd7DM6T4B1YeORwNGwCQW
8u+LoO7tM/5fJzeZT7bQRyzd6UlasbmfZlBzoppOi6GDuFz6xo/TXA9BQfv9BoMyBqo6WAieyq5f
jyJ5XuJX2WIwVwcUbrfNQTKwjbDx0XaLZA9opfG0Zt7FVI9OKVir0tJpdi74wotNyV+4OhXmvv5f
9s5juXFli7L/0nO8QMJj0BOSoAHlvTRBqFQqeCS8+/peybrv1u0Xr6Oj5z1BkBRFUiJMnnP2XvuJ
UhY00cJKeg/56nr1cxv3tzFx3rMAZkJuimsGDRgz8kBk4ruxtR6al5NAPqlIu2iyndMIhFmRb2/6
dGSSkXbuDog/MYoA4sOEWNqwjD6sLnrOVhbLnYUfmoOElssDdkQgnYn+YhoOYZ0xg2lDeS5AxA0L
QszctXpEfkOwjn2y71vnzYs7uLSVO6FvtEYgufEaSjTxgeuVHyUI7sNaYAjShi50WUf1BMDYcfXR
IG3OPAB7nC8SXd5UmdAY9xah35jPc4zAt8mf0kZjpFObI51wE0115nwCxFiZXiZR6Ht88/oSIYyf
CDiVHE4iLl5WMjn54OTel/4b68Bk7xsZIlcn3edS3xfG+D3mkRbQXo/ifNouevKrn4uzGMhOqvWn
2oNEGffmElqqiLAkOVVOZ28Lr4YqLZeR1SjpLJWPp5HdyLaGOEA8h9y6roEkzPm91tjNgdZCQFps
c9R0H0ZYwUyIRV+NELnDO+E/0MF0w1ptpvirALh/WqO13BtN9WKawsRPtpIDkOTxMSUpaKvFSbv1
GpsEOAo3a6I/6xb1OysKSMTY01zX2gEBaDdNTYJnW65Ebc/Vc8PJdu+YOwRCI1kdzeM4EUgpB3c8
a8gUl9XDMsTcBVxl2KX9J6uHl6KRDC+d7myjMGP4h7Q73+tTsoTkeOobghab3ZCQ+jVgLEibYj52
NhiVyh0QQJaFEWq5dE+uxOvjzAFkHvAx6qDGk3VvNAZyEnimUHjYC2kQNqFjyfwwFy7utlgKUMsf
btawu9eMAEtda7d0aa9ggHHqcDQUX76BcKucObq9jI5tz78o6g0WfAszspa4gHIo0wOV1XUaTTQA
70q7YKjd83KuGT/JJXZgA/TJeShXrPyrWvJlehg52NH8xH2B+oCwTxk3LnYkuyGsYc1CJC5VwaiU
ubuFOobUgThS8Uud/wI8g/WCMLvfu/mS6EyRhy4PfAcBqPEBDUQiya6vlNYGhzUuvXY9F4jw7Mkm
K6lWjIV1tcNWZ0mNgKfd1EiY8gIWhPVRVn63MSTSusZDRzBo4WWDgpwVGOFb91O5so+q2tWK5V+b
oh5ewC7O+0mz/3qocUgxg0hbB5dN5LgtrdN4uCKG87JID0jJuOdC2oWCuV9ogsULtL75tM0VCYJy
Sc0aww59tYniq5oRfbo1hDTMSArKHXmcaEk4wE9BQDYzaTvNuO9fU05GYbTqVpg2pLNfbuWTg4a4
4WzNdaiC2Ne1QVyRplFpWGTNOUHXjmSZ8CIr6EHAhg0ZX37FIF53Gve4Ns7OVel/o/rZn83lsSLD
MRRrcx346imNii1zsuyhwnG/nxeZh2Z6b1jlwjtGy5dF22W7DJ4dZjLnAopa7qbR4viQODpXZp9k
8L4xSugIfR9aLTJsK5dvk0Dvsyhc5SQTgsNS/bs+1pH5Xg/0CsrcSypC3hJ2Zs+7pxRrQlpQCFnU
hpwTAJQJq12wdyTHqY2e0aisBmNndg6paB4MxlllyV022npPPJdzulzW/jxs9CzROYYQnOqhrjbr
UD9VvUUUiEcOyJJanxG5OXtB6vl5ddmpAFY2wcqp+BiX2K3XfDrDXirlfiBaF6VFgSTLKfZ+NZ5i
xhuRwaDRn3WuLtDxzKS07i6bUtN/kDT3aPfkofa+eG4w1HHhZDDU+mD6s/QsW8SzI6jjQ4vQbGZR
euhAk7pas14n7HlbhnnVzswFNumM6UaRveSLGb/P1QMaClimGGcqSfKHK9JPaxx0pQbuztAH75Oq
dR/rmqWBTrZQUnOoQ6a5i/yU82qCPKPVDpE/olGtBxRv1irRhGcLqPFcbntWEU9DYp5tN4aPDm1+
NxsyPrfGx6qXJ0DnwzuU/HHDAEvWmfna1ZmxsQwI4rOZErCqN/yz4nw74UXbDp5O7o5lf/dD8ZSg
yD3ag77sZ9OFNkJ5FiUSnA/CDnhOn1FZiq+qkSFNgdfFKM2HtsA4ZmdkHoFeS8KJDCCKp/mmTpuf
wPuRTq2UlrInuorGznieJPDR3nCvR71HVF2i3y1JHLhK6x+CML9zfQt92XqgAqE5L8tp36Y+QyXO
iJKJySkzqHzjWqARijGLxDHriYUYq307MY2nut21TdUc86htr6Zojq5iK3uwp88FBc6HYRFlofdO
kM3mk+M7n95rEQO75qoY7y4Q4wQiETwI4zTXDFZrzH+q99/tV80n1m/p/KtE5oQBdb3Ytnjn/LgE
dJrMYV3bJEzX+XJwYTUk1Xpy7Gw6rCxHKEA8LSi66EkCtGXUyQIjc635uum6JTB7Z9wl3vQDO2B3
a1fdayI9i+mFuuAq9yQMKbgppG9sLhfhi4VySXPQ6zoqBRN5UERwNNkJnP7z0SG7sWXWKbXs6fIQ
a6ElvGsKf6CvxWZZhjHMJgzChYFwe1Bd2lH1b3u10UCSK/pL7vnd3lzWfIu/kdOg0CVarBjOLWfu
dvQnwO8wiBSoE9IDTldMy1T10++HjEvTleTT535u1OCRaK3LRle3PDT0sm+KLQg+LvXJXZfK5XT5
OXjiOuwoz4pNlbBWKHUyc6B4sbh21oik5Jh13GVjzIiWInZfXcf1C7i7LTc2HYTwsuiJsJn/vlUI
NA95JV4ulY6krHHLRBzmWVTHmR3FEeInoTyIw0BSlCOKDcas/tkgDgc2OA1Dn7ZKJAzaLUuVHeuY
L2+cC4dVrj8c+fNoigwHDhgMSVHC+UO7mwXekBGz9m6lX6DMQ9/jMovzgijf89DJV9GKe30agkI+
JCCFEjGNIa8+bLIof3JWeFirS/c4NQimNCOR4zJtbrOG9xobFOJ8XXexEUfBGDlwMJYpumZvJQ4b
5jRVDx6dACxT0Hqwpj30Qnhv8C0359gDnePBO6V9NO38Wp1q4rvBdO+y0cLvhp+tgChwcjP3IY+z
XzS18gPfN/qufZ1gdiRBKNku9ficI/elZouDxVP+EpueQctXsGm1BTjdUhmwvcSybzMUVOb3sCBV
JsdQYsIgM1BFgcYzIzYIe0lHAFDrY5eiucjpcdzPDZdot5tJkDnQ1DCPvqZnG7qLaC/tCFXwME8h
Seycy70FCRJ2u627NuXO7ZTKFr3c3rQ31uRd5fDNEPK7P6rcx3ZVXJUk3DDS4M/311d7ckPgT0Bg
81v4z/ToHGHv6g6Hv45BiCYvUgGdxU3u8NuDOoet63lYRH4g//lxFszPWbwCWSLEctuZKIUb2NfI
rmltapm4lQvaEAQKuk4Oh8k/B+Aap3IHXTrjDDQOfnPt0CsttOx71unpTn5zNTMP2Jpt+ZFOvn00
SmCUelHs1n4FWKWdFxPaZtNrjzT6H0kbY/5Si7exo+2rlrHV9KlTXYP11buHck3fYlZFDxBgJ0Y0
ODawj9FwpmZIi/iRQiAzkTuVRAWkySODfA0ZOFc8uLZbEt6eQDlcu6yJx65Hv6G+6AYnyRXmo1nG
Dqps4wuPx7p3+5fKJ7ehKN1nRj8vttWJIBks6wDf6npyaYX4yjNLu/mmiUnxGSYN2WMmSDKIXPw8
wjhWkbguMq5muAGi7aCDxJ9fkey5Jw0Gi+cVe+FglGBKTe9xbK+aETvBMkzH3CRSmWFavR9Egm0w
i3DJOg+GwUAgHTEN6PEUrMK5dmjFdR34i6Ks27AEX40bPlKw5GHRyEgwWuwoTE10fN5IcS3yu1BN
OxMaQ/g34xazO+kujHpK3/Th4H1rfv/TNJIbA40sCk1ZsDB+j5M7ogej0xKPqIPQc+gsDyDxTTSw
bJfmsQPWkKgmUZrGVqBRcbFKbFhIN/yzyL4iL8bT2g+7tX7NXxVTwk0RV9egrOwrBLWvVfZFpQrT
0O5V8gV7d1/sYG5QstV3S2qam9Wna2VpWIm6+qmz2EHc9bHBCEq9hOMutqrzkH7IoedImxT3zHlD
BjnRHjD3fbegUc4himB6DmuYhHoNJBNXHw6CBFtKDHNmp1JiWzzNuPrIp3qDUwrtOTefrd74kSL9
DZpJLzbJKl+qkla5GFLIPSI5k20i9/2Mzienm1gt4gnRTNMu+zjimKsH6ylKfbIo3JH8mvwptwYL
Uw/cLsBpOwfxzD7JloQTRfUZC5wZtQ3iOmnXrcnkZCuaB5fGyMSqpyP9Yu+gp9ikXLAQHmzT+rhW
ctx5rvag61H/iC3lVS7+e5XXM123hKw6Tuld4twYUforzhB7LxM2IUS+qkDLmBnh0S0TVlAZEt9N
h2WPo5+1R7ckYYf9B89Orp2Gib6xT3RsAFIk3WoSA/MkfJVliq+R5J0fndYd7Cja1aKL9xmorcCd
hRWgekg37oijWfviYEfDq/M1VigVE92guMZ/6xq3ZnkeBUdaQ0gX9dnGaWukETomhi4WLzhuU4Bz
3gkcKWQV+4RZVTXwckQ5skXNsPYHQGysaW47sp4gVYPlMHEFOC1JrBjQU5E/NrX5y2jXI5M1Pr87
vU8udIkIuvypbIrr5ClHozgQ/UfmBoMUh38DkRo0WOrmOiKhpdOKD53MnY2W9q8MEcgIMI1bkHT6
KZPaubGJpbJW0jhMoqmKor+dcflvuMCXYLMlWqGgRlCKn8cAY1Ls2zZxtr1bmQh94dqSGLAfC/+r
jyT/mbV2ruNsPY3qgOroEUVaW2/8FutZTTlg1xwiXCc6h1ZvxfVyYxux2HQzNehCsIOV627gOd5u
qjAQUJazF+IAKdwPuptfDfl6ewtNGZFIrvD1p1S6jIMKlxqCRWJsfqVLf84XqTTADRKw8uTozIgg
WAXeT/cgKhIbC0Ub1zLVMsK9XGKPTXRsXkb2yYQNE0LfLxu69/bO0rLHVmL2JknlYQRrtdFnBnYE
hZm7fl0Qtytef15BtyXC5slyZViWbbb3mnkGocgEMiHDsyQ1iaMr4aTqesihIdv23nZlbhTGrbuH
BIyZZmFdqbNcb+byyOr3rSlsdk3DIbVgFNcpA86pqD6tr8wuzBujHt+1AYdli+3sZDdkCU2uEyBJ
cDZJ1UE0nD0gol73i3MMCmLd9fCajec+Zrowc844iJHOa7IOgVf6PyQtKlc56bKppdvj3TDLdfZC
tQ7laEmAIL2Cg1wQ9H82F0A9Lra/KPWXH1we+/MUbVUsEsqxGCE/gJJUkVCqC+XkcjO9sEzoIjRb
Rjg1ITiKdcKVTYamIrX84/mtAqSUkFLqy69fnvOPm79fTr28VM0ER8FXLkh3zxxuhQKz/HnG5Xf/
3P39If683z9e+vKkP0///X54jPQgBvSwnxVI5vKLQEHJ3VNvP12IM5e3FgpDQ97DsClj41lfzfQA
R60C7Nl/0RRbjgiq8kMjPXmsWF0HdeZ8OQvYifE1bSRXQzOFAJHIG0ThIf7q92ydlo+ECNEqcd0r
zxjso2asdKxUVeLDjaI78R83q6bsQiyfZF0Pw0ek+oWsn/7aZB7O4s3lPqoDX+Cm40eJ4TeMedRN
UpSzsCSVMhqtkyzP//nzy+u5FR3r369SqHe7POmycYzs36/0+0GwkUhFJStnrsF/nvfnY/1+rT/3
/9tz/ttjltZ7ZIQe/qQpTLQa0Wgu5u/AhUTtp93fWQuXW5fHbBXHcLl72Vxe4M/dy0//43f/4+7l
ySgXJ9ZtfBfEJQAsIHbvku4Q89fSA1T3/+uDZt1Sc/z5uVTDhvTPL13uX37sEDwRD94J8ecUtgO7
NPNqbkbSXf66efnRZWOnO1pk2unPr//HW1zu4lA2f8sX/78K7f8O6VRKzv+zCu0atYzkjPxPEZoh
bPVL/xah+f/SfRj1ruEo/ewfPKf9L9eFwOkgBv1be2bp/6IEFohVXXxkrO94HV6/T/7n/zCdf+HK
MnSXJ+j/79oz1K//u/ZM91FBIkSwbaS8rsmalJ//QxLZCidrhiZOQqNnVGjFOBSr/pBfav7EoFeZ
F/bBzpnPqnuXDSe+oNV1ZApLXp9G8fMiGrtsPNLKiJ5S+R46nrOtTg2VpwhYrATbJeu9IzCzj16P
EibNVXslwJIkZvntdOD4EOhe6w0jQ1od+0W51FtKB349u8IXx1TCII9nELdE8dJhJ4j9Cp0E/dWp
ZqYygJNQ5aFHnTiqgrFWlaMqIR1VTNLVwYyrCkyBv0AVnJ0qPXGRU4SqcjTPA4fqVHECXvU5RK5C
l476VVLHRlX0A4q9s4M6fkVHu1MFr6NKX0cVwVKVw4YqjL1LiayKZUOVzVFUj8Gs0VroY988Jqex
Zbw2qWLba6a9oaU+3rR8m6qCvFCl+UiNLqjVZ2p2oYp3VGbVdq71b9N4IqEKVLEq9Ek9QAajin+k
2tpmVXWiVK2Bgh7BSq+A0S0D6shuA89Y9oM81yYXo4z+gqP6DKrhwPRjl6oWRE8voqAn4dGb6EWG
6dkhlJ24na2FoEAYw3jw1qBTjQ0UbAGiHtXuYOKsAh3qnaNaIZNqiiSqPYLx/87VXIEBjPgHP+9u
Ww2QS0o08oZIcNaJqtWS03NZVfMlVW0YjDNhKR8YDq6fnUE3YvqefXKAy0jHwITWhWDZYkcuA1Z1
WTzaE0Wpx7VHVgComx6Hnx+zMkc6PAerSyifB/l9X/Yt0egavOxEK8J1vl+8KjkWNYwcZpFPftmy
tukJwh69a0UjB+junt1GijMz8m8Wx6iQVEOJlr251WztLh3V5VKgKaRLovPXtQWOYrftiJRnLkZ3
YYSnZbmqVwqOgpih5TTJJQ3yVtyvqwCbkhnJk6e5ATld3dZoTKb6hY5BoO+1W93gn5mTQ4Eh7n0e
bKzqyFO3hfLACacKpmVnTB0FFe4F5hSFPJCImoRVh6OtuF+SwucT6MvtCkWAotx+xk/HpzdshgRT
uZVEHe5GbOOaIba9abYPTpyhZTSYUPccZx4QuhPImeWhBmk/eAiKIlF+JN0Jpel5sMrQovG0ERA1
LbFiMvOe4rV6F9VAeZqm5DWlEZBd+RAjMNpLqzv6ZkV8pkayk+FYSvh1QFZf7m3s/QeI9oQE8u0l
mmoPj2C6Eonjb2GgBIdhTGnCpEV9I+nGESWLBnTptANqzLE9DGt8h/xkb9jOnjkSHivWr5gzlN3e
SPRDD/qmdg36PiptotYxTTukZk/YMeqixGBnrVvDpCNeJPm1IdJbeGIyoGJNzemmXJ77TlsPdt0i
SfJoB2nxo8nTrzMvw/rjvbujdyLxo9kJzb2SjDbmkh0Z5vl4rg37hw5tIl0RejnIQra02EcMJNym
eNf9U5w+pxOgmyFvk31MGn0ksKCjLkN9OwUsMfqtXpGCibSPcIES/1xp3yFGX2/HrnvTxuQ1s3Ka
KpZcgrVr5KmNvD3t4h0AmR9Qa3CKM4cBvxkY8aomVQ7sRV+neidGk1DbMiVhBDtRgD/8V4LyZCBa
JMqX6MYAZ7SZGNrTfcOc0s4uSq5lTXaGTpcwglm1bQgX35CVOJIMDsoe8WFfe+22cCegaAhhV4xF
ViHO6+rcmmlUQ5Cg1s6H7odVAnORvv+dNtbb0GQoiyvwsSAYbmmCsBCeKecSQ68P5tQqi3a2qzi1
MYpyTkk24ABcls+F9R7mdwRYo9sd9VKO6AuTazM2z/gATa5EsD1TrJxNNfV7Ly+ZEsMZY/R618I7
NqNjRljxoYbtQQuBFjlpjjfohfv1xZ2xTkWdLgJv9X5OjOqlwSUC5e9VMjV3jRs3x0wWP5sx/coq
LztHI55nqZGBmSyvbp9T2i8eoB9v5gZJ3Ja9frZpy/HSYpbrBOC0GlPjpjZye9OmBU00ffq1zFIG
Ireup85fqExJOs7mZjtWq4aarG1OXFrudeuxkdL+6U4vTlq89S6c5SlFouHbXDUtGDvbQp++e78c
76tsfAAZ4pFLj6WmMv1zt9IOReD+kTKb8fJryDuhLqlf0Z+1cwkcLBKhQHvd10VNKRD7O5fYow2i
unrTj+NXab/GZRw/6kl1lF3HWaW8WXwIbPrK0nT2EXx09wNBkYFDGhh6n6Em/2DBrfQDPS38LfRb
sQcQilbZoy7L/MZIEk7MZAn1OFuVRJh2Pa1/RAbI5mTzoRFSHZhUx1vfn6K9zoRni1nEDBJnfsZS
/5YS/0LED6auiV4P+8eHRHoRSL1/77Es0V+jVdoLd0L1l5HGK/euOVcc/E63scUaM0QlvHdJQY6i
TnozXdIvbEf7iTUXqpKtdwHaO7iUHk53+EREx8LioI8eKclPEdjTeCJ8wryTYipPjJ/pxzSgKCrl
6c6QBTvoHp28G0PbIp7AHbHs53TODiWLjaJRKI4OjALX2luK+xB1SL8pqJVD3SiwApnTbo79+gqO
Du1Uuzs2bUy4Ku3BvSsxA+jjm5mCV1iQPusm6Is5Z8gqc/MrWcYd2uAbrUNoAIzkUNWi2BoAKxGP
IKwYtAfMNncTu9GWmajedhzGaad9MQswrUl78vXsltCFGKxrf6Oj2u7XPmR+vwRJSg+5W9a3vObg
tQyAXXGcobatujeuOva+Ahq8mz0uZq6NfrfVVwQWK84Ak3kTp834VsbppiMwI3K7KtSIF6HnL+gX
FNNe16oOMadCunQf0UoXr13cNGxt8Z32rDNI1T1mTDIPDF/3hKkLZIGefrLJnQjsUtKcI7B361pC
3AldyTLs4nlGT6xccIImnh7d4M9fg94nosJVAZXElwAZYq2wTd40Yb7xKZdt56+cq4WGUNYmaMb1
DxaSjsNAGe20ssK8pCeMtO0s5PBShmqUJCDFTzqw5S1IKKiiJSCYyTOvLODoGy9PuQrWKATpx7Ii
nYz8XtYG3j18l7rj7/NS7MuVNN3Wd8CmQYrphH3sRlPgMBI3mZ8aZ32Oit1kWz9bz5dHB5jharNi
Gewn9k8jkBOTmsXRc/qNZaiNJZEW0yBOXLzV5LnfNQZObDIqK5ZmR3PUk7NvriRfDUy2Ws34Joy0
C5Qe2oL3sZsvQRj5dGrieRdXo73JJgu1KdBnrjnJboYIHJhg9oipWAPiQ2FYqFNn4fqMSrtbs7Y+
ZoN9JbXa8+rTri5z+6PygP0uUKufsGbrO2Pg8ni528Ae2IwZRyM0bK4gvn+XDSxOF9s+9RwcO3J3
qm1WyEe9tSrArOl6Nenq/F34zPCtejy4Tkse1CQfGkZQvZEzeUQ++1LGXTg7tR3YDf0+liOw2fXq
OutZsNt20m2XZtc096jzmeFVbrK3EaZuUsqUzmkyhDvunaDG2NLeTBmCsfLLOHOXdRqxE8qXsSmd
6zVKaQ+vr7WGFk4KDen6tIsNhi6dPHoTjG/XsWkiZ/mhi5DA+SB2YXDnP+aM7I8igXzooEbaFb5x
tkTvXLEQufWTEQCUXzo7x18gyBSAHQamVilst665imenCfLOPNBjp/5AcUzN0b2CIWVVTUjBQm7S
qdXlI1khUSASE+QbTLJeSOdqylfSRvL2YLm8OOwYwzMeiC5+71L/ZCTu+yIl9tw8geQlwXxKA6kJ
eJztLKDZ+pm5H+sE+Eqa8EmvW23FCy34QzwayXa8spt1XbDGH2jGlrAlnSeigqFweGs9Kzt0BpdV
ox8PnBq/0ra07gtRnluyYjasl05mP5fbtq6c0LLrYxwmwHsPSTx+2UhhrqHsDdsoyTYZdOlHBpM/
CXNryGbAW5JqDyNgwpfEdspDmvzstFnfExk+X61rdoYeQgZ4uFpzQ/jUu4+8DkvlrU5gyzW8d3qg
dNBZu6I1a2mRN+vbyLf2uTAvaea8+hUHaGyu+c6XraML6D7Nelv3Lsd04jUbYzSMfQHbGIfuHl85
uxLhr/oED7Y1YiT26bH20PnxhcNKiL0vw0F4PGkGsylHTeLH7jmu4fDaNZlcHKSIVJh0LexHq0+D
ebiqYhJos2blOuB69HzEcrC87oEBLbF4s299lpkdyEwGaaZVP40s3Tqj4NCum4YVLhr9teRIpgYO
4imHmDFDiU9v294ongj/5gRt8/fXQmtDcyYQWTMiIMmmHbSVzlqZ/8vW4OjerZioYY8JechdsGlL
d1s7WB1TgGGU+/EBScBVlM/msaMhDkGJIcO0vpt1eTfrxnA1grHcp0bPeraztoWs1MKqI+2dmZ/N
NZkxF5TPpFvujdGctsBwX0q3tfYOxf1sGc6+tRcQRYAw5rF29nis58NQMmZ0HOOVAXQeJFjCTlqh
5Hziq2N6yXFa/sqgGyXIa6/FON4aFNusMnMNu6/RncZofPJz4ZxbS01/cq7xCHB2MeuCq8qYWIwx
fcGSHrG0lPF1XXffwMicANxWAKcVKh7/7MzUCpQbQt8RtlXt/IqZTJMlSJ7bF8Lr0sDnPLCfLcfc
C51ev8fAvod9MTY+oiLFlsVEFOAN3KRd+to6bUoSCHMrTTceEyVm6kY3hDMAv5qxRpJpLLFcrUPH
COG5FuN3l4rnbo6tk8vEq43PemSlLOYoYehjMxpKdsXIyaT2B/swGPmDtVhnw1qa/UQkXkAPghiF
CM6RmCt51nO0tguiKT2nsZ1K0QC9hHdS98aG6dOzIdPv1eDlSnOhPDY5+GeM8F72aRh2Rsehv4pB
HaDA4mhD1oR0va2tG4ZxgtPR0VlcZ1OxeGvcC3CMP6GKgcXUjf7KLISBFopM5I6AcdtbzXtKyecL
IM/BMhPD3UX33OiaEXKeclHWKR30qsS3vxXR6m4NMm8gA9tzOqic2n3TIoz3tQQGuNqgrxWhVJvL
XU7eBDobU7FlLq1+mU1STBaXoza5cRwnO2A6Yjxf+HdM07GBqHfr1Ee4bGpIQOHoMu3594fQez0m
Eszogovebvxbi/ff7na40WSldSdXfbaLEq9zP6VeidPlzuXh2YCel4/tt94KpBcwzqD9rSyc1Ie9
3DLH9LZgmY/qO0KxdHlMAz3Cbh+fSOc0wjIeUIyrWyaisa0wRL61hswLAeqMigHBIGBI7i4yYLfH
ZLdoeg8UrQoaTjyhVJvLLZ/+3O9bZD7Vl2f0LACMwGgBWzsTVChWs314kTmaXTyQAyCnHf52gKSr
whWZ6vfmuaMA5WuC6UfMz4jOTKlCV/CDvzcz9DbEH38/OHJFYS/B2EKte6e1Oa1x3R1ZRnLLV5s/
j1Ws1hHKZFtnjqawd8Rfm0IbwbR76RPOFdptrni4eA8uCuNRuSzqYUx3xoxF4M9GqGxgFtl1CAFv
2nl63KHcdNKTQCvk91peHy/S+EJJNV3W6OzQ0LusFnlyVSLBYeEFHE/d1XIslIBFFOeNDmFWOlOY
cySehPMOCmEKdUZpzDjSq4uBYFT9/8vjnsxj9PMpyijprTbk2UqtgJWm7GIeuUjMfC1HzL+W7yK7
npRVI5/tosPgiHVDc70MNtdELHJc9+GfTUEqSZg7sILkXN1fHuf9s9AneFtfJ0LG/5Ym15We0MVj
prDA2z3E0g1Ngp22GdGwqCucHnnHvzeVetPO6rGKXB68M5WG/yINvoiEG/UphqVAsnC5j4IJe1/h
tuB95BPze9aqFg4+Dahw7HKadJVeQ6dMqiriE714lvukf/FhYsLmILsuEdbHODc9QoqJvsjqfBkN
3Vk3M09Trl1HsOy91k2AvChyaY4t2CYjczvJBt6SHb17rrxHJn8YdRwpQyYeG9N/XcpqIr9wr6UZ
afEN9NSFmCZLNP110mOVKh3nZ6Y94jZusCYn/taxvZfFjq/MzCr2A6t1cMaTvy+Xn2U6FweP47hk
kI5SqLgpNAtIKlIVBWmGc03RcMysyNg5XqghQQukWbzEHsINq6eLCiy7H3yF0ELjYrXFo6w9E3ho
/4sl3XAabFalWv6S5gz4nYzzJezGYmHEbbML4rEmQgeoCdDskehed7jNJC/raThsAD1cmzMIXFxF
+T5rKzRFE1Lt3tnMg/kTWccGYij1hAM2KDO0d0tnv5DKftDjGjGRe+7GCSqrknZqxUtXuuvObh3M
agUFl4HddXBybS8nBuR+Bgsig0qZo4O4dqv2hIvoBdXw9djKBck15ZnFXwb+qxnuugGanWY+NwCE
5cBiuZy0VwkIGa33SrykqjJR2QkygnBIwVa3q0C+j2SLbcg+2xdhWbWvKRL+kN49vQ0NlZ0Q74PJ
VRUkgBvIajZO8fSSIRV/opO1QSeGRA4BjV+Q9tdExT1+KXdHctjedrm+Nb6YA1cMGFc9lnsNDaje
+WRgU/xwRvS/7ozF2k1+9KuLkBX9KsgcvgwtHrDmTtUP/uGvRpEFXoFTvDfqjWvKQzwaP6EfPqZA
fpRiIY6juzVyl9080Pf0hX3ofRogtCVU7Hh6aDE556XlcQYfuAZn0g9ov99W0zHSSdywx0g/mNIl
yMuasm0bt3hJ5/gbFLK9MVmQM1tQ3bXxfm0AGQojB0M5UNnpNUN1FFWLlTXIyf1nKoQZ/zwlZs8a
Ie0+6BV8TDNRlLENo3Giw8gohEtJkso7eHGEu9adfjQ9piFL8jy24F86YMCgzXAxdFVyLsVd+7Aa
/OG5N12zBH9fTa/fO/UiKEhHGqENkmupnLd5FtgGhKP2mkOLvcu2brKlHCC82u8W3kdE7w+yJBNh
NucXXZTWPh77j0gbip1m6wW1PbtZlyV0LjIWPsqLk1TvMV8Mdbi9k3Fi7bNep21Dxdh52amtGmwE
CymIolFDqDJ6QjkMqhRR/V64hNAJO7nm4NqoUUYB1wen9VJsx9I9mWZRA1EDtOQSt/lg3dUgZXcm
sXOqtZXQizFDvfE+Y5XkE6HdpTy3b2ujJrIhi4CZ0+pbwA7DcvpAsaqFUQ0LQGCCQyW4Je1D3ItI
fyO44IPGNt6NGHT2VJ9qT8Rnzq0gI/sDi7ggaRFaazOlXQITHPMOsEeuvQcUQJh7jfYpYbBCafKT
WI4UhRHe3HEGNsjVi1gK09l7hfZlWyWww1H/1U5YVtdZvMh0WvcoB0hHs9AoTqDsiclCAR/lQ+Ba
vrMvo1nfLiP9Z5CvnLMUGJtG98ZJSsTlGijoJawT53nKe+NOx58RdJI9D2O6fZKyw6ivOZ9oW56r
udjlbk/WTPO/2Duv7biRLIt+EXrBBoDX9IZMOpGi9IJFUSV47/H1syNY1anSUvdMvc8LFpDewETc
e84+QDtDrz7Ujo2BJnWGDSLXA0nMmMizMNmST7C1Qi6n8cgZvI+GndfNN6blXDhhmaskZnJjWj3v
TWmSyeUlyl6cQebFNvWLuSTBSbOgi/shjDojXl7GwSs3XYCPd16cY2OKSzlblGhNguaa+ZBJSGLs
v6RV3MiUP3NvgA+kHpLv5zm+HVJkTg3DT5uwUzeav4UECu8TgNirbBCfGHh+1iNLo4w17YkmHU9l
1IDF60CA5eEtZvh2q/uf+2BOyD7MkDRN40sUVFST3ROdfCYjlW+ghnefyCojy1jf26ZUDtKPYcLn
4CsPy7cyGz7XdA5kShekseEtLkeTea3xCHq6oDqC0L4OENWV4Xgz6P1dm2d/UAy0B5RdUuSCYg5y
R0AdtyVg+ZjI29QdahFLrF0upTvkH79Q1wSuuzBKUYu6ZnDac9L1ckzrQBLxnwn7Ms4QcP3mMUeB
uYeLSlDXKRug5IqS4YJakI/Wf6zNQRdIiFAM6D0wNtUE0R/yRWXSWum14TwHdriH+4abmkjXWA/B
WFBp7gM72ND+JGGcll8IbOPk2u10yIL0Ns+48Ph+dRdNXMb9xPBwvo4NguTMPqa6PjPCx8WJqxoy
HIXbTVYyfuUiCT1lxqsjUNKaSVse1e01GLA9EAkm9d5DTfl+u/S0J+P0cQw6AQU790+QYxhYD+up
c+JTZfZUCnMCIgktTo6ux0BItDXC5c4Zt4VW4gfX9Wo761l+thYvOy+kVmDHwpPIzHMdzrGUrYvO
B58OlMEXEhxmtgmUJRyZQi7UmlqMScaUSq0CbkQttRtI/D4XgO7Okwzty7B9ovqsTrPHsZ3ZDOBm
EKlbqmXfQx0RTaeJ+uQAVTipTaZ61Upo3aGZR+of8i9zA4gtH2vDMu7tBGHw5NYbD+LxemmSFMWn
O1OwB1DiM/lbx/Kt7Kmgdg4pYuHnAHf3oOextrdskR+SwIFhi3fsurAKXGStGVPKVavqnhnxHsYi
/UDUUn6OOlCHQxFfiqj6kqrgLx2ayjqNm1sNUsDup9s60d4OZENxoDLzE0sX7iZzoKHK3q20XGqN
fnR37IuXMRHWiTOndcLSzpGQrjSpZ7CloVgtFJtnWewUxW3QbXwrpzYjfYpYxcuTWlMLJ5lMGMIl
EX5jG5/NQdsnBXVq3OPWyqKed0KXSohLeEKDSy3Pgu1iVjWeOHa64WQTwrUy3YZ9TA711cKNe39n
ktoFJcA8dbH3RzlTJeWyfnRpzfdWxDCcIRwaxmBdymG4G2LhxW1E2UBqOmjYxcToSA1eXxH/jcJb
rMwCVvJ14QP0OxghU9iCvLDVzJO3UKl/2NIocpUa+f/WPVm176wtl33UIaxqN8X9JbWCv9Qi5Itl
qagOm5n0FX09Ins5dMJeD9IKl8vZog+xfz2H1HHVH6GUdtkyo+ZoG1cA06fOHjFIo4nPkLwqQUd7
TeGca8s4d7SAKFDmk7ZHQ4/FOVmop/rVIVKYyrAqh30/22R9wLjMq+Ax8P1ip95nVHrED0kf2cg2
xp7xofMW2jlSgp/DJ7Mcu+PDDjZsd5ygchpTaYQLDVj5FDUJACJSF/gwBKBBLlagI3mB/6AdqU0b
B+Ae4u2xk5O8ARf5JrB08mgWmxOlJeeCflTHXDl6ZiAtWYEYxQc8vxSFrf6bMOfHZElaTOPMQgns
rU6EIKE7U9tTOFDzbGJ+i6Hsz25Wx8eKsoKS4EzFFP2JdCrl/tm0WLTpHsCa5OQQ1a949pqj4jLB
nWNCZJndrdvyFw7KOK+wLDVR20vt70LepNRnosbEQb363IMk+ngjta2n+NXke9OqqiGeszDbiQ96
3R4Gq4U7sDxoffo1Cq29GCNv3w4zu5kp9y72EGNBZEyUySRPLvK2xhY1mBQb+YP8BWy3h6mpfge4
Na8LoSGbZCKdS94Z3QAIsE5u1otT12InGkmw/DgY5R81zDXZBHNNn05Oy5vc+xYAhcXKSkGnnsO9
kKUUuRXM8fdhwontSgtUQPsQ9E/Qrg1lq5IfSx0valMtFnnH2Ef9ZvCpuatPPuFm2FmWeYO76xLa
yHDJ/N4nriP/FWT1lbVLyUNcDWN/HPI8PQmLQz4HaU8F/ZUrmEbiVp4B1mwIbNtldfVk9TCH/bS/
GIXB9EGaN5jTbCZqLSvSFm+HWL9nBEExkjOXmeFUaAbIlXFNxqslKF/XRsQxqJ3Mkl8VpfF7RV1z
Vfr5o1eZr0knvogMiXBl+BtmlEBLK+jiruPcZPiM92QxcznXuxOBPufWrb44vUW/w9EfiRJtV7mL
KgcwAabL/Gvom8BoBzNHRx2viyiQEAEdcJKHLDa2n/v5bNXBbQk2sDSdcQNW6EJo+deyzTjP2rf9
SL4CAOp3yvHt40CtcshAUk/R/JgF+qFjPAacEOLpXBzdWus2rgd5HGskXJz+3ksCuNoPhkuiemUT
UTWJGJcjI+O4Ag7uzQR6mEyMGaQyUOlG4urKd47IhaRUBmVmHJBJqANLbxNADl6L/IFuQXGea0dg
LiyO5Jr130r93nED+z0KIA8xP+EqXzJGHcAieKP+EtranU/hYpsYaXoUY/fD8BnX19HwMNXkf7Wl
5u/UwUjRuT8kmB6motH3o/D26iziN2ayrNVqOoXmEVIQMgQUBXNn3BkZ7m0/KvzTlLv68f+JgyrW
/X/VeroefL7/ovUsi+6tePu71FM950+pp6Hb/9JNS7jw/AxaCjbp6n+GsaPp/JfuGIarWzZ2OUPn
nf7kDdoIRHUIzLopPAkplBDAPzWftv0vC7S8D0kEnaYQtvGPeIOWwQf4mTeoO0IXoAYNsvxwM9nw
C/+m+ayWMjUDpot3YpYCJEYjpLMUh6KGIIZF+4hvx90l+ILz3ku22RB/9VoPW/8kwHGReUtj9txT
etmhpUg2ffHDkzPiqnO+mF73aFdNAlLdpsU6OMi5wCEzNOCoqF366uVDPjo0Oc1whZ7e0z+lc/dt
WcgGdJOFHJpoXqWN9SVKsWKZBVSdvLvL0ll/kCk+6P1WqZZi0Ap6b+UIyheZjVmusy2mwwbjoHuA
ei+ak3+2Zi3elz8YRzPOa/aNJ1scPT3kqEmXPeyJfh0G2T7kacyWKI1QLH9Fz9eTfzN/n2xajfx6
azxC4QHrzEq38YfMPg7X4W1a9PQBTMy29xtaLAx6SZV2z6izGGcsgQklcCakYgS/Hvvx97r3zsWQ
yTQrOArDxjBbfa97uIgmCq0IZra53ZIJk5XT3qzIqsL+CJMGY1HkcyqyDRtdEd8c5FV/Q9xMFUrh
m4YWM6xyb9OP6daEN79JzPk+ImuPRIe7usg3ZpU6m86WIQ6W/6TF4DSWRr/vBvgjvVZ06yXFBiSq
J+ZazVYznGVl2tmr0RDDVJvZm9EjHqPZGxLQ5dAjrZCpBZ63s5L2iw/UBvWrVW7JyDqZfjneVHW0
I8+Rcx2dqDzDeBYL5nkhvwAUL3qjk/vVyIZHsZBpSFKfzkiAqxLjHPqFy0JgoTff1WPUnGMvo3Gn
aaspJxCeCnnU+TZh27wGFPoXUgPRL7gEfkeZ+casaDpY5NQwvxuOWRoVG1K6pSMRbA6KoYtm1QSs
LqhqYkaUaBIRq0yesSeicMeRcgtJ6ZsRJsxIU/drsXTFuowAbAwzvh79Asie2rlVveUdojSNSwcy
h+RSG43U+SwCz/4NxJuTFkJh95tkXHmMwdaZ+cPXo+oY5f2rHlMJbTBlIwHEU1Xi7LMak768CM+d
OLTlewrc5pQUJnqAqCz2tuXMsDVcWfoxH0g7K/CmkacXRS+YwrIzulwknDHXTE3m3CU5CMYWe149
rZIpfpzatS7Isqjtd3AyRUT0gt7cuRQgd6FReSij1hFZQXRANvTWkQ0QQBs1dnqcKU8ym4lWFVz2
PCZjp/ELoP62+5Y3wXfalvoauAwQOGSacnLWzhPOspnknWK6tfSC105G6rR134N5w9NJdaJYD61B
B5HJyM5wCCryq+oAwXQzMzQMAQ5C58SNnbzWiOeOLtT0exTdFJ+LjrELmmYbSA08AqKMorIBvpP3
WCVx3tAgQD9G57lu2pXnoXBDC1ACZJ89EDc6CXau851fHKAGzPhzOtLfQhphePy3HboJLWSsUtjH
iX22CYmWFsRi66V5TuPxjbbZrmz7CS5DjDNckI8idAs9dpxTix3KESgCkE8/uuil18ASYMQ+0Fhc
xSmeMDvD9+mRrueXdkTGbLkljiPc6ZgL95WPrrQPRhBY0FnK7BV0DXtYMVl7kkHuQL5jqIUuCuxn
IqMhs+nX6UO3M23tDSDBY5pFb04R3xW55dxprkTKB4iCGODBC5lvo+c43maZMW+MhLLtRBOfCte+
Httyp4vYA9NnrDqiRw4NdMCRjCtN9g+y5i5KQG92stIAIhbPD300hE/ZMoI3pSdzyvAcYoCSAVyh
fr7epB7RSlYcLS/1nI/75BN/2kb1RyLoQkUy8bThlMrCkVqjp3S/aOK7hckgiSxjr4b5apKNa4GB
thzYq0XaSMYJ+ZodlYeFJnI77cFD3OFvAEoGXGnVTlBxem8M79qlPQoTrd0QjIQ4R/bNwol6IyLX
XHumq10iqnf6QvZIzMwAHSBwJI92BdGwclUtWiKM1wtfiVQHppZqoci3rZxMXm8zugnAQIRUQZsW
xpxcRvGktrSlOBMmCzCyGP9/TvMlNJdPpVfIOrx3WRyw0m0MwdDu73TNogUsFxVh1NR0omPf5ojC
GiOlbX1mv0pPKFzuRRh+7oL8gZ5/h2SEOQLaBK/z/KOF7oQs8SrMD02KJUxSJmLHqHdNFz5NoiTD
QN2myMEZFZ3j2D3n9AZOJHF5aTsDd4kPwiwoj0zeW8fsrktAGGSj8wNgOJ5sj4Z44kLMkJMiVURQ
RhHdvVBBIFjM0oryoCZGrvnuDzKWmGDdUIQLMv3I+fCvfZjYFGWDmuCf3jKj4/TYhGW3ra3ZBcyY
kdwu4PBPPhfwNCdsHdgTKL1/x3CoZAorTdOT/QD46MnW8wEXwSkS7rSKianfo4C7QfiCWBMylC5p
GnknjjGwz52ObTkvBuBpYwsxwA7xJQYp6l+1B1g6+I3OHuK1qg6pd7oufrkN31ZDgYc4qHzscn2r
yix5m0zrpSJHTP1KjfQc53H9x7XIotbUpPGX27gyNjs0lI+DAu7JxYL4HSk0tc1kKbUZXwY1a9lG
q+xRTNWeBOEPW6VyNKqFFcQOnSrztUinTO0OiwRChzZJTLVu/jBnAujmsMeVGuxHb46jb1EWvWtT
5M3rWu7ek9zlPSS9p+tmng5FflD3TGCBlq26K68FHbUFaC99tZlUz49HqPsazd7ZQxsl65YizPWV
hmLIN+Q4gwOV72PJY06tfbzMx1vIe9TaT2+jtvu8f/ZGKCe/PE69zMfHub7V9THqtpJyoz1rRCjl
ifv1lzv/46a645fX/PioH2+n7v+4Qf1mP32Nn1bVo5CzLIxAppTk5kYDySi/5vWlf3r4b7/J7+//
7UN/eWW16eY2YV1ej1CfgXlttdF5spPoDDljQlurG/ugWZqDuiOg04/qXz4mD6UbqZSratvJnzlI
OOQj58ltQRqGC1ICL/NMLuq/XW0rhnhoeOEXGlh0YDyOGzgSaARcWVbWzIzioHqq2lYLIyqGQ0Mn
YDIGg6J75nXQQibiD+tzQWd1Z0vPadWa+kbnMrq1hwFZRkYikZDlnlnVv2wuRIi6qjs3B2GYsEMr
FqIndzm1OSmE+XVb3ajJPV+t/fKUcsy6wwAHQoF41AIBSwnFh6qfCVl6YyeMA/x8Qo4rX6TMyVhd
q9UhALNJUQoUY65uVas/3Yp0+LVwGJAIaVydfR8sdFl/EcbCyTiixtMnkn05VFQFEs/XtlNqPsdD
9BaaEPMGedyqRSfXEgbDMvM92Zpz9q2YzRMSTs59y3RObQDsLTCdSLqajYla8uCvK6/qiL8Ktxh/
ipPVfafhnuP057WYmOYfLx20G7pf7lHE4/dl9O/rnEqJ+h5BKp4CqSIAUcAJQd2mfgbOve6R510/
nymvmAMyLgDO/GxqUSHHxm4vKZv0kJwNWBTlzaOurvmvg6Fb22pB5vLxECgBFDQJl6smw9nqTYbv
cJZlbZ1wCVLA3OMcWI8TkHaGBNOmw3OXJxAHJ1n0B2BNjmJshMg0sUdu1Kf00+7SEJGNRoiPoD5S
IOLp2Jl3i1V0jN6sh48H/vuvVZtF378n1hyvMHNQmCkTCqnqXXrZLhvk+2ltxFdT26mqaxv5oSrT
GbN3O8LnzlFSzE5XjLc9sPODEhMp5NsosZvsCz8qCXC9/hOteum//zGxZ/2RDYTVzn4DpIM2qV27
FkKeknKjB0UUzGa5rfjJ1D+jdutQH0ihZ3ohEaHq26j71AIN9p+HyvWf/Nih5f6rHvzLpnqcuu2/
v1RXDBNjj1t1yKl9TX0YtZmr8tZ1W6193LjElPH00M0+/q9Q68UBpCCtAY4y9bbMNbkGqdVJHWof
q+r4Vh+Okd9fB2Cq3uj6kcOq8NYT40TN7z/Zqskpj41IC7Rlqw4TyiYlRq3Z/lo2RbVHqJ3iiIki
fase/rEayF+NxCYotwyf5IlB7alq7bq43jYvSBdmw9xWRkxb869zkvpOatENBpd8tYpkhPGpWv34
9NUykVVzO5VdthtYb8G17cTkE7FQZ/Qshf3NUx8EBBdab/2ofmwFD1Nr19/+eptb9szMQ0dbXR+s
3vK6eX2uWrv+jdc7rq/3y3Pj4rlPkTyq30KdOHs3aoqD2lZHHr942p3V9seHXyp0fxg59Y16LfWf
qv9NLfwFLLlGPVb98DinZw4l/oOo7xnKqB3x96vq2R+nqgnb8sGrso3CnCWyUabOJWpTranbrpvq
NkVH+0ePUw8eg/fRaIrjx6eX5xKK9uy212Mm8ORu/LEzq1t9s+gXdDh/HXdq7eNRavXXbfWkj1f9
6VG/vsGvz9IMxMcdmT+LTv6t/A3VZUStqef+7rbrQ9S9phoFqtXrQv0f1021pp73H1+1Mjx+getT
1AN/eavf3fbLq/7yTqE84UOlbGSbRh2z4BfxxNQINeSxfl0snlWhD5TXk+uNau162/LRPpSPqRW1
5OOR6nSrXvz60J/uUavIGIaVQf/hY48WS4G47nqg/LT9saqOq59uVdvq8eo4+/OZRK5OiDn6dDEo
6TE4rt+xsglTt++zBbCUCLudU1Rwl2qKbz6pI/B91nrb68+cTogomCr3gbowZI2lr5+JczvaNVbA
hSbxl8IuDgKa6LNpBP79YJb1xgyGJ4LPMfs2k49LIo2OZNVNunAeiymh9W1h86ebU90sc1xs3LBL
yF7Ib9BgUW6kToLmBOWPN+T1fnSp1pGwDI1LnuN+/cIfp5OFXNpeTqqkpQEvPz+auryqC+t1Qazl
X1fbny65avV3D//lNnXpVrd9vMPvnvfxDmPq34gW50PE1E8O6eTCU8fudRsfO5MYSudSviiPX7k9
yoPr48bf3v/L04XTzWTduxVpavKkpp6ee26R3KlHDmlNe3iqH9QdszoEf78ah+RhOln5bsSAqDDV
0N8CdJCRZMdlk2SHZIze3eKm1yr+6BIthO0SE/6Ks8jexW1zoGAHdxrb4Zp5FM3szn5pq/jeaMSN
N/kXq0Bz5BHm6GnW1mxzhwah84g27L0yCbmLOT1vY4b+h9FAe9ouaHJtCHqrpVhasJh4wzR0UwAa
+nZdkyi2yROyM2rqjPtO68/NVxECWTdDRoa1BmbRbO/DTMc0MOLcBMXYYCVCOzZGJUgg5M8+nt61
4aRng+vsgUu8zC8Ej1q6zkbTghfR9+DjJhINs5zITXqZE3U2qnwDVTAK4avakxX4YG5gTAkOjGmy
qBTMF0LEqFII0OLYZMpdkBJBQUT8dq5YoymKCGdc9mHbJito6dm2sMvvmuHf2ZotmCp3e1FpP3Jt
IgiGXJZtFfHJM+clE/YsuTZrYFruPYHEb3g6QyjbSCqLAs1c8LkX9YOHr85L4Cplgl91yOK1+c3y
i+7Sz91C6Dox6omzc5tAbLO8+D571dHRhmpVRlAlmST32zkt7utS9yUx8d31Iw1TsOsd3BJFsGyL
goW1jxmGjLVLb74tql2NRaVdRLIDBpvj6CUUyMf6wrSNynkLVQ5Q+iFrbBQiA3rASW92Y5ky/KSJ
4HsImI0qqjajuyoG4nrSkLKFYTcbC+MfGG3rCTG2d3bm2iaEkuTjun32l8DauG7oI7T0nxI43utU
b+OHxOlfoyjZp4g+PpX4cwFgGJ+QUpHka/r2ihNUcu6N4LYgxWTXw+VfVXiKZF/6XDTOsi0Gw1n3
o733/PoNCjLoSbJzkZvZHlbKvL1xoQTuhVZ86b0LPtt5TSedZJxUo1BuuM/5bLwx+2RWidt9V7TE
1wVNwNedKDoXlJl6rVznxvBNjJlH8AnCg0wTNzWIPMvFzCzP/lBPOOtRb6LjC7KMXNM5K26aHn60
bfSkUXYkuh/pLmpbrYq/ICOddikF1rpvDiQ0dyG6bEGvwjcaRLTt9xw3+DYzxCcbJ9sCE8KtjOjb
bOnfkmoqnpohTU6FU3YbURrEz8TGpZupldNvwZ0wnv0l9p7GzLhxR86dAez3cgxvpqZoD6PDdaWk
w9bDO97P/R+hGxf36Zh+94zxELdetU2akuZcJy4zuRgmvjCz178tEIJvOVOkVBAQKnMZ+pKCj0R0
wOm/qevXLHHsLdInIMUN0Z5tcnSkECTto7elQ3fmWzD9S+TSTWC/ljuzREeWivarGGklJPNrOEJ+
XzrzRozmV83r/W2pofn0UWW3j3MFMtmJHhI9h4leFdMubBuKTUD9BqtpblwPg6Ihxi8mCWI49/z1
HMcSW+W+G0EkdoOWp3eCFAwSjMCmlUa1tnT30xza+cZoTaILgwm33Gyu/ZYzhqmzzyY6ZlbZS8yq
vF5Xlf89p9QGcH5PyuJyk0XFg1unZ8qxqMjdY4onLDWyz37M1XBYeUXD7qc12pMX8h5gGUuTumfh
OHvbSh9MD3NJE1+4/AmH0ABRu8eQ/3E710+l3pjviOuqofw8orTAuh7pIOWCdZvxQ2pGdgbSCE+H
t9uE84vpDJ/9kTjubJ63E+QfJGD9fe7k5xHnzdbSQF3ZVR4dPBsfgFFz1Pa2ZfGhnZfBKfVTHXwG
aLLBBbdF/fZCzDJqCd8dEeGbZ6/BW20nwQNcx23ZBBDz+q7djEt1bjJZJNc1foTSuPX6+IA/bLrY
kxaQm0pWQjxzXcpDhHw0AOYbxjNYJJsfdmmLQ00gcEfqxRIQTDtYac4MnthxeymOXQMuD99zcQTb
TXa6aZPManCUh8SMA9qbR0RVYjfX43gbVB0kTZrMu4qmTexXzSHukZQl+AnlmZ8jsAcamFHY3eEe
4+zikn1XT3YHVeFL1dEzNRtaQaEe/tCAvYVkwwNUeRhGCyV4OeQcUEBs7BRhPLK7wonCW2sxnx29
IvdhTtNzr1kna36r20q7SLhqVkUwWzUNo1CeDEeacqvSQZKL1H6f1ZwsOTWgLB+C9TAQLdU17dkL
XVTb1Ps/c348Cz8P16HOjlrMNrY8TlamoYHrB2xIZX7T5WW8h4qaE+HmJ3srjb4mRnmBxYQVox2h
SzblsqKWf2tqw/3SJWcfcihoCPGNGfO+rSnW+vEtTXFz7SQC0TjE+60WhLemMKt1X3uXQNfiNUzV
aEWWKd0qMT04sQPiOYNGgyL3YBWFfz4ZFb1gON/TWdee4UTXq1Aa1f0AQaAVf9bb0dtmb0FAV19b
8D5PKI1RLvbEj74MgInWA56+LI0BLImHabb2NObI+rN2FI9Ah5rzjT9yiNeev22JW4Y8DBfPaDhA
A16ohENyCIiedXLjOZ2j7iEMGiBKpbn3ovHYZ/xCUImAI08J3Em0x1qwbaqbcWr9xzAOx2NDkkoM
dcAUoMrdiaCjvCw3AWzuRJ9PKR3lDNdDEgJtEfHAadxKN1yhTmZOqMuYMR4n83pbmOS3V10+bYkk
5tS3xE+9OaPQz8kaKWvSGebCn1eG1oY4NAWDtLp+Dox70jYu6QhQxv1q+XDCZ2ugtIX/yIpwduti
koUfsn+KKKlQ5s1yt9Vk07I/O4Opr6v0bGuv85i6+9AaOeozQjKGuP2C1wssrLV8QrJG7joe+aJI
R9TlkJ64du0LE2X76Dlf8EdgdqrOo0ZKXDZhRLWmPDvEw/jitdHBcIv62CXNtBbkD3OROwZIs+js
R/3RF/PG8UMGzHHkIpwH2osknXFTBWfeMqrlEYM5leGMMMbVEpKXpAXTJRjrHRGtztYk3mbVEEQ9
x8FqcKLvVbHglHODLf1afgly/qJj6eJJKWMc3rm+qawnVBIQrmNHg3fCBTUTkgEN4qCulhNXJTrB
fc0hGJMgkrevA+oLvC3VF88ZjiCdjJXegmb3ox/5nH5BaYIvlrrETVN0j4jv/V3kDA6RSt63KE8/
OXmQ4n5P9FXnYmohK4phkuE8Re7nnPkP7Wj8BU1Wia1RxTe5c+tqX90wqvdxz9xh1s7auIw3qPa/
6rMGGLdk3BJ2DMU4m5ZFGj3GQ3t2ywWQRxDStceFHM+clGsTieZsuHR9R5i8Peaq/N60rOQ4jv2L
N3s/mloY6yoX1tofaq5Q8+2ADICwxWgt8EzsG2c9RlKinvbVMdbufVOoPAfKhiakHpf8HwnhWcEe
OJqtT5o5iNlsBMfrBKeJv+qQeaW9016L0WSgXvrl2YxppuceYlHHfoo5O7jekTP6s4yXAfY2n/Xm
Pp3Io8/y8X3p7R8w1oDCIAFCHU0Imn3bwUfYwDLDMTGQ7kfKtZDOhtLxoWoFwUVvB3MV1nhnGXbH
9DuXuB/3RVI3G/JNBHxtaL65Jc9AnPysdrzviSPzGQcxqsr2SzujGCQJa1X7I4PwVN9rU08YZKcf
piS3H0DjIHqhERpBQ4++wDe5tE7YXLoCc/4UNRpCUWMHsGAniNm6dEygDU8vwN1NO7uTU5OxXiez
9zXPTRqEVgqERXg1e7/3HOFzmhkBTEH1mLjzvjRstK6INXtrqijGtsCPSRPPQGyEtCU3iTBfkK5/
d5eQfDUnYbLgBtmucqx8neXJnmnDa11iwOrRHGQ6LDYtHd21N3L5NJb64BfNnrw82M4uou4ZPN3S
PyO9dU9FQnagJUfoMNC9In8j4vzGjSkAAb5BwD+jsugNZzijHxarAT9xz144mnD9QOc9Tb337njO
+Fp6/ue6yRoMYdn3ONHEJugN1DYuZl+L/SuzL03qmC9Z435uUfbQIDW2XSgAs5EBGBVWQcBTCwlm
QpcU1OHBKJKXqrPzpxaF9wZyznpaEDslsfZcJADGWkgzQTnnWzIGQKYay2dwePUWgi9x1vyXwknY
c0hMCxtoQsHURzvBeKCZkeN7CNNIGjjNRrQZNOsyWiDGazxce8KOBtIpgckTxjWambEPXX8+iAUa
Pvllq0aA8YhtBjq4ssd1CE9x4zaJth3CB5PrzQ6jPn2YjEsutgumGSud8iZiFWO1LGa4Kx2yZOMQ
QBT6Tw8O0MCQI3LT7UihOOPqf2rG+TCmVcehD3Bh7ig+Z2D19RpaVt85n3OmSwnMoXWJKm1NyF2G
iYpXH/CseXqXH6zY0VcNbbGpwTUrEohxuDsIlc2bu46Er4n43IgzWYbV33FnZxeBZGeaSFBdI1ND
lmgRK2EzSx68dp8DY87yfD7MbfKQC8IZI38iZsMmOTtA55t07l0R5ES8T5a2FkJfu1UzPMisPydA
vBWR+rXTG9Rp4DETwGgdBxx74A7XCRS7wjFO2PuiXTBnL3oCdsLkojVGQtv7bkR3xCOuqykfp7F9
8eLHyO4wa0Li6UMiWVJ06kUijvwbTdiKFeGJmh/y59kkoKRIdzvR1xzQhH1ZpZ7JILyXiLCBLX3v
B8MMxR5FWbF38cw6Br6VvgEjB3oVZa2ZI6cLGMwYjWluwKXNbvQj47dc19oMyitO/4hH8Y3+/V5+
xGMi+q8OVS6gHtlzM41Uw+bu4HThHgQONPOgaDZj/2qSADu45K4gp3esHo8bmY8/6lpLT0EAs4pL
xCM2GnDXYVJBEs4ZHUFEdxb+0soZdswrsIe20aUv3WXlTANGzn5Bg9f0XAb6Z9J/X3MjNC/ED0V3
3dJc9CmWHYESpwcxJ7DYsmLnN9ZT4skerHDDjdHJGsR81wMl3rWgvzZxPZFRaxnhlmCu7OwZ3f9z
ZP/4P2mLTU+Gj/9nbfHlj2/NW5v+XVz88aQ/xcW+8y/LsG3bsX20ieiEeb2/xMVSd4wNWViuZ7gy
zfwqLrYQF1umpwvLF+h9rZ/Exfo/ERMbpssb/k1M7NkOkmbb8l38oQ4f7e9i4gyHJVF60XBTDHY3
4WrAYHirVFKBLHWqtevin98Wyu6er6qq//1lOHqxmYdweu2NYeXJTr1XqXrR6pmDDXl0cGN7rnK4
idlDIF3emfR7u+a4rzGAp9IJHo0vULvNY7GMOH2kW9zDNk6djpxEZtMw2vtTgbUcIiY286SqsXu8
kdGD+xw7shOTkiL6Ya9HsAasYdmPfvUp8FALSg97g5m9w9TeYW4nsry/d6TfvZHO91F64APM8Fky
vFANOGbSJe9LoU8nnfMVTkbTanAyBxqqh5LGcRNoBBmGOiiAFxcD/iid+Lb05Pe0lCvp0nekXz/F
uJ9LBz85S8YRxNxqxtxvMLnPMfsXvA+zRjPdMREnNQYkgC/ZAKmkBAQevABdkgO6eCH+ABUHqZxA
uYzW2bQ7V9IGEskd6KrixUzCQyuc/mhrww8i1LGKj8VTCkEJHzL8gkCSDBCBRpJsQCv6JeSP2rre
KZXsg1JSECbJQzAOQI8qR0OqOxYXxNPEyIFPKCRHoZi/B5KrMHgQFmzJWliALmAIeiEYyl+XDLK2
Q/OpAM8Adldf2/hVbudYn+A9ZPdNVEd7spoWSXdowDwM4B4WUTpoSap96+YPS+V9QSKNZ1EyIoqw
5rLfD7RHFEEClMQEUsIDLWFJxoTlW+9DXM/bUfInKEh8ZZ5CRukImyITL1h3AV9KaoWtw6/oJcki
AmmR9IiJXUo2hXEJGv2G2QKDG3vBblj5KBnIycUYxEQZtZb/Ngi4A0UVmVwnwTZWXbAx9PdyGIpN
4rxpbtTuiM+tNrGAONCk9Y03ZPnG5oBcGTK7mYkt/15Z3VW5T966l2js0lG9xaB7h6dOgLXFO2ZR
VQdriLEW/e0weuU2FASKlIzhenyJu34YRiCKgHLz/2HvPJZj17Yr+ysK9aGANxWhDhJIb0kmXQdB
HpLw3uPrNYCjeue+K4Wqql+djEzaNMDGXmvNOabiUiO6alkSIjRpD8MosZkJcvqkgYpuHk+hMlT7
ooShqhvYwMc292GKeeSG62LkikS4pP5EhZsIWwjU7YqnGjhSaXwmVfoZlK0DzhjtpkqCcpN8i+I8
AtdwZ1I96dqIDVH9yKiGbYPizu2Wsl/b4QX+os3luUpzUzvCXgSqhgEj6E2imJX95D0OYleUhs8p
6d6Coay2UN/ADzXZh1ngvK7hmwqKcjcL2uptz2clyCUEouYgWJ+DVDzO66uNd8jiQ1MxOWQnq+yH
bdNiSfbkDsiDKm4ytvWHhkwTPU4fWB7dyfKjTY4h1yVhaCXo8Bh7wlHt3lVb5UnOiqcqzjzyPgld
n7Unv28MARm9+hKmY8u2V75GlX6LG3IsI7Jb4Ddi6JbIkdvrMjZzIbwacbfpoZFwWRcPE7YC2A/q
fsg5J4xoiJ0qQ/mctadIiZ+aFM0KZ5cqTGsWAEWTHoQcsT8x3Cm48EMpwKINX7Q5ynlq6gkAGZAk
IjIOCcp+J9z7bDXIR+7Z4Eb9eERev+G1fE1+p56UdDijtefQkMttW5Kn2gyEofk0TPza2Bpz8oER
30ehKGzfKBQHe8HJN8xP3GP9saKiNmPg4l5tYH8zH3LsAGs/IUqxL8k2bqfQ1pQLuDDTZtJAhRSb
oyto8NVUirobrYjs4pUa7HGnEMne1OXoTbXQhhZUSz5wUbbCNPObUVsFKqL91MRtDt2ard93MYfa
syvc1INBuoyqvhfesKrbEzhIKkvFwUpWOAW55EjotSv5Ma1E/zqE672Se8rHOtbSs1KFD5LerkqU
6CvmBHDGJ+GzVU0IagWxG7JaA2EAmuxAuAidwrSumed4neDvk3yq7GbW4Bvk5qH80F2aiDidWwMB
mLiWp6BxFJqxqxHE9XxqDVNLpajpoxtHX3KKxkNT99UkB3S3M9ASufBd9t0rCxJfjeC/tNIxD/Kv
Iu8vXAyOFaMcG+sEFB01uVkipEY/P1rRSLOi/wllBH1ZWn0HkBzshvArQ25+Rm8E8EN8d9TUxZYe
ipNL/rRGPP7DmGaAm2wiEjPUY6gV6NkkNzYYTMMIJkllrsLIKaa/55k/E9mq5F1odh9TW9YN1T6B
FKkAikOyNN7dRLuIhqCfFSamK/IE8xPjkc9+kInBJSbQxzkZdGN27DySe31GUnLyLDUqeKxY6TYN
WburKByvbMDvpUjmqxdZnDu0HbUJhf/oQbrQ2VTPDPOGSAmGGZzICBNjDe5JMxgAgL6tkLDHuBTY
O4DOFif1YGHAdTNzeGt6+gZepXx4pQePhb/tG+0PEn8DK014zCE7ozsPb2P6bMo+6LHkaqhTuTLE
xHfjUf/REhC4poKUt5M7xwso5xrNeOBP4gaIWfR6MbqGM+eeguUY96Vw7NrgIBYWsxvIKFsVXyCg
xg0/TLVXluMBC1ZfsMvAxO90BaKANLESEtGIhClb6AFh3jEntGrikKTvsrOAz9HD7fXiNS21cAWt
9sfqpBXCtHLTsKVD/E7xaTX+tqvrEQRR1x+YlazEipm9WnUVu4vKpE1Fd7lmvmCWlEk6Cxtq8kPo
Q14J42o2CrtUVdZKibsr+0hIvEMQwsvD8EUMfefWYb9tzOEDBMRgm3ltrDul//b3gpQb2zqLLSef
hDc5isLNUBvtgb0CkN9ELbjYWwDhpZl1Oqj5KonLT4lKaVeZzdYDPn8UxPSQ1+ZlbGSy6GA0OK0v
wuYUJKdNSfRQrWkzAlPa0svcjIRVrmo+LJrcTIxMtXDEkXZqomAY4P2LEF6W323LgqEoJDcaIbNk
1rLRZiwYnEsNIH9XYsVBDR9tGiPNT02A6VPKGKLoIgcQRiVcsOm3MSoxEw4SCJut2IdfGZ9kOcno
u8eU/CPcsoxwLDhNgzfSF2RgYWo+fV1B5jQSZAY/5M/1E1fWwjfcKIoxnvF/LYzlK6aW5RrgqYw0
PUscGil0zgbxJtQKiddlQAAg+MlNFwUPGS6HoyYUs+GFDYOqtyeOAfYgya7E6OaWdOjtIuu+CPv7
miLxE1P+oxcw/SrUYXZ7t+9lMJnukoVLXEEDMUAOXE0b70wuo62epcBCPeXJmmCt5gycVzQsNK/7
UpGN4GACyNpOxFkl3FRjANkUcqoe5odMaX/JjY9dELgBEXDL1PwpTc3iBowp9LSdWYK6xGCPs8ky
T8RP504kcSGf/KJzFJM2yaT47bE2hrUeieQQwSMibzEUDsmIz5weJumfYr/RDPCDYx9AIAWziJhZ
6J7A6FzyqjpjuKEdpaj5VkxUZAFc10QPAFkA1hngYXiOcoYXEx5m2kZw/HQhJbmukDh587JlOsHO
RtFhqkZob1iUw4LkWr/DY19+i1ZcHurZZLHcI6z9omiitJMFEGe5AW1tMABv9IGmMMrqX4QxhYIf
j0cVXcU5MDixIaBux2hsdz2XTbw1SbaJxE5A4x6dhzRWYI7M23bDEiBMsJWTcwzggu+dQCoOTtQV
hNYTRhWpo7flQnGsaqM5JPjft7U33cao87ZD7Bl2Lxr7wWgUOwazgVzYeEi6AuBliHHMIwnoOTWV
a8RAbiD13o1lP6BlbxDKQcd5FJVDWwzRqfTIWmAhaaX8WOeTeB3oQSvSGByhcr1haYOIpnreNh7y
p7KezENalI+aVYAfzQxY/A+1aE7XSZxCtySSeE3H0nMtC89cKOs6YgPPWPcmmdutLjyKxPytPCqL
ddaFzDpE6aWRye9khlN1aX/uSREEm3X0PQbLk8nmdAEOLgHVf1CEf/uaGSe/Qp8dx8IfLMyOyyI2
Clo1fwiEInHuTNz67Tx33i8YQhDR5LP9ecwcL8SfNNcPMualLh1JKcj8n9/YvSXzfrnJU38EggIL
wi+Vj7BR2pW+JDItkbSWlWLU+hNRa5G57eOg+y0fl2JhpsHMqmcmcU415yMtuvLlJlRKR+iYrLXq
EHQHFnJtq0XxyhhSvFWL1DFVvQgH2CyHxNFuuq1EUO4slFvkbX9u+lkDtzwcBcZzqlat2xqQTztH
g/0tQ1ZkYacAMTbLn/1z01UlhK2OAO9FgLX8NUJbkHsvd/980VJDBuNwe/6oodlroepdxH6kuE87
XyLNcHbJ/5bI/VHNLrKycu7Qj4FwWSSmFB60WJt60DcD/YN4hhharZfydgkTJSq6c4Bg4GhAD1Jv
LOhCpE94KGYRYTAHci03wvwu6ccYzYEMh5EdIzlXazAa1d4qweks94ZUmSQ3FPB/4bpayJPKjJVZ
7hWixiBZHYzXlhUcAD62N302wOUFPb7taKI9nnGZXBfwMSAe3MfZjPtZHsszYZL9CXNWQVkNfl79
zhZe7qlV3G41A9/kbAmr55vlXkKeg9vIw1tX4u/zRKdp0mAfSrB4loNvuReas9OzY2ywItY3ZnrP
S/bZ65A3Or/6JS8Z4AoDdEMhiHZ+xQBMSpIltKHY9vArgkjSN34clMTKcKPN+AzY3eW+rz3EZFAv
ly9N5Og6uOCpgbM7eiX4OgyNiz3BFHgU5nvLwwyDuTsoLbh+sSH4sbn9F/nlb73lfKSOAW7b2Jod
srNk3lr8Y4t6fnm83CwPJ4GcPsiTFuK3lDIcNT2uh6k9UsR56+XAESgZwAyniI/m3K9qfgXLC1pe
y/DQ5rNVDzg6n8lCzpFnJog430SotzY6UJKFomoI0KWwtCYVAouIpUR+0NReSuyFOBXNAKqFNhVz
ojhIEAjTmaX+yw3n9H/eG/WGQ/zP4+Xb4vJFply9a43UyP/4PQjxIsqn+XHTymn1+re/NtVKSlD8
91DMyJZS5bj7fVclqJdVvGVvMn8x6gB5pFXIOv/nJzscQPgBuVnuLT/YDVyH6d6MCBM4JOSoJWUS
3NPyCBDCfxKmLKV6LdvGAADNT1WQlImEJUcPPE5BNLCQhU6UM+lT/sGkWuhUf3uoE3pokd8zW9nm
HMd//HlFqQUHtwvui5nmtbytf+Bey9f6+RvLvf/uR1ASatsuY0VfzKgLd4YAAk90Bb/S8TcGc5mt
ppccnDvXPojiIlkuaOZm7b+xqO+Xu+UoE/QYkRU0XPORAbM5O1+8ZXH6i/uUNi7BluVsaM1vwvJp
Luiiv9xdjKfwTLdGGHQbAvNYJH9TjHIrU7cx6NsFuaPonemSOgJykqXkz9NfHoYLn+cf1tqgKBEB
tIg25/VoAf/8ZgD9eez1QOfMVoDXwytbqEHLvYz1c+jkcEubuHJkDXD08vXlRqurwYZfkzFEGanw
Rnp/8/rCCRRU2+UuAVn5ip52s0oWguzMpI3me8vDwa+oQNMZZdUkH0Evdbs/xkggWjpr0+yR7CWB
YBHIVv98EM4PF0jackxq9N/WUq9e/3J8L3ebkFZoDHZltTwslCDeJJJ0+MvPLUe22EhnSROU9V8O
/uVn/vyPUkLYnKUFs/UZzgY+gfMpG2Y8F6qs309w+ZVan4EKwyzrNcV+cqJFtrwg9xbQXjA7h/72
cPkG5mFj9f9pL/9XExmFALz/eSLT/8v2I2UqGFbf/8R8+f2b/zmWMcQ5sc+UdFX8a7qfIf8bpxVN
QU3WAcJIM9Tlf/NeGORAYSHRwpgHOhDO/vBe5H/TLURelqIYEoQWUfl/GdFoyj8PaFRwe/wl3VRN
YlYYAfEc/prwp6If8kvTmLaz9iYOdfpzgWuiObyXx2QLTHGS16WxB3yJpr99aj7UX/5T8wy8BB0u
w05vXA8Tpc1LUxxabyMhCMw2VDIakjtxa5HwgfaTvdadsKoy24FYSzbAR9bZB+MW9ClSZKeeE9yl
r/JAuNAOsFT0e6D4a/hf/nd+zZPRz7N/ydr0modZU//7v0p/SzH8/RrRKFiaxkqhWwQm/vU1Eh+L
hSo1J/xgxnMrSQ9BC+RlLkh69VdbtT+CMKccxOGbFkoPfzkg/pt/rlrzO/j7Se2+/v1fteW/q3xS
hqaKhqgpf/vvOfDTMvKVaWverf4g/uQP1QXug/jerAnZAtFF/PqP8ag+5CgzD/RA4kdhbZ6sRxN0
/KUsXPUmVSfpiEzsIz1Pu/hG5HB9DsmxvrXk3LvhefwwVVr7tvZoRJspcrAN/8qfg6NyFTeF+Q0R
Bu6rNT3H31z59av6ht4yx4wI8cXWTg0B84Zt01CmVr+n9w6BiLKDa58armE5CjFNxYo0CjpTKIvq
Y3pEifFF3reyJWnXLJ3McLjImE71WJ4B/kqHemPuFSd9z++o94Jf0RMvZz28ZD/TRniYwnV4gvaP
FEm2O6i32/4Icxqpxjr6Hrep0zrT6CLjigv7Rz4wamlICIiEHez8+hMhUkuAs5N+0gAeVEfYVe+d
6aREeN1NUPxEycGbRxv1hH3Uunv1Jolu43UiZurk66vKfMpv8bevQo+xhVP+pG2mB5AL2UvaP5FM
RB4Ab4d/HF+zD33dw6Cln/wT0ZM76fquk/ax71Lj+1Sp5rpH4wGTi2QFw45V0HGvHcg+5TSxWUMA
l4k3VVyjaTZu1Tv53J/51bs0+Vl+pHJnrNfl29BfBcRMPYQb4Yzx4+zvu2nrX/UDApPR0ZMVGLDi
I9mXJkIQO7jljvITuYSTtWuEyyJN788mgv+/DijuoTuvvFfCBYr8Gj41wck8gMUjoCWj9nXJxzhM
G3UduLCXcP3C+9HepC/vhNeXsJpX7MOWk17IbHgPTjK5aby1deEw8UOeQtvVo82/MY4D201QmQfz
hWQWMqtpBCff1Q1903CWwb1cxDfgmdqDvzMI30KrEMJvW/XSynrqeCdQpjVkLB2Zhsnb6KPdgZu9
yA/Q6sy7/6mf2/rQCHb44t3NG618Dm1EnY2DFk/Z6ef00u/EBt3W0bjVqovBoNhmn/06gzS/LbfJ
qwXXxLa2AUPHk3W1nqfSztuNQUqI26xSzg47+e7OCPnbgxw9kZFSXvBBXup5SogYh50ETLl9/wqv
wbipmE5gvUFQcRK3+dC3JOviQ3ItIrfdGt3i2rppe1IMglNN4hhY236Hy5xG669qxVZG3urrzDV2
XYTpnTfSlvpNdBq3XrFVDbtaVec0XdGhPsXRSkIMc6dHOZL90dE9WLW60/lse23pK7kHLka0N2Td
yUa2x+1wpfjRN2wutV10b95HZztugzvUeSa/FNX+xQD+0djak/dR/wiwalGxnrpuN76wb3dpU1m3
FpER2PHNWO1ENLebwaetaZsXpb1bt+7UvAV78gIJ/XkQX4gxp/1viw/Sper/D4szObb/vDqakswa
acEhlLjMafo/r81yMiEQ0xkF1QBLMlqtqNpfzLB2/udl+L8swvO/0SwECugQTFmfLxF/DbKdQwRE
Tyq3mtQ/zf/CGofd6A/f9N9p8KcEK04ll/h/qDP+m6WfEJP/cnU1JeJ4TZQYqmGqlshl/K//FgC1
iuG2rrf0v4GOhZ6rDRn5k+xb7UxXhHdJq4kPSdZe8Rz5FtIE84M5NwxQVHodo42dWoxPued128mU
OdWYAK1bjdZiqIjHuB3IgkWkizihXksKMytkjaprDrK5rmSJhDM4OnZc1udmYMlIJszRuXrAdhFd
skkpj2o/mo4SGcQ8rL2yrp/logWBbcADBwBtYT3JmfWZ00OTUudylDN2HLeyQnqKmd+ZRbSPvlbL
JyvJoJPTVU1jQ6D29Yud1dRHxmQhvXMuZJ5YvFldvqNdm/gp+H3tV+v3ZDGi4q50AboyFrM8Rd7c
7MU0ljaKOO1geSJPwkQ4N3ER7XlAVqtqVViIyXvk0mw1umuY8RL42BuWA9POrHpdVpKwz0VMFmi6
XuSiEhxyewsHA+tPWzVEDPZ4t8JcfIx1Tz2FXUkkzQSTOZchuueawIh13BIyc9MTMMXimAKtZchB
XILCkzR/5KdA8lhTs2BwOOQ820+a3NGIw7BlYUKsWaZwbkl7F2QYC0okGqemNk4M8PE5ij0XPkO9
jBWRp7qgfvbWQAYOvPh5iOkxydt2nYxwo9HqHSMTd+ijq5ITwyfzzDJtetLAmvF8iftIv6pc9bZa
oXM9m+RL1DUnsl3TVZPrGOFC/bkNcTSpjO77OcUn0dkkdIjhpEqd7EnXH7WJ7MaiQqMhnUXErMKo
XaXhqxy0h6kQyBHzxxfA18/FQHl1acUgdeuhfhiC7DHy/Cc5rL8ic8AFwQE8qW3M5Pllvq/2rtSH
5kwGJh0hJY1imB0hosBLjNUtbJ2eVGaXORveNVV2VBnbWRoROVtF/jkotDsE5JMgiNgDLD5pU96T
YiVshEQVthWkr6ijLavg+EJ+0T9nRboSTQJgh8I318LwjRLdEYXkaSjkL9IS9v2YVSx8dFnFeCPE
7WhTf1FitvoV8bFvj1wZmjM4UnsEsprw7iTTSRqZ5hb+uu0faeIQmzSz+gmwJ0VAZRKRia0zf2ai
J6yH5NtK/LWBnUEJNKfPDLciLKCBUK9e9SLjCmoxIUQxkuP9iQFip+1Km/OeB+bY1a7FXL00pKV3
rSMUriKwmI1Xpn1H+J2Gx6nT4KF0d7PujygigRaJaxVw6qyjr5FK1GzRuiHUDyQb6AfF99VNmKaX
MdAivCgeUYBYpuegwlY5EoNgEpVgnCeF7gmgJ61RPeKiQP+OmVTucC+MTFrbbR1j9UL9OLSHrKzQ
APjeRs19H9VEVK1yjXGGX08wqVj5aIaatWN2sg+Kr9tLbQ2MEakRAn54qpIY7sc8XBs14UjLjT6C
qE7Cij2bbDXBpmzMq9eQbZsJWs2YhuEaga6F28+I8kHt472hf0TxrHBZvhSaL0CCsj1+C+xL8w9p
gRX/vtfJvzgjogORH0xdfHq0aal2rg8QxA6ahOVzsBIPBoD8XfokI8lyF7pXsHwM/y/TQ80YENZ2
axdb06lPOVwPO9wQ5MSW0XuT79NWfosKt3aqU3IaTtJHAor6AKNRtxwLWJnN2h2/jY+c++VxIOzr
p9pILlPP9KiczTc7vwUQI9+INlYvwUd9VNcDZA/bO+efUN6vwJ8xlsmvfEb6q3moH4Otiv0J7DTr
/MUoNgaKGQ0HIWQq3qhZyUBUclWvjLN4RcQFL85HzwEkEu6Tb894D2Mn3UzMs4xP7OpNgr1pHBmN
8WsEiRgrplvap3k1v8xd+R12bwEC2chRG2bW/GL3Uyqu9twfYVxjsRYs4hbY9axiEkDP1sZ4zp/Y
yJMQbg/PxsbYiJdwQ1gPQdd4Da2b8pO8A1cnau5zeo+IjtiUtZvL7LQZqbFtdiTdAeiwlUpKlfUs
Jd/nKB06FlBrRagyXd9K2+jSAZClz1C+RwCyhqHMFFCpD5K6Y9g3crY1B8tbiScwWKylmoibB1+M
XSBjosWEnwHtjtvrV41UWl7erWRtOqRu74bmOhAgSLMgcD1ZVQSqk3bBe1i4/kvSbApHY3N6JqzW
QCm8g2VavcokEWPtJB5wXNFlTbSVAEvnIkPE2nFzwuRD9iVRfpq5NsnccXrSOeyY82vcIHGuFDBo
K1M/Du2amTMDX1DSI4moSMTc8JbzbrG7/IawqFSH6hMgJx8PgcOYeGIbL1pysfR9jDnKZ3z60JN6
Z70JZ5Yw66xpe/0Nb1e35bBIhR1v8czb9B+Ns/rVwbSLXUqyhqHCbJcjdYs9o/kEoQ1tfnQ2w4P+
pbnCbXr2LtRP9VuFlTp7aJ7wDvG/CW9cTa/Zsdh1X9RkJFir38o6POun9KPNV6JiNy/9PRyItF5Z
Z04b8uPnrEumUqv8Xqyrx4BSi5n1G2eA8plSrEUOagKE2BbZfxzg9xnp6Gjn+K6xVZ0c0Ix65FqF
i/78pTNsn7EZz3/P8xXbk0wmH9tu3mp3IFpWtJFKrUp44OWmvEuBTU+Rl8mf7rprLr1iXwZCaZpH
X3PIBKQjy5toUEie42qlHaXSNQ7e3qQCNalr+KRIG7fL2OEDAhvqPbfxsz9tUn2l0/9rD8Knmrnh
gy9tSRnXrE3JRuxsXWbXwWQz1R523TEG4uivOXJJdBTsclMd2ng97Js9Wcu+MwsHvkbitF5F65gc
PTC4hq17oE9tEQTIZ0VmBdWcTYxi7tvGK8cVg2momnP0DXSkLVruz/aTuIctqMz6GGyzwTZMJ35N
No2+YjNAAQZa9RmdfnwhBAa4ZI/LjxasLeDFlW3BXPUmh8jK193+WFKQZ850ghjHwc7SjL3gvRIo
XFYDeqgbFTn6s/iJXFUSnJ5Ma9W+5Oxwho25Unbwz1+ltbzR78mGZs5bChyCy8cuOYVr5Z7RV3CN
4wEQ1/TYpy6iL8T+V7Lptyhl1tFMh1BPMcuY7xQOkQHGVxDa/jY9g7h87V7xY7/zGm5Uuma2Dfbd
pptsn6zXI2LGybUIinGGC0FyY7USmSICtDx7D5g5iaunqkPD4lCWNw/1RXgrD9ojo9Hm1YSfar8H
u/qAGdZlm3ADCG4RwM6q3T1G49rcMO3xdtba+pTd9JlLaHOd5TZHQtHO/rn6RSzsiJznFIcr68Jw
TWW7dS8+W0c7zeKDJ+Uc3uODv1Xlva/sVcY5oy2PiCC2SXwsml0hXvWbejIe82d0Z2wwYWFkPlJY
tJvb6ovSAKnWodpJr0yFpgsl3ZkrDK0QasTws7GIbbEt38V2SpKD0WKlWaWpU3h73ndEnq+g0NDK
wjB9lRRXYT5/Mc9as6qktSFsmN4HwnaQ1nxOXrDmteTxTSQnXd3J0YoiFSeM166zE22VHvFEfqSq
lL7q8pNdhYWuqzmqt+CJiaVpS2vzJm+sR1wzjB2xAwFQBVlL3GQIUsWudoGMNM0ejiHICNe0zuWZ
ACtRPZegJjgrfzrs/jsOO/9l+pWel2VOdf19+k53pWf6+440gG2R5Y7XdJPv45sfQgb8xM8ZmTe/
P4XvWIF6IlLmCSOqmYNZtOx4Tyz+LWDm+OD1T63EkS78IMEhKIZc1Cvrj4XmL7Ge4n33SJL1L+kF
ESUVQX9K3uhAKK/ShQZIp9jSJdlN6/ImQVdkP3fz37kusRgoyofVrZHFXPKHEOHSr2bt16v0RRRX
puXgecHBTdkccSljfUQswnVYxx55H4q7b7ILX8XahhArpMBcVCRWu7fovTFW8QUK9ngbXj0ibef0
rFWzUzhiI1AUuG/JlrG9dx9QNpQJyS0+y3v+nntH9bkIH6KrWRwsRvbb6G3eeKKy+hjQQzMOCR0U
4/E+Alu2nbhQvEhbzCQbQjSJ0aAhshU3zY7ytD2FiP6qTSmv229Tc4jFY9n0SySddvtmPorT2XvM
tmjg3tpv3JMFu4AnAsqYbyqVw4nin0U3vYPt8675DZnnQ3FEqhh/oJgvf5R1+17Q3/gZ9+mHrNzS
cFVT1E287d2hx2zIJvyRa154w3p/7cSNFu6afeiO72rrlHdWdeSahFX69MbO+MUfGaNyFVG25jPu
RPQW1oWG0oeyFr95QEpa7+OnwzznqMPGQ9BC7Ii08p4Yp2UH7QFHlRasg+SWfhPtbnZu+q1hro9v
k3WIpbXgmtlaMc4+Qrxrp+88Louj+K7SbknUz24SKU5EoB6vk440IOYCpbo5oc+ceiGFLbJfu+xl
5m7Ii9gClWREkdFuIC+tI4+2miTb6mmkQH8lkM87VcpPXf2qEGVceU04f3Giezv/mz1MRjYvbwrY
Ys9fJewS9kbjVpVLBlzxxhCVD0799vgYs70WU37YOPmgbyIrf+qOiLR+9e9IYaGQTJ/lN1UjQr+c
YMWfGlQ1FxpMieaeXrL24g9EJXEVWhErtZ9Oo5Me003K7tLpSTg4k0bxVhWASzYo+KTOQdLc2eU5
dFETjdJa/RJ3bBHDDRJv/6CeyOlqsDvYpeufk7dsF20ChLOfbUEYFk+tRICHZdTmSnExN+XZNA/i
Zvjuvs0zR6Xgr9Kn6RScsl/Wk39pTinYlE9rFz5XR/z09M/L52Fcj9mPNF1HVMzJitJrjHYZYLBq
PfwyTKx764EAGsmGd45KinCyMFVWnenLaCpGFNEyobfY7jR/P1HFBpohHno/kQ7D8g0Jk0CXNsJG
xDfuNglXWwhu0mG5WX5uubf8mtGjNM3iuGZRbqWDNYSInJZvY8sqyA65Jn6D8iEKbrUozWl5CmI0
En4D1pmmrFXHBNjgotZQKKr8YZMWOibPIWUvb64MLbrApOHEThFSpnDhHM2Ib6EVHJCD8NyQYsLk
TsV1J3AFmQzRsr2sVLEcMuaWO0zorYYdttUhsCPBsn3BaDAOiG4N9ALbr0gzytLoc3qB7zZR8ybF
euCWbd0/SgiPwzRL1qVMh1202HA3DLac0oNrmcjVY10rppN75oeMWphtNanVI5CWpPIxWiayAwSi
cvukomkuk52phEPwHIZrrcR8KkSGtMb8iOVc8ao1YlOEBoienBzv6kPJ7shUAuzWkWlXg0+xNgDD
gQhwUFuu60U80Ugx+0MQJTfBgxDRET5+CmrlTVfJ7JlmmUULgyob6WSqQvSAwnlvFsbB4OKEZP7Q
4W2TpqRh/8gOuc+9WxJ677A16n1DqF6XD5TPEetfPWlrHBN4MtEtGPku9g/U19emIFdQVida4nIa
u2OYUomMbCpAwxMjad2DFGR7hGwz6Mx9bfhHrxhe9TiTd10vMCdr9KsXfSRthWrGkr7VIqEs60wM
o2MUbUQSdOcGSNSqyZtqUqx4MVDOySywy04NyCxveJj8G6my2itY+VrIRWhbzRsWQNrLBKhE3lOp
/QB+qDAQJs9dkHBdLWOML5X1U2bGQaoRbMI9onOS8RwQrLpIZt1eNsmhJsheaMxu2wxKaJdi8DOR
qylVVEMmruOg74KtRy+vbKd7icVyC4oUSJMAQN4HwEJx1b+M8z+TZapT1I+yRQTNQOQKblTL1ZGc
qhIRYWFEEmkdyFuxoD1NMsFmilHtxnDq7Uo+tNMLIueXLpvzl6mpLeS0VZe/NNAxf/8ueec/ormL
pYLFuqd+p58WGviJhsS8JLpYIiIVnxpRfc2GGP+BixJfIGZcBP7B5toiP4D8wtb0eQYz7KV+yTUy
7FIK4iJji6rkzT0rgeNmqsJeu7c+q8Ehku5T1dkahx1OmZwNc0EYpQENwlLfrER6hZdRU4IywGrA
ERBDe8y7du1jgVnJASOUqAxBXyXJRqpSf/cQaLNse6SiQxG1yaWQYqYWbbk0btZoPAtRT9lkEApo
iG9x0X9GA1caE1bzaNEPSpsdsk9kYy0AoKgj/jS6l7MmKVJYUhKRajmok9wJQqRtRHW7iE+arRmW
um1lob7vJC4Ahv/UDmqwMZRNR10aNR1KN0GEqtGu6xpchRA+eRCoNFXK6D5hUjabZicnSoybHutG
IpNeoXT0LQSfPJy6pKMXMkFkiXSVEXZG5RE8oDBv89viYlrZLeyru1SOc5tsBHVTS2hBmgerr1Gm
i/09VZvIRtFBJWPgICIlAz9tA5IsZ5wsGv62ACDh68IaHuRN4a3l6JQzOPZsabUKRXkXty/E47Af
SZjFsIanR6t8Jm+opu6P3ozGYnwVQe9SIVhFvvnU9dFx0mvHk9UYLam4IVcc11WHhE8ThNGJ4lG+
FMwBBTHv1rqFtS8BqUpErG8jvH9ECU5LIbE+yoTKNQ/S+9ByRSKWbvaFVYSnguNS4/Jc0GZoGg8X
heooXfsCxG4hYke2nkSRW4wM1kR12Nfd3qzl92BgI1s0b6J+ILHhzFxjWxh4Isym/rYGBvdp7YgI
vA0hOxFSSW+GDMnVQ25qu7QsH0XLPA8F6u5eZ9LWiP0uraqvAprSKH74fsrlNGuxgIXY2oUakNdo
JG9k9NYx09+KlNNkVlwxS2DDQ4kzvn3oJJ8Q+8LGvsZ7lHX0SRVBPjYtXZFKmGtVs38ITZLn4ii8
iSS5aYmGF71k7DvkLero/2DvvHYjV7Yt+yuNfuduRtADt8+D0hvZTJnSC1FSqehtkEHz9XdQZx/b
QPe97w1sJCpTZktKMiLWWnOOGVyiNi22JKOwsWb1Xqn5QLDaMUxb81S1ALNSM38adfcDuHGDtwGI
fkTSHUGj9g2o9sfKMH6OGnJZbN1HujwhnbgfxoDk0KBXN3NKKSmwwBtIvXMVuyvb4akLe2Ef4tHA
Y4/RBIcI56jcW1dB8VyNAy/VtNXaQZ8QeT+b3rhWlV5lyhE7DE85o9WB7q+WO8VqduP6Ge0Obd2J
GZKBntwd4uf+Zs4RV5Xzz9lJTthgjAMcqEdcRUvDuX4expwi2u0uI4yTVTh4jz3X6WqyWeBlQASi
IjGxz6mbmLVGNmWV9pydCmtwX9Y6TOq9ZRm7pKbRZ+WBWCWiPIAqOGk/uRj8/i8JzfOsyt4yL4vZ
icGCtGxkooQ8UwaDebC1ibocDIy0ClrIqcU61drJNq4p7D1F8mAXghpJSFU+pCl1xwysxIzSZIsX
Vd8jxT7q1PdIdwdbFklSV+ZBbC3mOquFDmEnktLQnX7aWUCOBTSYVVVnh9mEsF/5Bzvt+o1vCOMm
7iEilRUcynlcDyg2wPRBdJulWimT998N560VU5eB0XBXYWo8THZXHJya3JXWh5DWA9prCPjYpYP8
PTSaNm5OQO1VY5zb+Mi/mymldMCtpSTWkl7Hmxlq5eR3F1X49DW79kBu0D73EnoQrfM4FGy59dwf
EtCFGX8iPAXeuXZDY11HbDYMrfI8uTST4o5Rzqsca2xlWfEjC83noY2nnQPsq0uCV88EFiX1uFji
QphSCmx25L4BIqDrkBprRyCNtQssIMLG79Pnw7YS8g0FMrAql56Av/SsHZk/zYZxiuv5QryMzUkX
Izi4GG7jwh6ufllBtPLFL/j37a2dqh19fNgsCFG3OuyeInWocu/DlYlJZrV7jIrpd0rS8dZHCQia
wF1Vtr3pR/prwuDEltixXCEGXzUjd7XXfHoNLifhcknECgl0Nyp3nW1FkTUrqUuCU6V4Ds0+woNE
oWCjjqjCXhNwklyyAm4SA5oFJYIqqGGUnWkkEAuHMQzWIxONaaCvEXXerbQ4GbCw3XrmCNEzADqq
SHknBGiXlPpeW1vDx0wp497agfCzj6oY7OP3v/7t6ZhXpAMRoho12UfCZGgjrMY5Dn78zw/fr/nt
FGyIjH3/NpR/PzSaO4AFS2yKmlNbKOQPs6+so3LLTyhnCvBQAP/INOD+LBJwJ9Z0+OKIolRQyKZI
hNcjVgtEVfQ0cyq3JdheR1F1sOk6OUsKYdbkfz70U/1oFJa3BWLuHlU6YcyVTuUdZWy5f30oQYYc
ux+kjHv4nv72kCAvgGrWHP6hiiwWkaSDbvY7KaIYfLpillM+mOEgoVo42TlvCO/7nnb/r3+RWam/
/AfPP6t6apMo7v7t6V+uVcF//7F8zd8/51+/4i+3yWdbqep393/9rN1Xdfez+FL//kn/8p35v//5
061/dj//5cnmW9732H+109OX6vPu+6dALrZ85n/1g//jv4ZtsIT4f4oEj1+t+pr+VSH4/WV/Uwha
fwSmxGZjA8pzAstDJvEnuMFzUAnyus8YFK4xH/ibRlAQ/CY8z5eLrsGzFrbCn5lwlv9HwHczTT5i
2sIU7n9HIwjGYcE0/LOGLTAdE/GyCHyIbjZL7L/qGGTTEijUO+1ejXAC48m4xffLfRUw3kpbIlZV
xEmvbC0SWgoagq0brg0GkNybiHeysLlGQffUR425Trs0O5cK0l8ycLDE/IdL1Vc0wfMq3aoR95ff
u+92MYYnGDJ3bTU6WwCt1jF03IMwVXZoApcBzBvBr+0pABd1U+FF4QG3rOh0scV+UKwtuQxEEmu6
ND9DkX60fpUiGpKstDT8S0KXz1WbvYAqhuVjBATZKB2uOdrWrFgGGIXBoCuW1w9+2XV3WOavfk0f
xNFqR/2pDniO8daYL6g7jQ08/WQVj9PvBJSLxszeoIiXyDxWTPiPnc0kivgmtYvG4l4nQXjtS/vT
GNL3xgpIejN9/dDAmAEWUR26nOXYANqD4PzoZSz/pkzS1W0LNaeSVnqbtkZCHjugMh+XFI4rdBNT
FaGEs8trOgtv29gZUUgcMUO7IWYqSotdGw3PU98W+3LY4WEtd3LgO9cuXRecmEg5lyCjCngjPuO3
qKbrzd5/bV1mBLF3rZoUB+MAmIyl/8iExSjjZOfWLTRTm7EN1N5VXc0dY/nw6ggmlMaAcrHsHUgQ
kmct+owYb5/GC7Ip+SOuW01rOI9KzZ4s3+H8pjcmnKd+SvfdQKZ733DeV13Xr4DJrqp0AJw2Fluv
5psT3X3KF0tY0Jc7yyIzo6ueKthZN7jrCM5sdQdziT2oMBn0L18xuJ4Bkwjyl58iNgtSXitGAFCo
LEj+mvam5M/RBihXCVbF52oT0de+mMbIm8LmRCjB+tvQOQb2fu7nlzImeduBd4dbiX1s8tpLhyV5
SMJbMXvwjrPuPAyi2tqTHNaTg6rAEhTsWTaQA4K/GW3MbtL8eXXxLL3xKWhbF25pzQQgI4A7WHxd
otvMA7dGzUWH3eaMqSnZWBjg5oZkP4eU+PlFjlxqrZ3vuIZHYoBluAoRj8z+sQOPvInm5mDFDBnH
wN9FsP+3FGGM+Tm9e/SOJM5Xxgbtyh0s435Ksrdyvq/QtJ7wQQJL6nLM1fOIrINmwciZOQtwYjVD
wjWvhw/XfatToS+98eoQob28qfPR7g3eVCBNsNr8M0VOjuUpfus56hytYZ6pwCOETdR+m0JW+H9k
9dJ42Rb/PzarZCj3I6jWlduUzqES7QWhfHf2URAx6va3gpoAdigz/VbonVt0j1Xby10Ibxw9KERl
r+jm2zwnBzJ2zXXbGjUebMZV1rgSSZbtqrCydgFTh6Hm4oFToWGfGlLM+7aoz4vRJ9Y02nJrpPWM
l2UDv2FdV8EeI/Iabdm76JzHFh7KJmnzC8eW6MyP4q2iBxqLPTEppbr4FuO6qcXQ6el8E/bkXPm8
pZRl/ZdbceJJfcrXweHTcB0728xwkVIzpJqp7fIo58A9whoL8xitJjwoNDfMZoRGWm3Xj6OHencs
oUXoIv9IgMquiin9VUUICe2ouWYwpW9Ch17WvCAK03agIz3n/RqPLv2WcjQ4icLKFP3e/h356DLC
gffZD+b9NIrj7DEhcDAgncmlQ3/qxZS/nr6QG0dXHvQ9nmrbWueV/2K4A5eoL+bHrNwMg/GVmdkz
6A5/LQx9sAomzrFS5qYEKdlUXz45onVINrc0aanHyYcxkuJLGtee7qQ8uIooB1llH60ygGFEwCcS
a43DX3NBE0Po1NxArczuqw4INYnL3KdjgfKq94lKHk/g44qNu3wS1EW6S2W5j2YQAn6TB7vMEWtK
UJoEYMs3KXb1m/JdWtQXESfJm3GitkCadvUX0dlgTchsuBTKamMcypB+R4NB46b1mv42E8GdX1Db
D0OITKKqw21feglkyQGqS6UQVyfRV2oARumXRTX5FcX6lo6EXiFo0ms86xvlY4MtjYIyx8XjrUZ7
12lozlnUs2wZJTPgKrrLTDRALoxfEov834lHUe1WUu/m0v2hahNoNLBhIImMQUcrNOFqNJSMhdq0
Bexx8rvFOUxA8vSWzreF7JoHOTFoKeGqRG39iAytvve0kZzLHK6tKix6TIrMemLqxt7UB3CTxhKj
fCwItHxsVY1WiV3FqIwGZZgRPupuuguslHmql5Dsk/i/8OscI0NiIO7iEUqB/D3L1DmHBb9EKWlp
yqRRt42iwzhnLE0dt2cpbcqbJLE2jd+fVDX+MKNg2mazs1wG+yLuaGUyKCl0CR572bd65jFBqu5s
eih0Pvm8qWGt41xsoCyIK/cudnv8BSNimjD+YLdfQj75tLHQl7H9qU0mODqjUePrkTG12WTbvh3F
yquSp2DuFoHLLTGt7Y6jGb9wEj+rpo23BWgUHGsGpc1yM86IsnUNpbsdws0IP50o1mhTZ/a8t/WI
JBtrhDuKH9CCg52bB3fkTU8Q1l6kMrzVEKBegyywWhISqKlNDKYQqudkvOuxk4K+CT99m9kRCkca
j4OPV2BQTLOg7gf8PRFMpOaeHttTZ8DNtPqLN3o7283lqhsS1DuB83OW/pVtSMPfXrBOMB/XPaTL
jW+jFOgyrRd0BWUxbM6Nr8RvNmZbiOku7ScDYWZ/V6QCuh/CqaRj0iyK9odldVwYrLZZWJ+VyKat
7beEIE7iA8bpa4VB/0y0w/dWZsVld5QocIyaA5IDomU9spt7YumemHJXWm54FDFukqFDLzQFSG0S
hpXpD5WYeJ5TZtOwsK6Bre6Qz8bbAUfnyuaPu/qWgs0Vfbi8tl9rgzJoMCoHa6bjkNp539IUv62E
g5lXHs04XikWOc4mtDpYGAAVyn6T1wch166NQjRmCMRemKxSl7ZSXbvVGbwKb2g/jCvTRQKFiHk4
sCmiwoYkcN8qGdIFm4InWgif/mxf3DrUD8JJt61K/aeivFQdoh7qbcUMMRlOA32xoHfOFXtzwd74
hASXsW/WBcy1c2tHAAdozQARupc81HbTM7SeWVEJwbDbei1dBtitbwXYiK1faVjOl6w6T6MyL/2I
Jy7S1+8H2FLPE/bKu8FT+moDcIJrGel9GDX5xjXlDMAgxBfSIn9PgO47Lt+ps+vy0TDY6CvUmKhH
BWtgwh+iKaH01p2DW8Rk03bCK1tidYcN39xGGkoUvWrvakYSYrntgVFMIW+TkwvsOpR4S5r5hzs6
wUaUk7FR/SCeluypoCicq+lMyBmybGuWQiGyW14KSFYuB5MkdVoXTtzZ1yzi5lBNpfdVXNK5GBq5
w0g+YYHuGU3H3fgsDG5fkYMSdwhN4BxOtO0UM70eeHMlfoK6+VR14KzlKMvb0iRFOardBIGSPLZk
O6PLRKhzTGb8Hu6IkmMw4T1GqKl1s0Q4oLas5o3B+3ZzbvzYfxJiHkBh6Oc8Z4hSWe20smqxZVb4
OHnZvdfT5jFmAyYbtNoyEmDPQPCs5qG74gYjggGltTsmHsj1g1uCpB/6MODAD2A4LJOXPJpaBCMM
bmHdxHu2uGSL3lmgWRavg8mINx6aHQM3etN9xQyJCAnDWjpmWu47uWtnrAER1sq0Z3oQnErCBEZ2
rYMIyufhxhh3Ge3FqI73Tu8iYeAvJDgu7EtGBncUHI8l/apCeGx6gTZRQxWoaPDN2gzG07r3tnHi
29vUppEI6eFajIwEhwTS0dxVzc4poi325enYSPGRs1CgU+ywkFiKPDXXPvXcNx14HPiec72F7GqT
gtDA/aHDk74lPQPytuqxF9Ud4+LEJOgZ5+U09t06xY17Y476V/qu3Ll45CyCRoWLGWD72bGurhMA
QWZEuu6WE4o26nMrvWtZBM19M2Mkj50PDudorWfQb+7YH7Ng+FBZbT2y3JzaBsxtJgdrBfgY7aKI
2jPV1Agyi3OPtPbaII26QMoXeNnvIkaBPLrcAm6TXcxU7qQz4dtd+PEB/brI8r8cl3vDpJos1Ahs
pUFRajAvKIZHYgVJwpTcusymktgime0tcmx8N4naadet1p1C9RNNM3goU62dMr0guH3za96RIsvc
jQYjZPmLsExHhFlAGw91fgkrfTba8N13oc8ko7roMgQwPHW/IvZdmIX+qivwy0ADePMbCtSspj01
jzUa4jjOYHV771ONFkfjGFhyuOaNY+NIIltmDdN3WPld5qLvo4owc988Sw4S/HYRQxpM3Odk1kD9
DO+g/G0eRdYTSIRlG0S4NvicZaPkdx1VW6lmvWuSsL5pGETV8S/PG5xdl6PQIyRy3KeurfcePzHq
ULbuMIshcXWlebMa4fnCcqS8rTxvM5BTsALI8JwtJgOdtYdxRriRZENwaseUDwHXkWwSVz37uxDj
w3qxouxDkPVDHaCRieqzK0iRHyr7hy+tGzeJ5Z3NpGefVdE9iRO4oFR3S18TAa87eWt74SF1gYcX
aXbvEconXCjVT44Hn5mH4AmjXBxg/R6h2jPvP5meukYLhJwjHJjXb81I1nfQgckemG3jxSkdqC3c
XMgPWC4SGbPjFzhS7BZPQtoIhIqCRVIxQDciZMYlgNmdyBDMuwImTerRNJ2lvFVE4J2d9sP1+u5k
x/2t1fjHJMXpU0o3vitlj2TWLppDkLA+9M3sH/oBygutJcBdIUdqvzGgZ3DKy7pbTBm3ZKLAw47w
4iWxuA0Nj2G+cA+kp+C0EKDhIBtxj/bBMwhQjOmO8VWm9cdsjMSFx1wnkjt2HWtOYUOXyFWfkhld
BObVaT791k4xlfXlnqEUXX/8hkbND2fCQqiUy3yqh2ZCIWPPjOuiGV9ZKYLjGKBLdQZLbrOYrTzq
OTXaoW2dSpu0H9mLFaDpHzC9wVtWRIdU1daN1tJ/mnrl7m0TRnHeIq2u4xFiGmJCuINY8WZF4rrN
OXuO2uOoN3WDumBSpzxjKecUJszrVEcx2Q5rEHKwpJjlerliPB0gkyjTknmtErf0c8Xj3RJIROH6
ws71W0ODA50ePDYWZvQUjxl9WjIBop4W1UCfakTNqCqiPLuB3C3DtC9Fi7bHszmSz2YsVnJ8zWPT
BEs57oSgg9Z2jDXN+cuWyIQTN3kHsHMqjTLYcRz5qTu0NI7Fxv6YViFuAoy3fokIysopJhzls2rM
9qemDu/Tvt1Ybk0ifPxhCzAY0h+NdW9wRPPRO2wslWznjqMhpd8G2Eyx1f39YvohEeLk5mO6F99Q
JVthyhPOA9Gu3O3MuVdxk74kilqm52gAeDxDkJgxFai8dyQp7Y/svrQBGoYVKqfcXYibxmfc0ZZS
0Ts0pYhcHJ6URrUWAzqxgNx3j2igtUZ9gBeCFVq6FAdROiOwZnCS0s7aLD38cnRsmOv8BmLm0GQp
k6mTYWyiPP2YAYMueCZkdVV6KgkzXxXAXJb+Gm20OrxODnAslBuv31Vc2qADBgAespnt5gjQooPk
3ebv/F1K+Crku3JijJvnrjXHLRzlAFT3eIznxwES/gpookHGCsNsWJGFYmIapSAHOU20uyU6pV7O
/YS1chU14YnyzCHhgNu34VS49NDMubVuClo1hVfWeyDV6GHZ+jeqGQTDS1fDxLM/UkNT3g/m0Y6p
kUtZQZQuDl5+MYTzBjELXbZHSVw22BtcuY6WViUpYChcQVHs58K9BF0GBmNYiPl5I/aR3VyJSI1O
fVo8hBPguzxeJJ1qYYjW4X1O4XSrq6ncwZ/+HPI+PoYqv9j9lOOqTB874PSM1ySwKDRgHYX3hi4J
ZpaRpkuQxdMTjMfXHoInrfXpLlf1ScFrPFUustupaoZtL3qQ1/WCUUSBbdfjJQEhxoDoU6UgWKIJ
6KovnNP/n2D8VzAHFogBxgp/tzYuM5I/Zx/LEOZ//8/r1/hT/fPw4s+v+Bt12vrDgR3A3FU40rL/
eXghTPcP15LSM/FfLsODfyAOLPcPO3CxyxPvGzCiWJyff44vpPOHD7IRFLVp+pAOzP/W+MKxncVm
+U/jC7FYTCUbu2Sddi1bLpTqf3J/mp1h6IbmNvPmVu9dpS+Nxu/cRQV+P8+9den1kAFTPxUkvtwE
83Qu+wAcPfDYiU+RhBRa4Vwh8ve3iOyeLKf4ycVdMgDw9vS9t7GpqVGXSIMgfqwdwrI62JkVaM94
ZpXTcY/D0H6mzYeWyZSKw2r7c/GPGaCRm6lBjijvGfZglxZHkeL4oBbYt6BNvR5DXUnbzo7Lc1aj
p4Jeymai7px29GGSsT/1aAxvjMZ6YKSooPgAlfazrTN2J9mjBozmedUan2kQRLgpJY3c1rspYnkj
ParfoYI2motiQ3RIm3D28BJRb/xs3nEXvhS0KeeFj0uA3M5A86MCzsgD0qahxxYxN0NHz3uUOzOa
VnVfbP1QvTe+oJtin3vPo9iW8QHKL14Ti3bSUbTHCoHPMckbsIuDwQ8gIxiFOpK3RUERDjL6r8/s
sZG336+TH2gdctO8BRoq7mg0UJRVSbCrsgh1i7TV2cSkdlKG5a6nxWco3cC4J88segitOXqoSEkq
qwHY5mSRF5Z32DadxnyIZsyRGPHgSi1PFwIxqoKbzKTjyvgo3iROYl89rTAfehpRVKFjFr7wNQpL
497k7Eh+XKIxxfrh/fdD60/GfS2ri8bdEozePpw92iaEc80gjSt8dIWkhVvwmkkehRHyLhNakdor
1BdE/2UKh79TWdE2lSI+1SV6IpzTNHSMzD/jKvTOLXP/2BhrMntGjzyjCk0x32edkMf3MLZecpcA
4wULzL7TxZyhWlOOu3woHwLXNG7dbOovilYKvlxc1r3ndBdi7+xHYd7p4AA/tX1Gb8GD+Q60Irx8
P5FA2+yh0g8eiFAxpO6zLgDslkbyZuZefrJM4GSkr6Vvc23WuNgdd5Mq640Jy3QNre5FU5d8MLBD
Yzvb9qN2Q3CnTTlCzDIxl/Rmf5q4prEXA6RldDD4Y32nG2EDfgQ1bYIBOwaMk67Ste5gOXV3LlDM
NRXrhQyj6ZffFIgsa0YhFXpgYbjxDwLhaFcHuzazkc76o/sUD1n6LkLUJgxm/MuUOni8TC/eqgE0
tl/q+ZCnKPQb3ufHGX3LKsl8592fo0Ots/BDU/2FxngfjN3wrOgJ7GPSIbe+stQbpOhNHrry3iFN
5MYcQLSOYIdxFwzRS5ZRL9dFtViz0eTAXfQ32olM+GR8NGAqL3qbNERM5Pus7qdXT4nXKTOqB2Uz
Ihhbhp5+6KCbUkr/Kn4aAo5KBpRrNfoMLgsd3KkRdkEkGCPkY+KfYyHpkJeqvtII3WECtTe5Esam
SWd99cNWHV0tnwNp36IzjX4WBo7vNrJnbFLmdBuDpVzJYrShWYvs1NQWdEcfWEieB+OlMobxUkq5
7x0Ik4Mq9TZdXqf9gKAwQTb6/RmLeGjfakafmipFe8X0mLUewV92N9wipTz+4yXey2wXmQBhXUpt
NZb1qwmPeTf72M+/n06TxMYXw1EmV/eEJCtn4JTdh1WmHh0U288TY2A3G97dxp9vhyYur7S572Dz
Rvffz8ZooAyI82gPkpQE9tG/sgJxeCsmaB9JZr4WZrT2W8e5TuPQP7RO8AJrky6lmz+hxskfSRbZ
0X+1V7YL6c1M8+LWRkt1SzrfqrJ6cuwiibehRiB7CuXVltaAO9X3IHWGDgZiF8VfHjZfcbDrmxQ1
fuPRnqIxilo9oy0FB/Ce9w8RjNboLifcYGZQvUS2oS5GKYpTz3a5RpRUMwStk33tInUzdfLL98W9
n5vG58jByT3kHp5tJK3Oscc5vfp+uq40tP22b+ShVbb3lnNV5bHIXu0gCE7e7GhGXYX/NgQzxQCX
1w2UdwsIblS99Ru2/PbNnIfwlCdNsxJ191sb3E/SFfc1QU8vrmEZWzMRUHV16GyDYAk2XeYDpXAw
CikQXmHneRgrGvuhnVSJOptbuCl94seColzrvoUIY8f1i1fxphRel5zGpLwLqzqgzgY8HkcertBY
pM+ek6NqyifyUoJ2K+wouRRm1T/6GpuubcaXZrBZq0O33jtVlZ9l2tExZcIOnNvgNk/719YxtmlS
lUfX6JPnUSFgsL1SHeomSZ5l2zDaM/mNvj+KWtPLDE4EBejIyKSadr12fnDc/hE5X3/662vL01Kn
1aYuzJewnrtb1AK0DZaHoeTnGQgl23Rjpk+jJ/Xp+19ZvvRfgH6vixjfmRWx+44lyxOzfXftJwlj
QJAECE0LYDxBgVtODHsvU7+FaYpdoMH/5MxRsfkyN6Pxf0xKkp2Fjwdn5o/A9ePvrSX2gAvfwrD1
A0HJcMiSaB/nZn9Y+oqTkbKxD3hcZeuF55pqVZRdeiePcNkeCqMrHg1WWQwMiw/G/RIzByKbTWFX
mPjOM6mQzmcc1d3EvAwhQgWRhmI/W6G7xlAQbKusPlhW84PZ805EWkKDy4a9M7QfLMIz7hYjuI8m
9Llu1b8yBk5vtT3+hCuI+7gme8Nhf+gz11vV0yXReYuQLiRFoOv439Li9Gy7O1repzel1zklDW7K
kHPEAvnC+CjAG/CP5jdBequ+b03G0maHqkA8GF1Y3VhS/7LG6ZC3I3IA5uHbzsD6UNlps2eub68c
W73NyBjNFCUDTXq59dyxodlJCxnE75oW0ictGZCOYflidM7CBN0EDvYc5jobJrcvViM/RWHcdp55
Z5jg4nv6THW8G4T/2FeUVWk+fHnEQN00DbOlJHGfo169ZIvK0w1dJmgZyXzTV1aDbXBw/NAGeHXC
+lNXdIeQGmNc+PCsQazNCUQn04khjh+juepvnC3hHsBkdPheBWTxlb96JMpehqQiaGvEKH0IirgV
u07a+KoXnEzugB1Jok+Zoew3C+exRv/ZwLRN27fZdtaguEnYwDExJMU5FJivgInfzI54rTrzEhIo
WfVBsMUVZ3vm78UpNEwv4WRt6oWbEDn7UBrHSHf3Id3xlm4aVxOpeNiR9MOo/JXfgiaXsfGkLeNn
NqhHpmIHBe+KzLD95FX7jJUYCMN4pVcXrSqjRpHQo/CLe0KGAeZV+JYynT+V3gCcYsYZSpQFhJNm
zd0P/dp3P92BORJqK47B6aGRjloIHasRuecNmLZzkwGrsDHTeXSEAvZ665jUtI8jW9+0sTpzfsp2
rGpejJNzFFCPGMTTFhgWScsqDh38mGbY7OLAu0dMhBnOWpVeSX1PQsBqOXbTas42RfTm9GF5lwf6
h1dggJrLz7IzCRmhWWlyP9LCZpxse9a+kPN5qBvc5A03IpCZFYWYtyID8kFMjPatNCuxeoXDTc3b
08b9ZcqKU2GmjFKwEpF+CH8ixPHJpb5YG9x4TSrfi1lZDJhJ+R0DC2Cyk/6YG6yWKuf3Vj4dmCQl
m0KOHOT0C7PhH8DBYRgJ5wdenjurh/Y/+RkpZPFXY3OPWEbzqesETxtKj5X77BXBO1lEH6n/ix3g
IWwxb1p14qAeuSmV/9svJkwT8iw7BX2HFIFVnPQPqKuZU+buOjHoZVn+yyTsL+0OX1MCrqb+UgrM
UVEVZ7uMDw5TAC7a+DN2kkdo+/SXnPqnqBjeefHE9sUQyWQv0kn97qZcy+wDO98ZGSXFtxyY3+hh
vka986Rc986vg0eyYB+qylqIQAyh/f6WpJej3RgnjkZ4+tv4V4xc9PsCLEBiMwkksqtPYaPV7n2b
uRhUps2i2jVMptH5uvLVQ1iidh1gx67zGTKwxQB9MIYHQ6QPaW2/O2byELH/ukiqbqpxrrZa9Wcy
2faNtmLA97D0UzQcxYPWYb3rQVPMUQlgFrxH5PYsWfG2bWFNGH0crUlsXtf+O2pr3FPz/NX7A4SU
BSPu3hmE6cA8hpKgUUrNs5vtrSEBfiVBpwv94E/9TZW372HQHyrDS7e2FoSIK7Utx+SWfg0QrU6I
nZuQC2Y3sIZJP8Fn9JNsbzJ9vBE0mGk4d9T7pJPVLecN0F+2S30sGNBQV48xuuTwZgpU/ED++DWp
2t/ZhLSl1/QmLZxn6CA/o6f04vfWxcWNcs0q6xX8EYpg8nDXRjgctaOKLacsdXACLikwMuN+luW9
3XSvjJLz89AiDw6TKdtCuwNc0FDKkdI43KomNZ+AwiQQjRDX1vYabL+96nHuhjjkoonVJIJMu26C
BKt2HGyF64erRqcO8Y8+PXPbfYmJytk4fnnvZVO61dgLQAN4p4x37UReilAdcjELdhd+sHu4gnLd
OP79wPQDuG0BaD5IObS0ZBIg0lr7LP0ryxjf3dbrD9SJByeOQyQ1frFvnexHklbMKAuq+FKZRDKR
R0vGjr8eAtp8tQXMVRbTNhdd86aKdtu1kPYp/BFcJ5jeQhdvLeHmUcXa9+4Y0gaJhDih86mbXd58
cg1hFVSJ9xhP4ZayFsRp6z+5SP1uwKW8oFllu8S6h4IPR3fn3yunfCQYw115uXmrUHrR/A79U2Cc
BrZXnyDbI519CvR6Mp4V4G3yObEcB8mbw7B02zoD5yHzdzxZOVtZgh4oK6KNaGwK6wihUw/9mbkH
br08XrLl//78+0UCdl4zOXtMkvm8gUHWwiz/Pz/v+8Mp0BmqMaALy/drMVFUDFcO//Ytvz9oIiHZ
kuB6/v6W3y9hIViPDUF6M/r4VWhFJaMc7CmEF7IsDztlOQcyue7SiUZSOXzFBYfZbjLfaHjcJgdl
mMQsG92hUt29jbfAp+2DiII8rd59cxL9kdXzl5dOX41F/kVPwKIKSI0ahq85C1kJqvjKJnYqiEwL
iNnoCs4KjkQNMtvya8IakfkYhGuBxYe4YP0L1BdYrZxdQDvAImt3jaYS7EZvkbrYBegf/FqwcoKP
zpYHvYCNv/8154xzNNoMmDcexPfBXH9/8Psh7rr/JOy8dhsHtm37RQSYw6tysOQopxfCkamYi8Xw
9WdQjXN6o7Ev7oshy1awTBZXrTXnmPlm6p0L5j2CLM3kI4/RrOsSTFVv12xXvYUYumFJUHiwSEvQ
EbpN5JhR5C0T4I4Zse93LYRuvq/Y4x+qbpdJcV86hr5t0xyVR1sSDU43aQziGBKZKNaWQ3U2mTTi
7QkugWcVh3rCaEZ08fvk4wVUVmQedWUZf76Y/3fLpf9HKRVxEpNvcARIxCiqh1thpo8in0NcrLPm
Od+mSw9Of5Rm9Cz6CHoPhobEOAVO84XE9eIlww7PkGMO5xx8Swbz0tJJWy4OttERjDGdLAMRHkmY
N5FWr22HDOmOcMRSbRP4MQoyFI33kGODTQpjT/MYlpD52gqKhM1W30vuVWWpw9itpeutZaC914yb
F71XnPGbfFejv08wlswlgsPcF7sckDNxT9rq0UM7Jev7AYlSVdRnLYk2ASM6Q9feieBZ0fujxK8Z
kOLI7uJ3Y9KZBDK/b8lfokcX0k0h3T619Tu/AOJAxkdmhjur688B+ogF+cruBBCxtY8Kb8hsgmCO
buvpNh9QTXU1iA3fvDXD9BZtRo0yqyN6HlmxYkONVApzeetxBDNweCo7GpclDqjZnyiexpGZn22G
L6gDt6GWsr8gdNe8tb0GpKiQn6EPSLRJQ/gslQDOQBgv0gHbqn6zalwGQjuQWNwyKukOjktHAM8L
8PmgPFcs/MjI6ZD45d4sMI6ISlX71gE04ldrptc3dR5eygpJqG5nt2lNzFpZ3Y524W8b+22cIQsi
xjDZxpj57zoHUo1E8IZhkQAiutj4wuU2Z86+yNp0g+vwBbfQejAs4muxbqOKT54qFOO5h7IMuRBN
KsRMfsuosXnEEwXiIpDmsnEj8Cv2eIkdFm9bYbTR6reYtoNPEO1swc6b9svG+CGxBq7TJP1KS6Jt
adzSmSRc2OxPdibeh7BrDlbLwVlEkM36aiddRE55NSvhw/h7HK3unNhUjxbiwIzLmPCDlzRzEIV3
3VOaKLYycGvson+tBbInKX56t30x7HGbZtOXDPBodlpWbhzMB0szxCY4PaI5MVeBzlgL1/wSnNsF
rBgROXF5iMfOhMXmHPVkiy/qIff02wjGVSHHexVV2t6Qr7bd7jT50nmQO2LYXh3jXmE/pMU4D6mM
c290aMJrDFi+cn4bzTppRgh4OL0t65Ew9fAkQnyhk0W0e1efW6F+6il5i9I7y6gZ2tnVChIcKDjY
ipveZUVzHLlRfXwTqDB666ryy3CzPdT3m8HubsPo2edEtBRViG/BZfPDeyMYglVEKeIa7WPd6i+2
kx6BNj5GZr5qRc81OjtONWTWxntExbW3ZfmR1bMuJQkNtEBBi66ue4vtIN5Wk/0Zpm4OkwduT+6U
T0gsHvOp+o1ZKMyp/q00dBShvBc6a44HVqYlTKUsPhEBfoYsCoaR//qBcZJddSAT+p2sofcOwzTr
1Kq1C3LiS3r/ysAC0IPeBQeXLRLiTN4am+lsME1PrW88inrJjHzN2XUp9f5e+D7JZeic2gSRcU9Y
A29wOvnDsAvGS5ejso7G8lDMpWpYFb9Sk1ud0frCCq1LwyWgi4xbYpHKBYaohTEWG3LHN2PCVjCd
ohOXvg3dtnthoPtzvsh1WlagGzmC3ywDwitF0Ficy6nfyyG6T9X04NoUZROdYpTWvoMaoM/u7BJD
dpJot4PERuJAiw5gNRr67Ar3HuvUTZG17R2rJ/489OlOG2+9HjzECD4iP4GfQG3I7BmiSG02zOr5
c0sxq1aylH7ISAWNGi6i4JnK4X7+iLu8egoE9g+XFQHmwcaU8ReiL7wRVUmZw58Qv2GvoKfcFis5
Gihm0uBiDsapd/mGlGmYfw2rZz45e4eYdT/5Uq0znuwkhj3haK8iEW9WgtwpSYOVP2XPTZSKRX/p
i3Ie6CZwoTmRpODQr34pPi5IAclZHASuGfLKa/+uRom46EdCIDMNK72nG+w/ULeP+vDiufxRJpBT
tGdsFpmqzxLXk2mwLyLnivEYz6VQMnHEcEXHtce0axt3+meIWsDI4ruknxVbSKfJKruLDCA05JSv
CcXmrDT5ABuU0/683S5HJNklSSpupdMQzIIz//29Kgo0JBHtEG3QQTDbtI0Ic+P/4SAsv6Y9us0q
dC5O7b4PGNSYbVzCmAaH6n+pcZ878eh0CjAFAvKwRybBsYWS3erHBWMnriuJjzxhiBGYOYShNmg0
2PT9Or2rr+seEfgwPkQVr08OebepOqS7vWl+5r4LtqEHl++EJ6cDiSKGZd7q9XkivmInW1S3rX40
BUNq4bLRDki6zrvRoeVKXdrSfNJRFSuDodu0nJKafCdhMjoscEQnpvE2GR95nz6PjGAWOdRDZJ6s
kHUL4099uFjMF34fr91cGTe+oA4Vfm7C3ubtDSUwJgdW2zAzZchRoe9u2hhKJmfk+oO1xjMQDCBp
6IwE9zXkISU6wAwx1YSRwiqrZGxsyRG487TYXScjrhk7ynB/xP6mF56xSBEvg32Et9I0m0YGL5M+
bq1efnU1pJfBnkbOuejWE8F9a9IlldajrIeXygrOKmKWIWrtlY6to2OyJWIPvc7s13XjhOssF7Qk
GT+TeNxh7s+A4TW/k0v2ZEP4NLrKEd0e5nXpcSHogU7TXw/2YfJJ297jFEJtAWWwsMw30g24ZIvk
e/D1tQ3EkjYWduoJoVpkeA8Ll/S/TYxRJLa7dSl5AyrW0f41dJUnQKJGXkY3moMrJuAQN8p5uqmi
elXnROXZytlII/iivJnNCcjtJw3sAFgQX4y/Qyy/8sYmAtWjdg0ScxEaLhvIEF2qVZ4N2T0bAfun
rr0d8jX/3qOHjANAXH+rlbGFk5hBcNsFC9FkF2/KaEatKJY6++y59XBUOnoxEZXGTZzPyZJRGD/r
FWinuo8CcjTRnwTthz3N2CLVHdBLnorBTla4g/ngiHdcTOTo+vyXnJ59OjMoIAABhuzhSc8wyUas
eQE8RQ1hxd4Lqg/bZJwUR3uZDzSxYOhU+pa5yktmpOaiN6AQEBG2SWrYPipGMutW+2JOfynRYoxl
+1No6FBIgtvY9PmN6tmQzKXdxKOZlySf1XFoczgEIJlQ7oMXvXVz8I/Z6P90rU//n7ke6jU4IvMK
kNuMoPs1by3f5DXIcqVyKAAI+dIqSijKgxd0sNQNkfooujkhXa4DA22KtDpC7Akxblvvng3tUxz2
H2aGeGmU/toqfIgJugWe0Bu3oewijCDNeyvobxEdn66QAAM67CA7jMatw6DQme1D5AqDXtCyk1Yl
GzUAgsk5JjOmKWsz5JJOyQ56wAsY4jQuJajwd9XUUqM7wypXWrshNBiWEzsYD490ZyG/xXq5Sl3D
WKk2/a4ZmcG1TZ88wbYZJwXpLwVOPvJuG17ZZBiAOVBPVoPWvjthDHfbojDWCVcIPIRERjM9RwBY
WHtMZEuI9Zdu4Y+rTh++Oo+7nNy88ztCBv3hEDF5WdEY497hQZKRB0oJmUFcHlXQ7qommPB0+3Jp
ELsy5nBSKlNTS1ruD2MbhKvRmODs1YVckzCOGDLRZ1EBxaTzEnrWvT1EAvY9XULf8IldKt5KmDtB
94xmrFjFZTDuhAqNowXatPDqjW121LZPXmV6K3hYUL0mcWZ5gDF0yt1zKDiTmTxZu9TTHJAggPFD
Cyt3N3CRqdxm5Ppj/CRs/pBvc6ENnA3SPZZsjIS52GfEeSK3xQsCd2ItbHffQ1xgNWz21NL3Zcew
J+3jk2YxbUjEsE+ygBmdgEIlMHbBGP8yXSBDQJWW8LjDrdZlKye1kk3RUiLYzbDxFQTLNoE/lLps
yKdWey0b75DUYbapKrS75VGPKrwAEQ0VC/nRnKFnHpRQpGBnsw65hD09yvHTRDxxEhh9mJ5h+cof
EuDHsHC8U9hlyJ6RNDE0WpflbIQNk8ew6yk8fN7ZGM/hSo6/YFS7S7BdpUwnF7LpHtjHbjpdR0ef
zmzuwhMHVZTbKTm0ZnHnFAwWKvbZ8BzFQ6+i4CWUB3o4JSnZ33Tn1pN0twLqsjFymbGD9jY0fZxI
qUq2vN5HrCpWTQD9JFIyjrcrWHSq+NTTeFW2gCqn2GON1bD3jnRE7Cg9O4V54BL6UHnEIngFKY34
NLiaoM5MXerN0LXdJY+i2eZ9of8p0Jqj/+vjFBc+1yi3bIkUMTGKOHMnh3lk5BmfBQJXsgC1WwgB
x9jzLv5I3mYYiuxWS5dOIzYVf9IuAluwZ1ty1GxhMz+gHYI0Yp/V5hLJ0bRM9fxu7KYbi2DZFcMd
7GPtXd5kjDqA9uB/Bh+g0Lt6SuLVzdgxNd60nrL40fILa1lHRbcVSaXf+yH6akezLnVQPqhYdmw7
QC0qZV2SsN5MNqGUNkNHkiGqctkE/Xqi549WF9szBo07oZ1tTRZbjruTlWlnRAUoP4bmbE6KvgR7
OMQ7CaFnk/ZRx+nFf6WhfxTac2+Pews2M8FIDjLagEuP/mP1CtNOK54zElXmXhATh+5Dp2Z0KxRC
yBvulSpxt2b8JydroHL1c3dtu1e8R/+iTJ/xW2Ftxmnm4jrTDpPOvRpRaMZRUKyyXA5gCF2k28I/
x4GtNq1OtWcW8SlvhHfWMu8YpUBtHSujtda9JaiHtmPlDxzmIY2Kk67Fb3QH2YlIMC8uzDuz85Fu
+wVy5njN5MM+C4gwfbfkcoFMOs/NZc5wWVvWLuYjORPTudweFUO6ZdWqT7e0tYVj1wVonNkdUDGf
NL6N1q9RPqfoKi3dX+dBd8rxNasV4A1iXeGzDYismQ2pbSDKmuqQBNKELRVN+doi+JSZZbFiTxeg
SLTDNZAzuXBggjaKxrfjwh+sQ1hAVoHBI43yI750tcm6GqhjnZPf0P5GRkqbK/u1y8aHDUWNp1wL
L0By6JDEcB3YeLH9OSb9bQC43QTsGGIOwd+kLrJMH1ObtmXcp4dwwpnNX2MqkhySD+nICr0t1t1Y
N1ex6xUbuyjEuhx1DnXiq/k3pQ/SynFuoP8xjO4uJOG24L/Gdj9/zGxQuNUUi60CVwQJPvs2Y6Y8
uls+heFAAEL21jF+J4yahSio2w/oOLuZpeZN3k5EhGF6ZYm7wXye1IalnNenawtvsHv2jOHUjiRi
hyPtul4hWC5KMiwS8eECGmLlNI8QCb5Dt6CipfanvoWj5G5jZbkbPNx34wgiN0D7igJph7CmI0IZ
N0JfmmTGZO13ZvQZm08qYKF79T354EcSdIN1LrNN7WnhQRjmo5Q7xVSFQaGO4TIOXxhMNRuaFfxv
QH/aJVTPrIVqD9cFO5s9LpMhf3d9UInlfFny44F1PwAIB52yE+m2ymHTEpCzgMXXryoXh0eZtz+M
4kp2HwivItzpij5dMQbiEBkWsZ1MtnuGXXQ07aWrOOB4alaGtLW3zRENL50OO3jUYuEgvmi/kXax
iRKSMsAd5Xa0LFTaLWQd8AHbMqHYNIznSde+m2gAaVKV+4bQ1wf/xn8yoO0fW1ChfZm69DsjguZ/
IEO1d2U63Ue4o/GYrsIhHs7DtOAUYcfVQjQmf302gU6EX9ancMrVqcRTsvUtIsgSP4JJ6cpiWbfl
C1mJ+qvbOg+N5XyWTvYa5Qao93TUN6xqyntwaLBurSBLj0ijgDWTZ8vuRzonN2eBzHDw0GYCEe2p
EmODvx+ql6ydBpxjbnnQnfqzbBUu0spadmEHKs+SLAyUmGVHw6dqtAZ+N7DAyNnGEonk2KL5rjHk
Fpo4h6OW7Q01jreGl97AToRNlzT63p30WxoH9LDTadvMDDUWYz3u6h0J3y37kl5HU99wUc+wpEV9
S4HdtzclILzvOGfENkAoSN1gDpYQ25D50koH5dDVQw9+lxxpJzxrGhQBzMAlJ3d6Hkf30cAu8GCL
ch/0jb0dIuMxYRa1I+0BVbkMD6XjGtsCML1isH8w/OCkeWa40gcDhlvy5Nhq2gAI0kDa9cbBtPyP
tKLtOOLg34y5w/AwI9kBZ3tty2lt2LiesrwqoBLQzQ705NmY2ngV+vKjJW94G7PSFC7h2mNDhyyM
5TazBrTvwkazlgm1cEjE2KMD0VlK3gWSCmIGCqydAAuWVcIYiFt4jxL9rq3zjF03TPBOfCinNm6N
Dmda/hnqTvYsQnGfCOvTEe5aVrlGMxbYaxOuszrAhdc/CA4FFLWyWWnX3a+2Cj33WzbyRas72Dpu
sQm9mIQmopCx/lAYVc23G+UUpoEHSFxWtz3eNcQxh76cPeZ1tGedYjdVxC89IvdNZiHty4NwO8w7
zu8Ej9bZTpK3quS6nNOuTrSiWIg2O+Qc1DvLtw86yqQ9NhgsfeXQrZq1Z1E+jdH0brEZHuCqulWa
rfWSKUYiX0MTu3+QybfWbMAo0MIDpCp/+qYS26wt4mUgZUuoMU27uqBA7vCjrUmEzjWO16nvWkS3
0Cn0hjdrFsEyShLcQEXKGMI7Viw2XkmyhKqJ1KG6X3lK4ZwE6FrPbWK7TKpVV8qnPAnkRrbuSM/J
sVZOTFqFx+KkiD84jA4myLSNL4VJzodZYpWoTEuRTK0VGz1m5UNLgifHGj8amf/KbKgQSnl3ZaPb
WzeY2ZXMHZYIV56zhBKwn4rnrudzs61uWgmvPCu9psdrAn3wq/5JVyRS1SvSBkZhcU8dtoBlGVHt
4yAa+EPt+BjkQ85Z7uSH6y36KYg1///3mezeM6yg//vgcX6Gv09TUQoBgYhlcTTSol5ef/H6O1Xt
IrS7fk8f3x+Xf18xxM6WUSPxDjA58aPrA/7j5t/n//MTbIet6e//n+/iz5v884pc79pp/Z/3RGQg
r7za7sTRbSyOj/mPub76nzdyfTWTQNic/Mv//XwqLaOEuP5qnbkTDJv5UX+e/Hrz77Ncb+ne0HA+
cJDuA/UeuXYHo74t9ySnm3tpDMTf+kl1uN4K0T78ufX3Pn+aYKn+/T5FZEVX7f9+83oLQ2x5+Hsf
BInlEKb27nr/n2e4/vTPg/++1t/H/fM0jjbLegzQU4ZLH32dELxH3RDd/n0jtakxgbg+13/chB7V
6Ou/z0Z+O4Fng3PJ8p6tucr0ceN3pEzMWbfXL9cYzGsg5j/3/f32equQ3g1AnWDzz/3Xx1/v+ydV
c6IKZe9DYsH1p//83j/3Xb8FLhjSgZ/f2j/Pdb3vvz2EWG5Yla0TL+mAbP++xp8/9+/fVnRYhZb/
PM2fX/pvT3t9+WwKDkHbVVu3dOWhLSjLDBucxvVbL0wYo81f/vlWHySG/39+3OubdCKiL5g7LjqZ
qtcH/f3yz30gMUP4C7az/PsK/7zM38f+81L/7feMIOQ9/X0u9IX1AYbE9e7rA+yqZwb4z5P+x8//
eZHrt//+WAvyajfC0f6vH8F/e1//9Wmuv/j3vV5/53pfjIJs3XvWT5d0NklvxD/GQL+QS/SS0YeR
W428i6A3bP4sF731TByOCKFfm9XluhqUtPAOcVpCkbMyj6TvufuQr80sgz7Xs2VzLW2+iGVrTrgP
ietgy/S3OY7IkI7OfItuXWOzxXahvxszez6vzmZG60z38yc9bAD0xek2G9RT3SW0HDVamh4B24uh
Rf3XudEG0MEtrJaTM3HhCDtq5jYf78ZKfcMFWGUxegIrlew9mMPSA6xnue640n3QQQX+u21u6N+B
GJ6MKsg2cY0oAhYT4iLM+KMRJmszp0qKslNe1hBEE52w0amKb1xUUKdonsOUYCr7MT9jD5MogGpn
FbgFggBKYabo1drOZHhf1d1+gHa78PpJv4eZbO6mnnfmsl0dvBdKE7Y2MjOQsFPomH4bbaBmUIkx
A1c5W30+UyIO0L0Y6S1wNnfJzEdbhxpY9bkfg6kFof90sWyxL6rqhEoXqFlrv9V9fSjLUWwooJK1
w7WdCuUmjphIpTFtN3bsJQhGLLId6KCMPUZKGxCKbLuKUmMBBouehwTC2dd8do60dqEfx094wZdT
RWCMFhK1VLExhyJzm6nht/X4YHwVvDFTZzyqAixysIASCEBhkeoHo6oGAFK4tZWO39ICpjU28Uut
ftOQAlLXqQgwTuOQJuVGq+ROmoy/tcbfJrbLJw0JclG1vb2mNn6mlhw2ba1j1ZbtN6iKPGJojy6Q
x7q0kreWNo4Pphahauk1KnNBPmyYvbcqiNeM7/NdpdEgqLq42fgTmYi2FBsfjcYaDAy+aHSNu8zH
IB8QgN7ypocJzSeYIu2gF/yjKzigHtBUtmELP/Kx5gvOJWmys4+1XxnmOOaH03wEmakrTyKefhhh
Uya3jAdq+11qHlFLZvdVw0lczsw98NjMQYcRqVwcA2Gy9dRmP+XdMKboSVIKFnbbQjhHvmXZmQaS
WkfvLEeGIhBkcTjJlzDJEPPj8EWzhi0aK23k81ouSrJVIbGwd4MaD03noKODBhC14f1IkMRU+5+V
IO4l0qOPkZgG6WvasofX0hvWiX5CfIwLrFxB/K3NytdyiOlrD9NrUI866hPCJH68oEB8kljJ3jJ0
3PCpfj/JkECWUazCWD2NBglH5Mt0PtV3qdF5zVSzqLXsK6uNbjPVFMY0Hiuwms/xXEE7aR7ikiq6
la0KeiFaeTNxSi97ScBGYhi30UB3Imf62ukfsNspe0ZPrbvmsc3qC2J6sQzoVLpB9WZIdWaGli99
S26EVM+lHpKR0qZ0xkMdRFNG+s9kDMR6RCVYiJFxR+rFO8eGqqlq48FNbXDXNEWxrQnBHqnNcUBj
Mj9YvhGtdRBWhoXgUojxJQrUB5CThqlx+Z1Or5OZ4WtHHaonMbN78+LX8UXhPiASRcI3OQbGRndV
8CEHjL60q2Bbe8u0pCB3Q/O3EOipdfct7Z0zuswXJYIb2+TXcqM/WTr6OznZ6VohaZFVe4OVnWyU
YtxmcewukqmId+OnS0pNKJ6yons3uoK5kBzvbIivfYdn0KWTiEmCtdtmEFaT924UEIzRwqwijgkS
fjrUcemH4kNaNBVCGGwW+2rAgoVNq15K9oixTs3u4fdpy6NFwFLuhPeoUeS6D+HtziNkd8BoXnQs
BADZ0eC99hH5dQZpdQj7aEe0bf5SOYa1dCQoHegnOITJG3ebmaoxMBFDZb9uNfHspua9Gubm9Ity
mfrWSYaVEkFEYn6XWvadJ+ZXW5P3SsN12ekOccJejmOmo1wDDLRMDIQ0vpizKMbo1UClAIyJELKx
BJ5Rn2tIs3kx3lQdjc6WhpXZ84ZjcxO0WO90aTbrQXPpa+rVLXMrWCgzLduL2LdGA5w4Lgo5sQtu
RYZkSntUuhHswX3DVN1rPcxDojznGY0ty9vXtfvRJtW6HOy72J9zcnRB3LxHpFYoAVb2IfoPvz9I
JuuRC3m55qq77qwUXXuvspWrMbtB3Ac12CmGVWhpX37NgC9Uw9aagQRjj0bJI6J1aJ5sY9p6Micp
wza3ztSfsri4FIMO8F4gRI+Rh4y1eEscDjOtfA30Mj0ooGT+wqnqBzTAT7kjnsdJkjrYtE9xM32V
g/tiluhqaA3nbg3hYDhNcPwyGq5Gi5TVcN1Tia/fL1smqSVDGdcmTTJEoZK4W+h9uEtQqr0xtX8P
IvHkVt3NAK041XsErmLXEjKQDRwTqWw3ZkdtYKmbGFyxGPG56Q1NLYBtd4lGZk/D+UmyBPwYdt2o
DwWzvqR3kdiTjsa5+T7K4T1qmQl6AkmoT5IVLIi3Ns++ei+5WPXwpurpJ2VIqyKQvirZd3b+xHyV
iZxePlS4SrtEm3ld4Mb5PB4hQshtOSVqnRlWt8JZv7WD6KP1oXJ22HLobq4LP0f6Ib2f1m6nleQK
u+gkEobCZvykI7fQ7B7QuQ51avYIyeI+i3R2SQgj1piitoMb7N/yNp0bZP4eBika9R5pmzYCq4oJ
rcC6eqxFx345RNBue+Zu1lHX4O0WlZcdpfOl5xiP9P61403t9eolIfdxoY/iOWi0IyvfY9IAQOk6
QpXd6GxUlAmOuZUpCXclYau7lhZyy8fCIoFUIsFytQDfkrzH4ASWnVedE5CCOzoSa1JJ3NUAGKos
H0UH+o2hECYVzl6gYT9CEKmX9c6yGJoXVCE3ZiDvOl8s4RTdVzJ6d3LEBF1AGyrtxZsXEEY0YfZc
thNNLcumNzxxbGSk20NyoGxojJ6KBogYGbSckluc/9M+wJlc5me8AahtMAPhmeF06V5cSVtuEvB+
2qi8FSkNElw+fJpzcICVR0+lK36q2biSS9Ejve4uCY34XRMzVUHQ4+FawGOA7ryI1BHpVrxAw/iO
DWbFkmtu3BzSfatOVhOcJGxx0kjQ0osEzxejdUtDV4CFOoeyRbVAbJk1gUBUFh+yx8foeTgIclRW
q870gkWLh50+C5PV/BE9dcUxh5gJDfXCaRs4a2oNDV0+cYGjkrwPvvWh624MkGStLJ2dH8onbc6R
MYLuHc3vYhwJbjL67r1pA2hZPlONZOSnSOZAKqzhlsMLLIkg0jVOHoqwGk1gDYSB9VNHkJpnO8h1
/t6fxItHUV9xBe9UhQ6c2njsOT1LyG5pcmPjx1JRfzsEKYdLnTwYLD+rtuNcC8OMMWF9EyXlr9cm
tMcNxuWZRTS6f0Zw8mkMqFIm8ilGA5NQSB4i494TrN6jS7EY0WRTQXSmBCGn1DmZSfZMrf3su1a1
dCIDfbQ5fNGVYtgCS+/sB1xqoCxmfvcRVQlXc/dei1La426NdLvm7ACFA9Lo1lE50yaX8EzbpwZz
BUgp8EBqE9jy6MBPWTB3h0w19Ben7NeG6QwUVhrXVo99sNvdYUNl2Ktldxa9cWaun7TEIHpmbG3q
iSnmFKstulyrZb5t+MUFBdEnO+V66WQQZ2KDib/HQaP9mqH5kZTZPnSZDiaxPFb2Oa90exnEiIlF
TiE6ORGCu8xfBphywH+cmi54Avf5w2jHCuybZAjXSN7JfkFgidWIIIDoLlW2jYikfhua9ABW8mGy
aM6o6r22NdSqAaIxvYwvlY1kdKiIPO8R0NZ6RN2JKR+tLAZwHy3HDEpBnMJ4ZdopdyQizvlIO8J4
VD8C/HTNjW2NT+bMg0w5A2M+4cxOolly9uPMAC4hvQV7xNggk8Ad3qfhwNznAuleX+R5X8/sFm1h
9/Y5GvLTiJV53iSZlGPtCWLoiwZjwMZGhlxVkS9/1IyNqw+MARzt0S7tjbLZjrFIETCm+/hAx2d/
9u7CRKyyjIVNs45W3L6p2PqE2jJuQlM96mO4HiVZpWMkxDJpqAhBLaZYuoC4UJhEnCGQa6jxJZA6
cumsX4txxQJo1w9D7eu6uUhqx1yOpn6foK5fxLW3ygJm9xoI9YVHTLLj+z8EFjFNzMq9ZfY7NZog
eE3joXZA71QGuRWBhXUuAxzIA9ZJAuIFARYZoxmDcXNcGogiPQMic4Sed2kESHgQd7ym5OQ2oTxq
CBTrEtFfK6pLKopTrBOg0sBCKqmf+zlTBPMwEaBitvylq0XZTmdaAa+V/T0iSapyqLkMrPCJtd29
V/RvXtt/JbncTQy1XdN4R9/prCoLNF0xEQc5NNj6pp6BAAdPZT+qzLvvGIaSYJyfFI4ljRkl4arB
W+qgP0H/9BRC3rZ1BqFs3WF0+5DcvHDFUOkkHPvGNph8ZpFcE7yAUUP3bit2HQqwBAEx+h0cnoup
tIsOankTxeMDDje1Am1wn4OsUyoN92y1Xv3gwafXjsgkJzeNOfJSypQCmwLT9fAlwfhdjb1zQDa2
UE23lV6MfgjXs7jUOEAPehoSC0DYRhVb6yE12IkpBG/4DYq1ZhIS7R/aCNOl0eLziwiuCUjRNklZ
7mv9VRPi4DcdEOBh3JZDuCmVwPRSe7A6lfyKwYiNjrWnvsATToHRewtAcfhj6v5Wz/ZU0s5em5Un
oLlRyCjysVv4aoI8otAKXovaQoPnp9+jF7/GMl6PI4Zkck2sZRqYiK7Gl9JOwPyaWwGGZFGoAno2
rhY3ZbRnd69ZwYQ9ZNq5CsFo64HboIUJQKk1AHsCb8evpbP4ys0uw8DV2yFCa1P1lBzKlcvAb2cU
YlcgEgoOdvldhcTQZHF1loQ3WJmTYHodjlVmfgKC2BHK07FpQ49cy6+kHy8A/cqNVgYBrLX5IqKB
gLMCTqW+b88FOFKBW3VMIrSesmbyRQqKVkKgqkNSCxQ8J0x2K4jb2SpJvstQ3Ogemia2YER0hk4F
r7TdxUMJZYo6G3Sf+d1bmDrExWB2vUX49u6hZvGmgf5JkO8zq/oumQFtvFJ8pwKrb696EsXi8xQh
VK35AqGW+b0+3TZxsPPuBq6mnIpnnMofiRluTEf9gmQ5hwE+r4Q1yiBVLFfeM8kIx7HRUHLU7OLB
Mt6qxkZXxvTPY3pFXMNWm1vhcTXeCAciuUiKbpMgYHQZNgP97J85R1GDGBUil9521000bnkcCVtd
RCZyvDeEfsGDqq0Spn/P0ORJ8K7Dexl/B8NL7Vsv6GeevLyj2oS64qCzgDsaJgtEHSiS0FJ67BYo
eDk30exCS6yhfltvumvi/7Ceh7zT+ECbh5IPj6agda+JbFxJ23pVcD+MqFerCa0W/5kgusFC8BRN
7s6YdW92FLeUwqDNEYz47GFxyeLv6shJlCWuR2XegSq7r35YeMMIMV/9P+ydx3bjypZtf6XGaz/c
AQR843VED1LepjoYSkkJ7wIeX/8moKzDvKpzy/SrkRggAVJMEiZi77Xm0gmn7m5Tg5maJQW6nb5C
QqC+hKBNL0ZRXJlp/zCgUwChGt3EdncitohgIHqywMkaoi2rU4/Nexj1e41IeufNxrlcqxyYiflk
h9Y9SeJr/PmXoTvtkgYLSjp6teRsCbBOO8O+1tWXtjF/KjaSEP5fB0xVW9y4FGNi7v/2FM3w++5Q
gaWsrMuaC4BrRNlKNtoPf568OkpwmiRaDa04JcKaKNzV7yUcdLQCT2lLKBIV0p7mHwNvFVJf5nO0
MIppc3jek4qbyqSDXEDdyo3utgzbCT4ASesSlm5qHBFZ1CuaFIypkNo7dCz5YIqyNrL4kwEAAWSq
aAiNKt7DLNzHZuJJvMVqYn6EDlhEeozl2oCavR2inRjLq8QiAU1W6aHsBvwkarmpCvMt0WrCuujE
umYE6w//bdzoP0M/v5WRueEjHNvw2oaGUE/9KVeg3ySA/4AcXvu9fuc3Cu4M/9eUK6RZdusBx86D
krwSN5Obk1gpgUo4Zy/QdsLv0hvt3W4J6nKje4g4waHIk4/Gn7/sMH0dte45ybGq5DpO4xoaoxP1
V2PSXxaEuGCheGMI8abOMmebyCuzHF/bMugvHJUbuZIRQhlOhbGahI28uV0qlcNu4JK5JvKLIX8k
PFTrVBPCVwiZ0dxTPWVpcEQFfZc5PRnnqvJjCvqTWrle6OaXgks4UJRdUxRIDIjQ7BEsRn30EqXS
WP2qzPLd1NOffgk5tRXFLbzUCyRsXFws3DE+5g+rOk55v/GxvVpU9FKC4Y56mt0jhrzIbTQkOeqX
scfCFGr+cxyjijVbyC+QMo/RBERULRHTK0Wwg0ffr9RVMw0w5mfc9RRAyS/yN8uoXpGOX3eZ72wi
jlPOkGfcDvYGsrKbF5dR6wQ7AdvR7ttgQyzXSo+nK8XPvTztpl1lkq/eQvrhlqdsTBi6grMLFWW3
NzsU5rOeenCw2M3/qVJ37wab4g2YJmbljOg4ivNLPX2CILMO0+JGhs1L2KF9nQ/BaazEBVxuHBkW
Bwq1/Cvsfjsq4i++3VxRub32ax9Iti96rk7axozLY2pk900ofmSDRYRdEzKs7cud406bEGzdhgCz
e9QL3IdVijIUjwGdN8N9M2YvZRO/M/t96B3C4Gz8IHo++WsIAi8mKNbS/8HwoD2EIUMUn0L9SXFI
JkZHReyDSYJcJvZSMSjrxcRGxqKCrD8qp8IulSvmms9DRm13gj8rSxIrUFr0zOkR4mCooTJupAkE
28u8AMIf8gYwrJR35r0XY9s9GJHv7IdJuSqZlR+CLKGI6QReF/VMGhW51cdaAcWH6L4czd1YZ5qn
pGiZq6kK6ETYTNScUN1lvrYbR7c6mIqDHH90nRUOsOxOGeEMRpA5dsvDr+f8bB9zXtK+IXgrStAC
l4J7VWMyjc+KXRo66yAfXhwjIipab7eWjaeqcsdDYWcJjgP71aKOrGGgvrD1Vtnz/9lOGgPV1vCp
9GnZiqnN05TKetcxQpc997BOUoCMmvtyKN7aBgRUZHH3mZT+YGidu7P9X7YNk35MaQ1V1I2nuoIx
imMT6Wv6Q2nHBgsTQ3ur1z5xA3PSMMLOfP+nHhtgcyxK6FCVDBeLfKgiwZIWlyWn8nCOzMVz0qlA
GNm+/Q5fG/OLcRGPXIT91j/oU3RSDSpWjSue3eSqRYqAR/iymv9cNHdgdEurEIi+kuP55BgQMSBj
GvhvVgRgnibVusvK6zIGw4Cy5j4PcLhjZDrI0qCkaV/jYbyQtvMhBwCwRgDJy0xv47l14CqEMU6D
PBpq0OOC0Dkj3HzctGrjtR26xyqohotiRLKG0I3TWj/knfFJJg6zN/gp6MSrGUCrWn57odllzZGl
k/kNHn4DQupaxt3LkNUMh4YYW6Oe/eqjqb5skmYXUN5WTWbKekDkEwcl/QEdb2CovkSjfekGv1BB
xUdVzl4EJpwlKXlcHuP7rH/ydWwpncMcLQyQxxZYv4emQCVcoMxwY+bONrI8GDK7OFK158Tlap00
QOoSSizQoMydFhGOSvXF6owr5tgPlpo9k3UGLFpiMOg0EBQBSZaZI3bRLIWLUWTyIwZM2tW9QeWQ
IhU6TcqeGH+J1BX8xqJUKm9SrKvBJEsDZRCvEkedXthWday3CUNi1lOq9DuaK9CDMcrNjLdmYA6n
6BCW8tRZJRbhnf7UPWhpwUBVr3AWQ/q5AFEP+eIjiasb6eb9Ph1nd1GKZ0QYhyZrWqQ7NKbqieKT
bSdvLUU+7jaFgtmUillahIcg7uYBtPhhWvhfqVZCUaW4dKNmaJZ6gbxtbj35rxUVFoxLCmPX5oRx
ANMghsoghabHYOTWB/MCZI5iZ6sq7q676pQZQZO15cbNTcmYn7aH1fUgdCsqftHUwtUGo7Z19SCB
wSHXiOeA38mkva0ymkC1SYiZ2RdH6vKXgQlXoaVuM6TIkXvKmoylykPcYaFhNrUj5w7sQBuplw1t
dxylXMRsYeOxiS7hpl67paHvDLUl2G0sDlMVz0GIMO2FAZIv4OYQBEZ97Km3Jw6WhjgZnoiRg4XR
PNI14/fPJ2BzVGT9qI69FPAmZ7OVYXy1jlLvtrmqy1Vf5dGpsemfVpKifakPylFyFMMAAxbYIPdk
AvHiujl5PvP4s2jM49QdzIQraRoVT7k16Xs8Z0S3G8XoGfXcE5LgvFstw7dlJ5JxLfmvRUtZzQg5
LJTeEEf6jVnDicY0yzKfshTbmK2Rh+EYq1zMBFv49iuDU7QunfmUvE4H/kQycgrrqTRXhmHoqOiq
E/7a5wa2M3eaxoKyl6Ch4bRfZ8OTtPgfVyZ/UiQYzIbA4rJGS8ZyumfThVc6Yfh2KEoeg+JWpYTC
EUWjm1+FpKcayiNIhI3P39bIldYrLqHaPMqy6fVsLAcleAxv32DifqEqmbIRrZHvaBbroUlsBTLM
MOz4e9WbahnNXSb8TRePz+AYTmVnd1ATIPNnmC9B7dAiAk18PUQTOym/jEzhGzCDn6VuEefiEBFA
D5XCoStcCcCCsrlVfogm5Ssa45tuduo6vvOUhp2zx6fUbYKqLC8aNKhrUVX7Nj+SoEfpxcc1xYkE
maW8NMaGy81AMLEtcHYyrDA55oxS+xgC800Vv7ph+mjz6tYt441pVjdTbaleHWEsr/03tHu82hAW
hu4HH7LUeii5ZJJ7fmUpfXfV02O28E/FYbepQ+WHKw0HqYJUV1zvkBQYir1JJ+c9TAx6OrS9Vihj
GWtMjEXmsB3mtTtRcK3MhjFZc9s+xLo/ehZWnIuIqY+Rtwxmg2LYKqWyS8vovlFSdSudG2EoDAzV
8akbAFTVKlXhQT42HR0Rq8d3F+Tw3HtCNK0hnfj0AfHRzY/UokWm/xJddOMw22cSzF2x64ZnQzAd
aPGrXYSuwph9LwszvA4KXAkFQVZklK77Gj1v0f0AHoGm279M2qS7MNqP3qGgX8aU4LtAeWgoChQi
dYnPzC2KH/ojcY1UW9Mm26AFeVOYusvQHiGHRcYhg7CrGMTbOiZ0GwjjpIK51K+1jjkf1DiK/2X+
qer9z6aDGp1Z/V7j2rNL8gLWZ/oTR7nPazGXKA4zY2FLollJI4UygKO2NNNdqIPxnKp1osT7TIUt
JH39pqrd2CvQJa8AfQd8yRdj6R45jkiIr/DaAG/ur0qsWVDL184AOits38axuOYOGzMK1i8wlUQw
UYladsrtGBf1CWcZVX83Lm/UqfyIa7QgTRjfC5Vg8bCi9BoW5oxXpnCCga69JskiymAAN0X/qoAu
NmJk7Ipx1RFc/TAN+bttwwe1DaZGsr4idZdfRVOnXQDV7jqaFybVt0xxbW95Cp/Ke2dSeSgTkiyV
2nkAXDDsMwTiENCJOMfSuHUUF7Kg7MZ1WXEd9kvtIW6jmONAfa7LsF9rQhD+pO/JGDXXxuQ+B1EI
VEZS0waZ3G+kz0Qm6yfGQiSXF9WhGuqHzi6nncCAtOmAKQ0gs+kd052DBUK0Dl4l4mSxKDUO3l+N
ThxDOK6xFip7Zl5JsdFl3V51pXOX5nyh+YRftdTkFenv5CNHICl5PQJ4paG9UfXxtfRHivyUGXEU
/uxbDSapTVs+brUn3arI+ahfy4oA6XDAYF2ALpP2dUZHjABUAzkxynm/VLYdLVYtVep1AbQsxrTl
Wx3W8MJLZDtss6wCHuZfASW7DCzmKkzL0MGW8GKVhHqMhh7aLUsGOcMnl1xgbLZzo+nytmoTyjAW
JI6R/qfBfSlIG2YCeDNJVIl9XOORqXfrJidaQknBv1Wa88s2O7yHzdPQoDQzJMMNe0RhW49cn/Xp
wxicvdShs8a/bIsDdMrSd5JMkdfYDWM/BdV/PgbHXi8fZYKYouHgEvXDkNRHV6Lwwae5QWf+qCVw
DQhufDc6YrFsXQMt5wp95Qub8IPyIqX/QticdQBMP3plPDxqExa+oFTothd8AbbxATdg14YKQT8Q
fQffidd9nD5AiKBvauPkR0aOnG4k25TugWn4P8IbFChcVUgEnjataNZKJy8Bj6U7ZBmHsfOvy5oG
sU0tItEIkKCmR5D2OD5nufkpp+HSAG/AKHUd+uERQ3J+wdEJLD6tt4mBTyuZR2f0Ua6tOMTSndQY
Njt9X5nNQYOY1GbDvTJO2iUx03tRmtwGoj1cCpPBu/4pEh2cMawIpWiAyE8JNwO+N1GtsgrRk3TC
Y0MvjZrbmzCa5oT+k6u9M26VpnHXNRxl1yBKKYtuCdLRVgHX+kLuakM7WB0BUQmA5E2qla+pFWGt
G7ArCeUzMNu3xEh+NhCVOfrFridbCt16v8IHlcDtr8HVUoSM42yjKDEdNB0/nyhAghi42Kgw0LE1
+Zo7NMsIn7jCekRRPvL739k/JX7JdUC9gDItRf/aVfEdMq0yg8+hHu5qYX8S0v3sjPU9XQgopLES
8KU39J1xl1U+0wFDm9U79FEVPNeWAd5IDV3nos2miim/StfZ9vVjWWk/Nb8Hs5SjE5u7WXkTIHxJ
HWBheXnoBuvYSW/Ux53NGZSj3su4cPuW8qK30S8pcGLDsiZfAFBz7+Oel5+5XT+7ZUA1Oi+uK4OE
PO6cXNNJZ3H3mdFdDgAl8M72NE82rRMhqVONchswUK1KO92Ys82Fi8+HLT5paDqbcHIvByRp61wz
3kkXu8UsHHowhLzBnBZD+WUJIIyBe3ayAAUmeZXtmtFUN8jmiDym8NPm1k7rh+BUN8QPB3V1hw9s
o5oFp39ieJJJadBUpPIR0LEmngWwfoCRLP4MIa5hWmgO+gz/98EpGhZVHIa3TMJIKlHGHgtE6B6p
bKyGOp/vg0T0kqb4EJbyRm/19QDUgY8RrXt8tGuHavlKUvOzAOZeVLTLV9EIQ8/Wk1NsVbcBrNsL
MZR0rAaaGEMWU6xKdxXBZJu+vG4mVYPa3G1xTYBXSxiUlfW+yEF9tNSEoxzyTjPkpNlNlxH86pUf
VvlGLRsvcOKDH6gI1VEcaQAYN/BrniMmi+mA36WrGQI0ARw4Bv0AID4CGnrEbHZIocj3VEbxZjXV
taE2+8xNx02jMd5NCV+hHqQrqzwlUtDvb5pA/1kax0Dnqkl2ok077JeLxqEwTIiVnftpj80bxS+j
cp7ooOyGPKBXkhx1JqUhmXQMfsW1HQ/XYY+kuienutUOZZBmW43ygJVZN4PADEd5Su7KSvXgyoA2
k+K5HuDdVBRMzQzMStMRtpJbV0Ra3ft6fGdwTdk6drtL5LRzS43wVnjETrxqiZHyyBbZxDHVSCxw
MRYJUQ36Ghklj5yAwU6JLqaGZ6yS8B0VoKo7bWs3DaMSio1uPiABUNKTMcgPP+4+kppeBalBWnWX
Vm3LSTNihSle0N1/RIP52XbFxod0rqtpuVOVgX4ZAQJaxazdCn9SkqVhj4GM4plyrRfTQ2jaT7E9
7FWhHzBlVmulEaeoV2a8LBqdlhuiWeO1Pf1CS72pVFJkZC1XnWtszYo7rNr/RLJ+kyY/DX0GHCQH
irq3WMIEv1/xPBH/KEEfYHXSHt1CokZyf4Qt0nY6nScFTAJpDoACg2w4mZlzj9eKAnfmPKqyO7V+
cb2g/P83t5lAFrIL3tCd5euobmT03vyZYSB0TRfLV/WVcP0fUg+uPvt/u/wcovfib172O/pAU/V/
qKphmXQ+VMtCAfNXbrOmuv+gtGMbrkpIny0sNv1Obtbt+UUq7E5Xt3+nIvx7cjOhzsIFK6hrrq0K
zXD+J8nNjjsnG/yRfKC6Ljoa0zE52zVGOca34OaK7s00uxdPNXbnoLLAqullSzcmHU4xYLu5OqZK
LxQuzlbLrfWL0NZWigIMNYxqfLOh+W5koQKR7VT0cvDq0Oq/FroRDR42cmOjZONrRpfb0+fikAvJ
mvDaeTV33E7bLKuAzKjIz08ui4S8oZWSYOKvgRd7hcDFUurVDQzcfjtHp3vLgnYv2uJlFZdYfoiy
D6dAKMmE5/fC/mttea7NuDyNGiIhP/Izb5pNNxjtKG2g851l9qwi24QHBzli3cw+DcRLLGbH0Pnh
suZqPTzXcdpHZlJ4GPMKT0+d/I+F2RrhrjXMYxKIwhuYmHwtovkhww3qtVEN04nnS98c0DrgRKu6
GVjY5TPe0FI6aDVdUdylWi23foff+MLocMR/rdo0UQ7JcGeWWNAoO4yVVzH3+1osD5nO5RstUkAG
OW1/DCKEOFNtd3S8lXg42k6BkAI9vokwf0Kg3yDUV2bFPl0FKmludklIACVMNdiOyPudWedvz4p/
OWv/U0wANJR32uwKgCv90IbMxctQXkGbok5uV9zq4uCGWtjsLCCogirrvNbOvoMOAwJ94409OxJk
jzdBn10KyuxXoPmUzvbDOMXJFMT8Vstvwx35MZ2aCscDqaBPy+9HfkW0TWpSJpuZCmWhbmxA6hBA
4RNwPRorbimfTZHXG2rdrcfxjDllXnP/Wjs/py8ukfPjZZ/zw/PrlueYieI6YSZJtlBb7s/7/Rdv
833z8raBCE1+8vmTfW1PjnKK5R+f1fyysPz12c9/79vnWh7+589JAg8xmdK8Ou+cSfX3V/PtOcbd
004x8TTb229v+/UVfPuavj0cchwFaotZanlx2GvlThIUDkZg9uFxfi0LSr+/15LFJnV+vGyWOeA5
PNLstGz52un8SiOadiPCEUTBDS2Dv3nbb8+d/3w5zoWRb5uXh+d9zp8mb6rmQhFDs152WTb83X7n
91OC1t3KxD2dnzq/9Pzc+f92fi6pxTX1SOJul+9EWPZjMTvewtmQp8wmvXIxxLWz0U8ujrnvq2K2
/ylY65jOa1ux2O3U2XlnzR685T3O7/bt4fJeyeIIXLaAjFsUEvzdcfb/NRgBl33+7nXLc18vXvZZ
PsjXO5wfn1/97bli9i8mUi0OPdERXCFfjU2PWstrZl4r+dOD+vU4Si0AKsumP1bN0S84wubL6PdN
IEaJmNp92UDt+WIxzmnZUYTTop6v+egwc08ut4Q/dgqWXZdt6nzjOO+6PGwtQ9uOiUk4blp56bxw
TKf8WtQaxEqCRySOirG+XTYs+y1rZj0UDG7/esny4vPD89v0Ufv7XVH9kZOKpJFWNN9Olledt6wt
C7NwUYs6NMf+2NDU+DMSJnOtBtuVK/Sfi797rkm47iKfaOfvZFjug/OamE/B5blkms+bZUugDfvS
6LTd0Mxw6Wi2oY6kQjFPiK6+7/z1uuVZZTmsyaMn0iZFJEFB0lsWLQwHeJVBt2pCu5o5vr8XkZgv
ivPDZQNNGtC3ZfGsyqE7ABipvWUhbBVMWx4LZ2O6wQv1apOGKGnXZa0DmVdBfgxOHTEx1/FP91yc
TGJmvN7g9nBeLM9RZ/yp5gNIn0hM3mD7k9fNi9zk/5t39YGZE7DcevZQzmtx4190BH8fxtYxvX5e
aEMz7qzW8kI1w7dM+0tugYbfSb+gbh0X9ETmX3/5fcf5R8bUxwGzPAnajVVzvgmmxykNIl6vC8nV
2yoxgvVIGpdvYvlifMPZI5228Wqphue2rgFBhLXQlL/XRqstNlDxkbtgqJgQe3F5ENTxcVFVnNfw
Z3gcUkEAZhWvnRFWhRiIGIUF19/zRRWeqUNpkiXgT9OUOmo7GQcbaq85ujN0U4MC95G4SddLESxt
oPIht3UQV4scAc2gUPScR3W4phi9gdbkXJsfo4n99yeXx8uWZZFPLnuWguhqHQEfdr/58Xn7Hzst
b7I8JpvT2grRXH79HcJiECb6SI0nRb93tD7bDkqDCgsqBXYhBjZfC0LSV37Z63st21taYAISYvuy
0OeR17JGV5YQjeXx8srzPo2isuXb7ud9pAW2QkwqnfOoBMwzL6Y24pq6rHKUwXgq5+Hu324fLbgc
iF3QR/3zPsve/43nll2+/sryEj/qPwKXTvX5zy1r5/9qN/RAesc5JWT+IpZv6/zf/fZw+Y9igTOn
28W3fV6cbd3Lc2dfuNb4KKEGiwN2vrV82bvPr1vWULTgBD+/5rz5620hT+T7b08iZuftvv3ZZZ9/
+ZzFGH5FDiby5TkxRXKkL4smkLzV99XlMXqr3zt931zTMeH68y+3//Gm33f94/HX6h/vPYiBs05B
kLS89X/Yvuw6Rfh/a+3jj7/x96t//5fOHzoZtQdS1+PtH59gWT3v8sdbLFu+P16e/OPlX9v/+Dh6
ujNq5l2xkog/FulfD7Mi3hCyMCKEZY/z8+cX2IaKmHxKX89P+UYjPFxHGaX4eXXZQuiZ9rVWjMwQ
s2g3MlT1lsUwuvjF50WClgXC27y6PLlsTpuS2fB5z2UtJHEI8AVVxvi82YKOqqJl5Y3/eDsxA85F
XwLXWVaX7V9/aXkcy+lhKl0cjO2sHDy/fFn74z3PH2l592UzP/edouXNVssGtBJSPC3nyvmMWB5i
BdDy/dd5YXVxSQbFPIhc9lKzEulpxCiE22nu9d3M3vjynvfzWOe8cHJ042St0UsZKsI2fFTcXjwj
45eF0s2ammU1mxIT1ci8yUUPaUbe4M7z2XQ+J4jHYDY8D+fOD7NhG8ceqvycCHeg8LUTvjL2oYIw
6soGCMrn2BofPjfyFGnsQALz2tTug6yQXtF2L0iCsmNUjxo0TwMblOFulrk1JHwSbo5uo2cbOf/v
lun7ebHM8FHVhhtCqZILpYXIolIalknAADdMwDnp3MwtUIRJFUv8Ye0O9e9jyv/FNAkWNBC3qAzC
OGA0maUbx0KuqpikcqAj+2vuupQilllsNpj9prJo6rk9IrL/Ldj9d2JKBfovgj3/dUzpFc7c8N9W
bzjKo/ztn4t2y0t/F+1s8x9YNywbx79pC2GZ56KdY1B+06jjqcjqyB/V/ymvlANT0zkeVV3wsnNe
qa7/g11hOQndJRPONfX/SdFOp0H8z1U7w9VIh9Nd27QE8ai6rbP9/e0uyoP6//0f7f/alKTh7dXx
PkKDtrOG8tF0Rn+nxmCoS9HexrpNxlPceznpwDu1CbQ1UC/9Dqk77V/E6p4JiiDpc+uOipsLlBA/
YAQh6NSPJeC2yTBvaJo6QdndWC0Cx4B0eWSQNBiiPjsBDCmfdXnpQhRPInV69Vu6zLnbV1cYJctj
Qp2HKGMcKEQm2LeVO7kr0MrZvU1SUxJgvIXioN85Aq9PIzSBmytyj7SK261GCXItQgizJZ0WRHf1
8E74wWXoaAqf3EqPRm6l+2nwM8pHY/+iSojRxAP/iJzyQqkak+ZD2uyYQRTPSyhgFdrdQU/na03Q
Pg4MoC5CZSwv22ZqHlG74aosGxw0DvmalqoBTgrSNY7aXZpN2ZF52dU4kWgSGofOqd6wWOTkrZGv
Xg3pFhGdQ5NoCneyVbZ9vwE1pV3ppBdjxUOCRpJSBVft5GanzknGY+2Ltc+X9aSCwUpLSz/E7oTB
MdM3itlJAAHGp9I7oD/5c7CE6nWCVWHW8OFFxckXluE+n/o7ZCLuxhb3vQ1fOTAyBFlavVUMZByY
8WNgw0/qMb5VEVHfBO3w4vdZv80GylRjFhPLRPDO3t0lfQDAkXxGAurz/TB02o0xdHc5jN6rrEVA
aGW4klz+C8JCiYsUC4PqBjksaVJSzfaQdoVX2xE5AIaMn4g7WFOCyW8URyL3QnLPfPCD84gQkDgz
9vZo0UFyfbR/hf5QJ4oPbqtmDhbW144A82gTW3Zwy44GD7kau1I0w5aGIKwrUPmGOoIu4Z56SIdK
WQUxhcI8A2FAL7fdNwkxFEpphketV34VtfqzVNRxPwaVfqvOiWK+ftBE7p7M1i0PA2+6Sn2M2I1q
BZ4uWpwCUZWuOz1Stoofu7vGwnsZd65+AzvQuXC7rGbOlb5KXU1O5bywp+boJ120DwHvHNUk5bgP
Vyolcg83e+HZ7t2U2uLSIf32UtfNOR0AqVRkxPcJEY0RR5bn+IDM+3j0HDhRNxFtO6tyrNtBp0Gl
haS3W3NZXmYEqvEx0g18NzLFq5okL2McbuBOYkRVbNsj4pufn3w4hayedTghLG+K8SmnM77u+MrJ
E5mqXQx53Mp6IuZph+1ERjKgPloEPaBa1Mq4vXjoh7w9DjL8qftNepAVTj8Ti1HuxLSfVUkAG1G5
ky3lfpzu+qg5VnSIb2w1Y6YOIH6ljqhi8BPJ/aBU2KoNBw7zfLCWfhPRwMaSX2tlshm7xDlGffKs
hoa8AU99bwWJF/m6fimCGTPhF8eUqKq6Jq+gs0iZzAptZ0u62zlX4EvOnWezCSKuXJq91dLpdhpw
Wqk2uC4Zkd3u0yLUFfKxwhzGLklq1g57N1GJcWiTOd9Ns9EaiHyacKIZYsCXRCIO3HdxpUdRdRnr
4S6W+athYAUtHCz3KE3r4VFx0w3kFYK/RKwBSZGgwdp4o6h644VOBITbnZ5yAkqvbaNAmFioq7of
Ok+d3BfyPaLdlGPmjM3sh0bBHUSBv60cpSDHScfvY2/bSi8vg6zJryx3GO7KCBV3asO2sUckmZVD
7qrhaLhh81nKhnD5urGluDUS9VpUTX7t9PbtNCUKcAikcE5gdVcVTZTMqeyffRfOfpJDUMZP5C/M
0cYIshDKd3F8GGvfnOtCEbReu4bXQ1Z9KqMIdDyWvEig9YpL5SeO4v4+9sV1kZqg3fT20lItdxWn
sthwHyro9+u3+dg+qyNXfu1TtUOBYZCYlVCN1KvaNefQOSoBwdC1s/BKrIJW0qDrDN+TNXFglf0W
RL77hGjPvzKk5smEbgT2137fxujo+pi+p5UpYjtSAUPYESOAVYebKXSK19jsjWvaCY+jqh8zabUQ
zje18OGFarazBrLabdWm/RVHbrtVVIFJsC7Ck5nTl1XUCRFLYozHykmIYmBgGSFpdfwQGGyaPMjx
vURY04bCecTk84JT4ViWdryeCIPwEgEdRoRQroXJV5tlNnfaqZJXIsy8gK59MvXj66Tmr6PFnl2W
hdtWVu4hgMC4CoKxBtLZRHuXIx4cgStvXeWgG/pHUITuEwp0Ez9ScBM5aQmR2Anv4zFBYTtGd4Oa
VLtc8i+PlcsM4nw26P4adlJ3NGoR7qMqf/FDJMXEFFEtTsJu1TlTthsmRE5kxuEskLHYWaHY15NZ
PLQgAqDhZMPO0gr32tG7vapBMbSlTRZBZ6ontyrxAcA52jmT1W/sYc4+zdV+TXoYKJIxD656hTiO
pLBehQYFt7PEY68VgxfF2s0UZSguaJreGRxDQd9vLYCWHi4jxNWmMHfcqcu1SBV33VfilxjHt6xN
NJL+jmqXu8Qo9HcMjN5AqCCjhFYOzql+DMAHzc31tj5N6MXLBGo1nA2vUPqXsvYUTXfXVoU+EQBz
cikM7fh1IyEY9BA6DnfF2KbAV9HIkjX3xLaFNplmjbZOJCDQ0KizGzcFXjCJN1Gp5m3Sqxqp49jk
EDxF27jiTh0aFe6HOkda1rTqhdTC4gGgKAUyh9t6K6R+kRWj3Kc6PBYp9PhQZIF20Sajp/rg5Dnd
Udr072QKU//zjxWMvV2jkepO6Kx2l6TB2m4696hXdM966RJ80kvPJui3NdS7prkaIKMeDS3y5EgF
oEwasvMK5dgNPtFzIdppsy7rWwDveG99/wSsFDNMkiW7WtbWiaajZ1UQteMSm66dpsTnVIwKiB5c
tT1CdY7sMkDwFKjtfVMr5oPUGkQLFpxfrVK3ThPsFLtoTln8mupqfnCa8UOi6tnkLuT+EGRzGDnx
5TBFoMRrSZ6emQRM9sjnvegcjEf8zjAVguyV+ZWzFeq0KvvAmbNh1Kso5dgvSpnvwxE8Cr80Hp7g
h+MGRJ9WRVtv9EYJDv0Uwwxy3HVXOO11Z7UMHuP+5I+Vtvd7f8bamMbacCoHzoMIT5ZZfLZydgUP
+NahmxC/ZOSHuneQCynKc1+Ec9PynpCK4p5W5zyMSNTCgkt0F2c5jKCqSogAa/OXrtq0A5c2ZbrR
zOTdRpp4MEQNVaq0Lx3GhesyKIlUmSoMcu6P3LxTQqO/JnvnzTRCIKXTHggaCctaXN9qwsLQ0dhH
IkG2FZOfkwoZxUjzY9qNv3RTD0+NH+ACDSZuCnakExuDMDvOAcEiBlq3kQ8hVENe2ci4uckYag1G
H2yCuL1hzJrhnRro6dswgQ0jgG9D83VF5Xy8IDxN26a29ZSJup7bseo+K0g2ETYU8aFTm2OCC63T
CyQ7aRHsR2d8NOo22unCf7AVGe2bipQnM+6vQ8ZueMonAGitv5oazvmGT2QJBZWsJ3xHvtgVSD0I
2V1cXZcG2W5Bf+uKqDokpae1cbFXAXCvgSGoningpjHCJt2HTGQgSWsclAjvrW64y4yS8A8iPFuz
PJD1zL2znO7+P2HntRw3knbbVzkvgAgkTCZwW96wWEVvbhCSKMF7l8DTnwX2iX/m9Ez0f8OQuimJ
LKIyP7P32ikQEfBO06VERqRDrW9lWKx7OxbHVuMSMLRPEhecU9ugCG/Gst0ObWqS31J8FYsLIjBs
UCHFxEZjQkoddcq577yh57aT856uK8dkSuRnHRlq13qIF5PlRmnT4S0nDuf4XQzx9bKg0IS6d9VT
G/fV0gVY1zlkfD/OPtDJEasaWvR9Y1VPSuOujkWc7Oooe0hzJ7nw/0+Z9AQxX2WGLsLK1+DZmy1g
MntVgBRZfxdloxqRbUTMLkmax7DcJf7ZHPNPRjD5qjGK7K7uk5ocHrA2iiS2O3fEnUFPhHV8qhhb
1NMWp4B96DXhsHJIt0kd8k/pzH1qbI/gpRL6AsSKast2bQtMqBwfbX8S9w3xH9//Mx68iC8L23de
TfsiMLbad/PH0Dd473IcR9Ik8xC303oaINogzAIP7LIWiK06o6r0jwbKPpDh1NQGgbhenJcHnfNU
1oYToz23DmzhLoXfsFLw3XYjiDCGGldsy/6T8BMeO/qAlURsmDj6j/IqrBs+dyrSuF+OZfKGtKth
paqKt0qK5raAYLcOWxs1/tzEe9/3mg3XPdszg3WLPxytcAKV13bWfVkJZGQwB0nDMywegciq0SUm
70nqhVt4KVDdl2OAH90WCn8i6/nazpa7YbvVHDt0fHMUJnRQ43iQjXAgSYT3/lgUz+jL3v2GCrgc
/ENIwbixNGd9MOno7Gj9lMMh2xOh7O0zYjForrjpNA0LijV1yPv4eW5TKOZpQxybIsyo9zW4p6dK
IiIkVoRTNIWSpBpJwook1Alh8LDPMJX4SS3uyV4HpdSSDegvj+Xi9RYj4YN5ml6qCTBR5EsePzT9
pB/EQEcm6EzDvB6cqTwnZQDLqcX0Os7YcqB+vfc+wUGDL+NNir1sN3jyAsW8OGFv4o0SLDmUMglP
jk7PiDjqo6jdL+E1w1YHGHlKiFpYUjPjoMMAsQ/gm800YMsK8a8vDXfskeEddPnTNKW84oP4U1K/
4JGJyK8Nh1+TC+UHFxJ5yI5319F8rqPW4ZvLa+/Qy9i/M0feanFuklM9GYRF1QohewrDPU0Hb1NG
+aIp9qCLNd6hxS7BQs2PNrEy1QGsFYWdkJdUxOXFcJgNKqoV/KPmDhp3GK1a91dMmlJg1uXWGkNr
PwVdc5B7X7ThPkq57jvObaJs6x/SnX6187Gj78Rwov1LNSwxZEXhX+pgQbml7aHB8LFBXqlh9mjJ
zxB2GEG0tOUdh3CFlKqw5uCCEv6TzpVPIHflNHuIkdUgj5XldremvBXxuOcWJ1ib+2jvMMrZ1BWv
C0OrPZJYewZeN4+DWneS96Lrglw0mxTySUjcXdzOvz2SzTa61gmlOE1YMnl3mWWIZxlKm5/InO1j
BcwAIOKK26MAA9IcbdfqrmgawN6DothLL934kImPTXGvS8u5s0aVHYmkh7yuILlTorfQ46a53Qqf
yw93RIyjNon3xHgssYqLzc0txL3ZASP0NfyjKHiNRLvvzYpUgMTvN8Km2kHq40JgupuJlI/TKr2n
I+j2vU9MbZWF5taLSZvpJq9ZS5vUHLFcgbqxzDu8dy+y6fRdJbjnphTISnOb8m465wBD5iRon8Hr
5C14ekUEzYW+Y590hXfrNEknGSzxxH9NoeNiPPPksQ8DRLgoqjB0imzjJ2n9BsWwEgHsrB61Sh24
pFW1IIPixhoOijYzL6LxaMzeg8hbcSu9T3TANKxjeasEmtu288koyN2NwXVwFLa9bnrn7GDuP0wF
xKfcknqXVgyplGP4vI3j44RMn3b4Eqfje9YZ7SuyAAYGxc/OMOInJ4vfEcnmZ/wMn983VpJhiWtB
pwhRL8l9xsvAIGYWsnmKlrhHu7EvZOxia+q7Yc8hZx05VijZH+ywy14j2442JLePNrFbZTNhOAnz
PXHD1nU0nRHPSxDuydZkWTGaESv9sj0QryeeZ4wZNCLQZQ0eau7qe4AjTPAN26RrdmIIYmO3h+1Z
H2PU75p6LxzFdBgDHNMYej3U0RazJhH+kbOablkmD6ZttI+aEtCaHnO3rz4SRONelzA7slOscTpj
NuWUZ7dI/iROY14I89y6eVSvHEa8x0QgCCEVjCFGa0b3RKX4vYc/h2Q/4gVbUtzzaDSObTyn51hj
6gpT0OwEByhs5iXMLq9/IvGWr79JoZXlzcG17GI/RAQsJWlSbhzIGZdsBOtWLcuEcMLh7WvH+Ulo
2Kp2jpWLhVIQ5+UIpprEdsxXJ9fRIUsCSnwy0qCe+hez/PJ0t9e6ntZN23mbyEQxbPBqecxn1hR7
OD653W7Y1h/NmUx2u6ebobIZb/Wn55ApPtowiRoW8QB6yzu8sO5jFEWA5M23aOjsz9B4DwKjP8e2
i7hSBkdpqfCMQ+3ENzNeZescGeQ2ZEJ45gF3Z42zH/OJgdUCdbz5YCRQKatY4e8TwxGDNtNccu+e
ir7e+zMpra1b6e0Q8MyWy7DWHttHN24YZnps3ZIiUts5sYgrdiC9K7N4bdMHLaeZUYr8ZdkRsd+G
IuPbKZlGjs8xlvyrMx5DZuh3PveyJcbggMomX8PNp7XxgfjOEsk2kLFkm3tewLyxX9QyWPnLJOtP
Gm/iOhwBciCSIm3JoLYGwB3uihTWaYWjfmV1IIHdCvrm98RimMG65CNQSyNG1IEMt8P4Y+S7mvz1
XRWX+Ot5q0N+2jAEim6grB5Lm248k859r/vhlY3jfOR+vh+JOR/Q8DylifCfKocJAb6z1HNuI4As
MrvwHDNyTsCdyqPRm6i4vKB+ijCoGBR3lzFM3yBOtQTrinidM2d4YD6yLnWZbsdZ50dNrcdYHydm
OdmHIh03BguCEwBjfCs2ToMYy4Y3WgAZQuaFvdz2ZJO8SVWBGWhea/cX3H/c5XPtbbAR/pEpsnSx
jD+8kMo50v5RyRTMcVXfSzlS2IJWekh0+STnTu2pvvQxm5x7Sp3wiAkigikNtDMasP0FGYxbYiCY
uNYW6VEGTK6+Fyc3LEkwxw+6CoakOQDowENXUB9xVySkWC5YoJ9DFcv1WJFoNEzipvPFq2gUPzwD
/techvsY5S03zkQ5zJH8rWTqtCKtrCGLiFyeo5QMFUI17pNQ3SuzbsF1rXVvksqbMDZOs0djtld2
6usTuZb6ZH4tghFoldPhWxXRxe6TyQhl1wXBp1GzjnXIck16QRoGpRhsOyauBp9kLORl0toOU+6Z
6wYXHlpnE16zRzbtIkJSrVOvvd5o1uhkyoPb11vZcX2pFocWsmxrFSc+lb/sr31IVa1JdHQT+BAo
r7faJh2tD8PxpBcODi8bs9smXakmutFWbJraNfZ27tybIVlqZiLv216m+3GuHxxiLs40doDSUOlu
v7/OdJAz369Lj511WJdsXn+/fFF9eUkclIS6lptsANlDSc3hCr9pLWK33IQmqQe/vtVJ34otcPXj
Pp+AatUk531/CCnX01KZx6lmODiOabuFjTVUyELcIX0rm+yrKgmwSVpwH4vEqohpHW03+6NKUu2g
Z5Ko63iw3Rrw9VEHRDOd1H7U9S/tclmzOAI/e5c0/sccvEfLOpaEeOdQkoTsGqo9qeVDuOji4Jdh
A1mUQKaBRZIRGIzjRez2/YGRb4fibua94k/DyXHLdB/0A2Ah9GjkWI7bMsJVG/kou6z0SVEHrSn3
ACdOy17CgchuevCr85GmAYhYJQQ/6SJ9LKYGFS7Uvk0LzWERiTEdLKGdstfGhX83edpGkb+2Nfoo
wBQpTRZU6XTcYvuG3VX4P8M6+yI7ZN9V6nlOst8kyOxA7ONImllkcEtKnpXjtIjj4CGTXRuZrwHa
nZPlNOVqGqZPN2JIWfngo4Zs32rj1mpPHKdqJODeEgxucuNEimxP0BMBMvXED6IuXkx7djagEoiu
/86d0DeeXK7AEobSsmmXTpLvnDY4l2MfEUiKq5X5BA9PGL4OzmC9lDPc4ihVB5dD4Khgsu3CCrzp
XE0vfmbb+LMYDsxIXM+wYvi37u8E/qx71Ozph1d2m8Sg+nBVa5wq4T5HhrZ2pqFsWODTqzVquTXj
zoCP48IHALOTGiNndh8675O0IrpH4poCQMEpU24mVhi0KtYn9DLSWzuR3/EQkN0iXKI9oWXaq5o5
/SLP+0uo11bNjlbz8a/nEkUwJ6jt4zmWL048XMjOec79L7d7hfsEBAac/4ytX+EcYHIBoq4o5NXL
4TfOffpHm6RR+VCWJbFCQArBqVoObNnl62/bDnh4GnTsdRz7UBUKVBJ/OLJAsDotP2MitdRyGWOT
LymKeChxCjBD3Mmevv0XZYpP/JjftmITG87dSK42E8e/VIckUf3wrOrTBCLL1wQOkQJYPun2Nof6
k3U0R4GqaHDG4d0oqrf2lxfd54LcQCO4MwkAXA390lRbL43ZPjlKnoyRscw0PFYe/F1LbwjpoSVi
FiT7fmMKLPhQL15SJBeB4b3gohhOKhLb0U7Sg7voETUSvMNI7Fuu78O6to9sN/oTqWO8xBCXGdL1
bIR6Kt6ZCVld76OCiTZL5rXsYthGdyNW8W0toK26U/kAqlqQoEae0Ma1csKVW5jiOYbyOQyZ3UUp
0/fwEY8q04hC9KT/piTzIdTjCp/ip3BhcVasWtc+1w4Jj/MmsgdWx7NvLiMN86RcyKWTzLdtr78g
ffFGPVRRt/GahpGBUfDdgzmsJjs/NrNziAi63Yc0RHgVxgOGwnUfITYRy9mTLe4QEPOnvq40UzQL
Op5hr0ML6HTiF4dh5N6u6po2yfa/MN+0WysEI7TKLTSNitEX84G1IROaSt+/xFK9UxCHRAjXV48D
49RXHnI27YpD2ISEvwq7RW46fbCZoMVI8KC4cFQ2IjCTMzuUcNuWJuigfERPiskdAbN5NwRkAy8Y
JCvozT3WWrw0UUCyEmW1VihbpNZvufDxdHjTa7X8MSK0uPBIb1+1xgMVQs+EObianD//kttWy9nu
LJ6VxPVu2ErP2iISwwrKdtUszpbWzp5qRKe7MLApiEv0V8NChCqHml7Foi/MBhJm193y1YJe0bgY
oZPYRX5FtYAFOaDoK/vw3gR5FfjhqcIJXXVzupcpb/S0nH54RA2EMXu0rmhompdbevnKv381Zj+w
sGP4brUFacd4Z4FJNn2Rv+oHvDmIOlFvVm29myh8K8oZxrPwIKyi3Wc1iVoLnShXj9xXaGC7+tEv
E2dHUzqfXLNnCSCAWs65uvhagMdJhjdL5cSpS9zYwC3WBlIzejzLoUO2f/pLdeJuIZSKtV2wVPMc
f2NQnpJ5JrxToIbi2KBrdyxh73sxvroudwbHOdCQIGUe76fNqoHmBRygdrbQksjQzIjzzPyAqysD
BBUZAyJeYf2pHffouMwx9Wzvv+9tBlj90Wh/2KbxjNXrGi1PimcH5zCUh1o4jy06nL0CmYCPFbiK
5AxYq2G69i1MoiDZaVOynKzk3rHr12lIQh7v5j6FqmIzEYLGBOLFbpxHuwEckMD2o9jVd/wk8fv6
43M4jFcq2we6NY+E6gbGo4+H3YmLP67ggKBX3uB+A7sEHdnjnVT3Fb7PYbqMTnXo3lIkXse5ndQa
jiI/uXAoto75ux1rqqcybtecdME+HhjmjUHw1NACojhumysTUfzJtCytdwjQ7q38rNKovPU+y2pO
wWUwZ6sy3KXPdQJsrIiiB84Jgk8gbUOKOWeYAkQlOBlF2B77BhBum4J/6BQp4mGZ38oc+JAhCcew
62APMSc7hCJWayZ2DrxBY9fnrnk0vXaHIohxQe59xJmXHk1BEaPgBLASOTexxzQBxU1PxCQmcqDU
zS5r+h+wzn+a/IhBQMCQdUXfAo5n/zwO9WcBaJIk1cwG1mNW0BzN5GchkLCAv0ItgJD7CNhpUYwQ
oVfQWWM0jnCcP5YY0eh4oODDsfJNcr9wb225H4uNn4JpJtuSPNnZfvVHZzqI/ssE+tkKC/AXwYAZ
rOXCF+4tSXjxOtg/e5GrZBXWhCWzsD20U39ICRRGh/g7KAODTVt4dOkl140kxcQv/zSgR999EuCq
Nj9abZR++vuaFIMlsCE7jE7h7Gbb/e1XoFsTUqNX0PmZ3gfnOCIlFLitB5yiOtrk1mz5BkKiHxiQ
OUtEokceKAvQFLoBuQPOgsAIHPnKQ7B2ZgZCUVtZ9EcIA+BWustmPvBzzNJZeLC6R3NAumM0ZPiR
ndDGoNSWqTN5HjYF67JO+SV9gN8mvxkBNc1xOO2zzuPADXpGjSYAUAMuGc/90Qdpx4ZI4GubxpBJ
01OD8P6IBGtao2Ro7/tkuIWq3QF7BZwivhjfuyRCq5xW6tLNAmwg4AkA/4zr+pahe5ZdBQ22m0sJ
uC3cc0AlB6+E3Uor/Z73xyojrpPIDi49nexj30eTZJbVPgClHTAY4rSiSsEmkM0XD+8fCarDVs3A
aDS2BIfsQKNp4OY4qLZsB9mY5ZSbsgmKjevBHulcBUHCVr+Hy7zVMfO/Jg/gcjkgCkqZsCyfN3pr
skDbBYnzaTXPNk7zYz+iUYh1QrSmwu1toP4ALkRSgmDIBaBuwV09IK7wdirNGhbKSBhy75A6BtdR
Sq4wICzfnXHYl5o2vmfp2E0j+0YoXWnhnDVsLoghGE/jfaIgUEqzfFcadhlC3BWnoKoHFiQx5IiU
NS4zCw4NYyHWt2n+k+hHML7LF+ZWPsRuwqmtInAOcQtcPI6sL495cG2eDRcwQBilz1lVi/NU4k+p
Dfq7IQVEYFAkc80pJDPIwWDFy2idJE1PBHf9SJfHJW0Cgq9gHQuHZI64n47weCEZtVAajXEVEeS4
juf8AQsGzIJ4+Kka92nuGmhQQb+pKvADV4zGoIFs1kbMHdeZTxBBg7ke6zwwH2srJzM9dH3ho5Sx
dkkwsj0E6Zs5drtDfsuuU4yPRhP6pHIDTEndE4vRDLt9tU8cQ+wDURxdbVZrdJbpJlQWeU+t+MXq
1yZZUdmbNskZxFj6RhpAvtGPdDjNyY2JaA6seEfG/Wcdk71TBnXH0Eu/y/IS+pDnVOX8zOAIb7xR
mcQ/8D7PASkh/gE82AHkSjIQEImA8NTkW48/siNi4LEpCA8vY40MaflbRmk6u5pE5BqIxLorM8Uo
CF6UUT3IvLhBWPJP7G/kxgmmP6UZ6YNdyIvt+YTg9Kwj6FU3thVx8aZgzq0wuqYjDG6ymQ498rw8
G+7A3kLtcQZocTytVV2NG9MoWTSzt9iEM/cvgxT4q6CcjPCjsR6KrphfFtoET5QzUlqPliV2cQIZ
o1XcRW5OGMCkRhMCMoEzAdsBduJ6m88WpmH5XmRTv0YqjdBFI41OaO5BGIHCgDAJ5I6noVVs4XHS
uAC6m5EUUdNMnnsp3jzWR7nTMV9BJuqJMuI995KhQ9wh0aBN5/lARGa3D3YEw4U11WVEeIj9VYKY
tsTZk8Fb5JfBpu/ULgl1fJYOavrcJXKZKT6RlQhj+gVEQv0/kw0yCzZGBBWUnA8EF6HLutVVdg2U
bndC8Nh4ThMg7quNXZ3Hp7wZo/ummj6Se907v+yMt+tUFS8VqMqVOfifseNbu8ivVzmBYsjg4EVy
bJ6zmdaiGDreE6jBBvAJWGxDO9lW9bljFR9b3Ms+qzDq+fg1cGVC4WGF6yxkzmm6uORA+u2Upobm
7MPU8e3frs1+IApAvnhKdUdzqdzVUl1/f/jrt4rGSU6O3LgxNh9jqlOGHIsdMSf86l9ecbGMGP71
2+9f/fN/y5lirDoaz9nPnE3kMbgNFt/7kJhqbWr6TExeYuc13hOUmXVaBhNqo24fNCnuuqQbT9+/
iv7nV9+//W//7ftT/vUn/tunOI6mWSCUYwOjJ+WkAWSRtE10jXzC3ImA0GsT+N8aj+28MVrGM9FM
AEvUvMDQ/gr7sLnGSQyDV6ZgcmrvDF+L6Yg0iV9DjryWfJYDen3V2fGKWgkNUXXyrIGB4MTatYdb
m41DcseTt+eItXZ6oibp/Uhfx4X3G+XOBgShia0KREjLmAM8B3dTH58JJSA7BN0xOpZ1Px8YtgWf
nyIV/sXJ/nBmaszjHHMQQdwtFva96/jjyoJmnRAsMwVtuClGpkgi4ZQE8jPSEzJ8FyCjrQ94Wi6Z
EZtC25+VFdymMFAQVplRscQ2+vGnVUlxDmIyFzuWoFIxF5rGiZfn2viJzcwQ1vtAzu3Kkh6OMipK
GRivff7HxJf/NIqPTky/Ga5GG/xkL2FNFF0KGMhuu4pAF9K1e42uZm4ssqK8fVr1zi4Y6exHXX7N
U3KhduEaNNtX9NDMpWeOgsnL7ikXth4dEfYPlW5j0T/m4BUH4xEVkb3hm3oZG7mnSyepSZjN2rLi
Xy0DCvilsd5h8cgPVuM9F0ZEOMM4ThsBKmBNv3y15/zD68cnTQDACt42FQ/sGjQ9BEQ7YXj2ot7e
x/Psnmy7dk/DYpx0SAjHIdJT89LR6Zz0csZFegMM19vpprnP+t441T4k6KCXI4vhr9rljdvV/IXl
YvUsgYUfp4eQCWytYA+U+mqxq15xaPYN2D0r3sQ5sfJTCasy0vnDPPVPsJla1uvWsGkGBTdcaHWS
OREW3pTX29YtnGPCuiWNGaeOPvG/nIJ8dczS83za+0T5+b5vHb3Iz86TT3ghSZwHZ+nxIJmCGB2g
RIWgsLY+STmA23Pr7Kj5jUZxNXf4f0J/jA5VANC5Als8QyT8/v5Fc7WlYoSizXu25UwyJ0nnnb+p
NL252r4lI7q36NUJUAEBJCcolfUiOnz3sU+odyzGT99/ke/e2QCvGdQwco4kbCpmBkPUyAO6jWmV
zcxifSVC1HxegGHG2ufaHw91NAwHUPN72zUnllYkAeflOYVkaWf3SQECMO/5dwdm+phqQyXXhhuc
VG3w4FAPo3Gl+09BMgfDRxPRCzoKnqc3ghyuKN+yVAP8uXiueOu0CwfbD360lbizE7nvMvUxF9m7
bgY0jbo8wLf6sIMIFqBI+ieCn1bmDIeqj3K6GlZmju0gec5qRkXBuwDoulP2ktcUTx9pRRZLlTKP
GvCFbYME7olnRuZT6da/zVxBaE2TR4xYIERrucQe7UciUx4L8FMQzbJX5Sn/YmTU67QPsGbJoZ5c
L4GJlxxMI4gIVHCiS9KREqWL2CRDk6nL6NyV2jcOfdywcWz8hQXlovGOSNIWtDM/pJWld8X8o0Bf
NNXqUTPKCdk4Vog6du0UPWRLFzWqEnPijG7BY/PA3jHZsFB7/o5Ogxqr1u2ydYCX+5PI8yURi2gI
4YHWt5bHr3MZ1fstL3tYzO2a9fI5srAXh5idYBHrYh1QZ+yDor2PQsneqkrekqqCTDwmoJBZv55m
BbGbezucOf3ggoOWARUYogPuJVuHSW8zzCtr7Gk+LY0bcvxzy0bD+DH4MGHsXo9/ffCrmYm/xdyg
iiFzi2HYCzYRno0oKKuPRTYnp6CzTNYI1cMg3GO3LDS+P/SkVDMzWWIAveBVp1qu8B3AJnHjfmsP
+is3S7VwkF9DIFRnSqYyXW6QtNs4Vvhc5BSKOCfII2NgfZKL89tZPszlwIiwY7P4jXwRVvw6V3xu
3g7catLqz1axND3NF0lHBcNV/gwKABqr5UyT0E8B+nTrMXZeHdBvMY/Gwa9tdp4Q+jz0TR9VxQav
QmhWBPqtWTbYpUd4hjmmX8ilouPgVeZ1aFG/q95hGBgbr+gV8zmIb4iMu7VekslMlTq7sZUtt6Zm
D2CChK08ImUYx0Xn2fgzMa+nk3Dg5cby6nestItZNL+9agur3B3A3o2A/C37fexZFJsmYix39OJr
6tR3zM+zPYqMgrqsv+R89eCWy8dAuT91az+FTjR/GGV59tWof+d2fPFvoztHH03OThvjW8wGp0Kd
7CW4xsPy1YqmdTLDzh4SJvgTloHvwEjfquJ3q/c/7NFtvqb2TUWEhhYmCbeOpFsa4WUW9p9AIUZN
ytBYJY2XbLHO0xsWCLZsvCgbEYURM+/gdzo76Ki7eb0Y/1YhYPDLpJCINmL2n9QiAQem5X2K8dhV
7a0z3UdZx/3GbcL02MIp8PL6hRkVi6tscQvk8w5l3A83uQHqjZ6LRjBGJ2onZqnPO4OTTdXJDytr
wrMboKbsOhDtVNnV0Q0RlSxRayUauSowW/TFrUk7Wz+OyEaBow+/vA7cnse+97mKKngHDe+i4lFO
fXcXiHlbTwLCUSwCtAIIu6a6CnHACExR/BwlGaRHgk3vBmv67dvZXREme0D2zh+rjo5eg+Sb5l3u
4pEXyu9t99p7Qhw5ColiQ2HxhOeLPhdP0283PECjrMi9Zfmkwrk/h5GLY6YXt8ZFqq0b1opKyjur
L/ck7tUXQprmWy/7aJ9agM8147aLJ82HDrk08uW2uIR1ynY1YZg6NKbHmd6Lj9YC0UMEqjqpZU3x
/SGnJzylb2PUVZciTapL3sRy61VMV//6LYP8fds5hARSq0ywB25eF71HEx6v3GPD01fWY+IFxHH4
A3qqmsDGzKgXmwjBPGkEHNNwFeedTreu7sAlEM127FT7rtSc3oXu8ppXTG6cVDh3dWq8uL3lb5kD
FNsu+iOUXK7I6ZV10ECPCpWYHKseAXyz7gPWTZSsFSzdFJFrNoO8cgNAs+HOzsZTHE3pzXsaZYqE
yC0KchZ7BBK+zoD8i207IsfEvEFJbDnMkipMMyWH8cEALbv1Apjr/+ZzvP3F8/o/mPduJfgmLIDu
gvH6N8wXGxrHxc9oYRu0FOZBbIv/bhjsoyCLqy5ODtJqMfHMrXUZOvMUW53/wMu165lNnVKHYOEV
c5utdKaWW5zN/1xgSqGUQsyeTTERjl7yOrSYqMs8s05xGhsH5Cs5Aa4yB7lU2f/PCmVnkbUuGzJ3
Q3CIUsfJaaKEX3j08rnL/BbvRy/ONhDnMwFYJoMEE/52h7bFIgYiK+zx0vp1crR6+1oFEGP/9cHL
i/aQhf1zKGr2Wg510oACjiRnAl7mvq22lSkeewUl+J9fRsf9z5fRs8XyairP5qV0/v+XcYwwRMxW
Fx66UX1VQyg+euD+hOUl3grTjWTCMcTv83tF3AM2qQzWpND2I2pHgItZVhJcmdmP7F/bq3LIH0ZA
sJNOjv2FYfcTb1zMOL16Nieo1anfrNCXhDedJnLDa99uSyl/ZaJpT4iDowcLGyKSi+gzI4t3D3M7
fxWxJlCnJHGWIxocvWyDeyX6o6en+owk9NZZ+PSctj527J2pz1pBkgL7839+nWxst39/3HzbowQE
RCwdpRb/6r/5UwsbDGGELuDQWwSJQceEvNXuq7Hk202siVLSTdYojrrzYCJljYZdwjOwH+0+PjIe
vg8K37wj3m2rpqw5fBvYErerD27o+ltCN8P1l1vl4dXb1nqeXnId32szJ/AxRctIYu6HkSTDkzE6
ZzQ8//y98e/+129O8g1K5MLC+Rsyr5hwsRbDjOxdZtkReSnj091Y2gRvVi0WyLCseSvxg2B75ezs
utXQKGPjJwmw3F0lRXCTVQcncTNCSFm2sj8lambqzRcCfsaNanJG3TxWAFRKxCtsbK+hrYjA/p9f
pW50ryy7u596YksNK+1+EYGBE2sq3qDPEpu9R/yjiRRELDmXbbEJQ1N9BFV+zB22cYTLvppd8hED
LX+huumXrBGoMdDkHjOE4Cu0SAgxx0kiUTfemPrIJ6wS6YpIAvJY6DnWJUxxwNE2ku1MHqW9gVQo
zlZ0azxrJqRLeE9ceuAT2BCMdRbdVb6M7mlmORACvJRNooNzWxdvQyuH3wPLLiANn2U/TWjckYJa
7mM3oGNIlQt90+2cJ9AIjKdzXZw8GuqNITCS5jVyPtUP8r3W5VU0s/ubo/XA9DM4SwmoWMYB+NXe
C5+TwMnAyLvyHpsdjgsjP2C6jLknmEFGO+7tZjcbWFTGXTtX7Qe2N4Tj7ZH3Lv7d0ScVlRgaUqC4
jsamei+UBL+ESAEtlnNKIjc/dHYz7d0OKeaQWAplVWdvM8qMKCjFxz8/hfZ/nkSuUsJVtm+ZphJ/
f4ex4IkJe/ayA7nYzcFEumwz2ryo4S0brFtMnjqSyEZuGSZa50yANYniNDwgoafj98aO/G52jrFp
/cxd5rwOu7u9MtmTm8SIDfk0bWYfe4fV4hSAL41vEeS16tp8nU/MINsGknvpM78Pog+EbYg2mI6u
nXy+mB2fmXmje4A89b+8+RZ7/d8OFtQUuN6kDRxTmOJvB4vh1ga5USo6zKq8grKyrtaSTCczI76H
AH3OCys/FGHxXFo+MnnyDZ7paK7G2NNgNm1/ax08loNasivd8GIEmVyGlTYyGTzL1YD6O8wHlIOL
EHLWPwTuv5Vt4AAMk+SFN1EFdXtF5HV7L+3oZBHqyjg63WU6YD+taneTWaRL1S646piWl3XW//IS
CPmfP3qIBI7rS/weTB8FnIF/P1zVYFY4guvoMFjVcJ2y0Lv0jc2+zHqXquse5lBGpzqMfykH7YYT
V29jHGwaFWoShEwGcjnB61l67QbxlIEru6jcsp9zFYJNhy7pcYmc3boZ3vz/y955LEfOpFn2VcZ6
j98g3CEWswmEZEhqsYElk0xorfH0c5xVZWVVM9Ntve8NLTMpMwg43L977r0xJWrSuw3j8FlPur43
6xmfGw3xL1ZCeyytGVJrE/wqxPh3VgC+j4wdldlLgfB2JVDjVQu72I+DNCErrekfCdYPgqJ66pkI
ret8ohiqL29ZpY9XGmem0xTOH67eDmCm+batZuhwab+0cyKvnSnElfXyLROxvrZNeo6GLu4e4Ies
E1kDF7PuJUfDHHvIqJ17XEX+EgpJG9hSXVukmnU3m+cftoQ1+0DrEoigPpF8OdfLQyWNB7evymNf
Nw+W1bknatRhhjkMVt4CcQwvuUNrpbuhwnPSUU7m9hI3xeLu+sU7dqqRbBl1Ik5m914afbrT7E73
oy4ktE4DSMWmGFYCAt2p3JMpWw1oCfxlAi3bMv/4cghy2eCmpu/GrQt/7LPgluXGlYlDtkuGrNlU
LiRxW5DVFHN8p9s+r9ekagHfGVq6jakquelxT42HBr4Xcy4PFobd0gjT1RKNyRGmm9h/jaG5jNxg
Y9SGuSN9mKXghc0V+7+MiZ4WYXxuP6VRMflaZlCuZXjXHavdLREQCs5I9n49BseqIElhSDg3NEv0
p87MG9zm2QDZuo60VdF0AEAKmLOqOXbdmqyn3cWhyWyaGbjEs5EirRewgA60xRzrT/jMy/ssmmJ/
tPnMKLDZqy/uC6TYynI490GY2qe8nxF4qkB7/s8XVMP8tyRcNnW2YzrCNlxhCNsjWPdfbqvI0BgM
DY62Q02dfGUivGYOwdgQ3bQdLuJr4BD9UFRJsJ6NNttUjiAmJzI+hsIJSU9gcKcl5EpQpDnd6DSK
DsT4TH4eeU/Sc+N9Q2TBdnBGY29Z9mtX6P5UzflZlrK9drMGulcPLRUwWXfxAs33pFtywLtNURrd
lNx3z4YUb4VBbVxcQP1SKs/Iykxobuw6KnEGPi9knELSecZTyErPNhnf/iBHemaxSp8l5TA0ZtBP
kHvlL2RzJtVuee6jiBo4g+sxloZzMbOu9i07brfRSHT7bGDdzufulXI95zam8cbCbaZ8ets8uqPg
uP3tzO0hptoP0PJmmp+ML4a9VqKWl8l2YRNB4QbxAGY7jnvCQ+BPbOoNWJA348B3CU1boksFy96y
w1tXJCA3HMGQ5uYDuRdy/eODl87RshnrZUG17HMmNpTsjt4LNtozzT6kU4j7YoG5YuNtkXTnYQfs
nHqPfZ5IoNAjJB4bNnUdhXVNC7bmgEknOEzfoANGYa53TQYZM2JNOtpFqG/B2BXUpkgI4Gp4F/mU
4Lxh8uXm6yGAxUzSctl7blpfYniQhdgKwoMw40FJJmGS//ZSwAAvMVdGE5hH08Gr+HPF/k8u93+R
y82O22DL/f+P+XmkEOr/HfPz90/9R8yP+5fkSzG9INaFJB2es+N32/3v/9Bc6y9LOi4lDH9L31bb
jH9Ec8u/TJ650jW5S4XJR/3H//pHNLf5ly5cXTpS2gY+DiH+Oyk/nCb/rxXJkbokBZwvaluGpf/b
QaNXK3qTxOW+KfFVYxpyTnHdP+Uc74neYnQ4tA+DQgqaaRjWkTDkKZmPw0I2dy9td3d1uNHR0IP8
4tT3gaPhol1oWi01484qw2ktooCuV4qFm4pTlu79TpLMAaZIk7U9abFv0YyxipHUuBsnWO6Lm2fJ
o5fqG2AV63mGH1VZA9rWWHrOeXaHKzS1dh3heYz9XODSxg23osE32xoDOrOTh4y5imRvlpnHMMvb
OkUoj540V7ZAFzQNY2Pwg64IcioJlayKQ4nRxZ2mad3oIwsTqAEFC/EmZca3DVQ1RjiCrhMdjU8v
e0RwxYo0WABoKbnc2lCu65hGT30aVlZNG1seo12Y0fTsIWGviixpTprc9ZOLrREfAaltY/uuWdOE
S9zasenzKJSJBRbJBFcU18udPRZfFMJgUSxBdYfSNHYtnmOlEGGbtCWb6bh9o7nkNA9a9NJlxT5J
2HUji1o7j8AHk6vq2JeOcQfA8NkoXd7lJHRAAaCzUz55dSs2Jf7nwmzEtsij/BROwb4PzPDOEAxu
g01eMplchvaUW8/0kZEHAFKwAc94sPSk2C8ZeIutZy7ngVU4OPHas3OKYGMCn7VWXMdZ5IfWQ4NO
o0D4mMj1o+y1I0tWdsexO76QfAN141XPgx11W6ufKSyPI3nKqhLcKdpkhLOeghbMZQyYY+K/2TaF
aO6X0ngtqqU+6Y3zMpXkRVgSAm0OdOdhZPSeDVoJigSqQsf5yHByQGofazReigmXOJCkCHUUhATW
wWzCBzHH1ramrMytK7JLQDJ0WtV4FJCKMzF/X8+RvRwppOfI2sn7hs6OB15Q+HybkWY7PlXgoD5t
Ld1Gy6JllQ2MUpZqdDF6liM+6tDahs0XqSAe+qrt3ESaKAPSe5Ub1S9OeskpC4biXht4egg2pj42
Pfs1iuWe1B65LyqOR6WTXR2bBo50qsijI3Jl5dYzQRwODP2AQZICCFTFByiyTdx3jzAKy93M1s9l
cn2sDPvktYF1F1OFtq8dy7kPmJhV+G4ORsEEhUSKUzwRAGV1+NVhGnBP1f2mczGNkG4HCiP79thp
y31dDowbvZRG2y98bsudE+sQgnn+aE8dD/Z4vi/D4CvveYYRjqvzey045ocUt0cqJIbMrHhlUKmc
1COWEQG2TQX7uNc4iB3N4GhoH2xSn+q4qa9psM4Tjjn8oqKR4Kc5cU+a12KBUDsJt289Op/SZz0X
CICedyIj8frDRLhWf50wN1+p/r44jn0s7Sk5TpCFJFnpFFcn5l2PK5UecuLmvagayYAq74KpoisE
i+8G8La54mHyva6mTbGInhrzpWhsHxPXtIZH4SQYsimmel1tjJ1bUNpPLEHsXsb+T9RSc+hgAPLj
MieyJp/tkw5Cnw80yXh9T52YLuxdUsPrAfVgnbDrywQNfCo7L9hlAJA+szik9a7XzsJFG69qkIqY
qC93pOxsDHvCvJIaz3LlIaNZ5ofhCOFndert9Kj/atHUQhDvnRZSSAtNU6w60Xw7/ZxtphHLbUcG
w2ZM3PyG7ZmYpLHRnvH7mdsY8crPaUlbFzaYcDmXC7iohpaSzJtloi8vstw/wgteGivK/cqgVC3W
bLEjCU3r48vsspVO6iDg556uvLTMBOb8oS6+86zrnxsouBIyKhGe3Osi6TcCttVIc6J7R7+jOPPQ
GCbtSQGToFHq03oY4GZGHgKRS6OnM38HFeeitnaIUzKiZdu19WsiMWbFA6VvOh/jFcVbkzaU8tDA
59diei6YOqznqXNwAAanyCACaNSL3wudsQD+FFsV428wWYro0g5UloQ7Z6aIjmnqxsIvvMozY2fo
IHi9xdg8puWROkdyMsJ5y2iAmxKjSzXjWCktuvUwakaQjGa95UffT150IOvHOQmhTTfoReX7OEyN
rd/1DoFixcLCYTWy2UzhmLPMU1u3COy8rfYq4vB5bqd4A+JnHWav9at5/MQmMmEqdqedZ4OhWkv9
Dpr/6UZZcN80B3sSwwMo64pjN6MWEd/C2DDWXsfOXzAkXs8l/wlGB/dNFLPEzdyaDY0V657RVJGK
sxVgaeLA4W2NlPCIxqKLAysahDbUlie8drMQWbPW9bM7yIVsKPTusCr0vVskn3AVeB0MSasviZqs
dJREoUI59XwXAjRccoHfrKNDGWU4Yddvo884BUmouGPlZkZ4ubMpqwocAF6Pri1/sZpXq7MZ2ZPz
Rz9dDLU/Fr8Aavyp85IDQVS0PdmLXJuSPIKICyyrTRZYp/UOZXWzSQF4nnJtn0/1hmiEhfwh8TU7
TnReEuCRzJIsPt0fDHLGEzN/vczfDM6LHMvD17JefhdWEFI1yjWTz/H65yhF6sWPD5skh0DTCBBp
3l2MiPs6C0kAqMZhHciEpu3WwZHvLPmjYXaHNNAwMLF+M7kJOMjyH7Aa17hnBrNJCi1+w7CWTG2w
d8EYNygsnBCKKbiTdghHPohHQt7uORlHb0qbLCQAFHFq8gkp55llCWNI1L0CU3xFYmgJs0nbixPD
nhCKE/phV+r7lODtddr12SOVZViUs6ZjfsyaR74Q2nrUBpQRzR/mTMaPQUw9ZvKTHZri16CHRMiB
Qhw727jgrtCPEVVNGJQ75xfn/LegCn5F+jISc5aLJ7Lq8HyGmXOKsKFQM9i8DtQerzqDLECO6+GD
tFFpmijK9wst0JsOs5BfOVN618vpQeTDcLYGoG5TyYZ2uA8XZMRaCYpSSYupEhkHJTcGPcJjoiRI
qcRIT8mSFvokgpn4U6JYEqd3GlEwI5RMR0matRI3yc/cLkruHJXwmSoJtFFiqIYq6ih51C4eUiWX
1uimnhJQPSWlSiWqTqirFSprrOTWWgmvFQpshhLLS0UirxJn+041aSvBljZYiCM03FiJuYmSdR30
3VIJvVJJvnZyU/usASXYVJKwo8RhQiSeefYSmYVs7CgBuWfE26MoA8AHSmB2ldTcKtF5UfJzpITo
WEnSkRKnM1RqwiK+TSVbCyVgV0rK1tSFkyp5m1BbKlCU5C3RvhMlgkdKDs/RxV308aV9FUout9DN
AyWg69S3+IMS1UfU9VTJ7BZ6O6F5L5MS4AslxetKlG+VPE9FW/Qe3AjyOAdKvsdtd4yUoM/R+VFD
4W+V1F+g+c9o/6xHrCAuOEAGF2ArQMDgskQhABqwxzepIIJc4QS09lVEE4AYUJ1XY5ABO3DhDxYF
IujaH0uBCbVCFGjlLHE3gC1MCmAAMhPYZYAaMoU30EgS34CecwU+uBAQ7OOi9aigCLj/6GDASVQK
mGh/0AkYihqWolZQhafwihTOIvgBLhR6IWEwJliMQEEZFCr9GRWmwb6nQzcA3bAUxMEx4Yvx+SpV
eEehQA9dIR9wbWidqghCH8kL/AFD1Of8fOKPZSlSAEn5g5JMwWM10ny5KMyEM1aSLUcyA14KhaEI
eBRq6PpNYgIbZwrUG6FW7B98RYEsP0bdnzesz4dIr+7pFNOp0QSAieKD63DFmZAxpUJk2ICdJwXN
MAxJwBihaX7ejAquiaFsDIXbiNgIfYuIPO4N4TD93gwKziF+1fPRCJhZhBi4qbhc1voPz0OFbH0X
KMgHOgqjI9yPMS/ptu/qi6aQIEyQBWFhYEKxAoZGyKHQ6Sk7IxuNEydYkaUAI1OhRqOCjqx8VNtm
+7NTQBKRoo7vZZixqK99qqc5WbcKYLIgmfC2lQBFwE0dlFMtwZ2kAp/YnixwUCU8lKOq2Ib01H1F
qB+cH4CtZE/jZIzDKTBasL4sPCD5ixN5i7OCrlKFXzF0jc6GQrKgClDjgbRchWuptBjwaGflKpRr
gOkqFdxF1Wr8kMJ7kUTrDwoAw0qSPOBG2VWwYZ6CxDSFi40KHMsKm7LMIKH2lzGpNmq5L5HMt2no
vhVmXK/KbhQ7j2TFkVuyTVpKJYsIKtLqHpfE88gWcN9xxe9nBbXp0G09lJtQtBvUmzNGnwyzCj/N
xavWnCNggbrzOIjWGF/MhIfWECzXvpvf6dzYLrB1uoLsCOm01qEd4FtjZYsg8TDkHDiYHMm4wct8
yeD1Arg9prZrIQH5Rk7FjUL7CgX59dB+rcL+AgUA5goF7DkDrhqU6D2mRD9TwGA4UfqsEMJAnn68
gRZs4aAgwx7aUFPYoacARDyZpGNELylkog2hyL17K/r0NbAq+87rcqox9ItQUCMb+58vVCrcsYZ7
rOEfRUvorVVZiKe6MvrCSCpYMlDYJPk8HAsVSjkqqFKqy69XoCXi1cZT6GWgIEzKqbhLwTJn+Eys
RvYdrjiQzVS7DuOEBwWY01NYp6MAz5CA/btWQZ+Gwj/jHxAUIpSF5z7uLfY4ChbNFTY6NBxHNrhB
A0DWayxotwoT7NTXSiGnlYJPe4WhNgpI1bovUvtHv1Goaq6gVeJDL67CWGMFtM4Kbf35/+cKd5Vw
r5ysAGAVCpuwebvzFB4r+XrV34BZ8n9wUeUrEmrg1+Fqmbm/Z3Z3JdAWnHkEvS0VhMte5smoS5Qx
gK2tTkPJCjPqb3ZDDfv6kAqUSO50xfUqwNeD9CWGKYH7NVwj3aTdCIYME7zABusKEg4XcGEery+6
Aog1OzrT5fqVu5mxcgd8Vpq+03T2ymaakbCUkevgCMLcUhxyYiBmWYdWdhS23MMvj8U7vGL+aJrf
9uK9oOWHWzN1lRstJMwNBNqaXZIYoytGgRkUGkx60kApsnYdRJNxTJzuEy1jT7qRiip2dp3pEo1r
fPTGui16bIu9/k5EIbqF26H2LFi/+j7ZlzjbFcAdKZTbMn55TCSIjFJZL8DeIcNn2Nd6wnf7rUKy
z5cenhEH0n4gGaru8x7+rl6FLuYghZN7CiyvIcxLhZpHcyjWITVUfWrhvpuiyIfRM7cycHdTnCcn
k62+3zVtuNEJG4mHFmRbYO7glzFTxzZL42ucwNgx7HEGYDLCdWkfA43Av5hMlE2JR/I68lGJLJ/1
qkuYq+NjyeWyJllYEkQGu55RIogtCV+K0+ZUOltjuh56sweUQOoBUbN8LZ5bQg1Im+Gy3jfZpGoU
bjS2Hrqp/EbwwygchfvYGVzcp9O1eo6cbke4AspG8+JpollRsXRrPfiUNv7ADFNCdmcpy0a6k7nz
jBvnXZSMQhbzwn29RSO5y6f8u+q4HEyrPooAjhoY64zXdOK+StcTNerLQOSeqIpfehP6NQBCrSeZ
jzqyTgNLV5YzrJSCCvFi2lOLjBZvoQHyLMH7oa1gtzZ0u5wdR/JcAA0gp2BVcv6IxZebRF/MDb0o
eZzCvN+kKFbd1Lyldvo+2mpEfBBYc1dGXW1BInYykPdRyH+4GbJf+I3PA6mMq2KCbCMxjbyLg9MF
+1AvsHXVZEvj6co6eQdA6+tJhKeUnfJKBbj5IFcH0QXViUPVUU+0G0EH0F/wHU3yFA/VoxtVsVrh
t6A9azZHD9wjXVjdF/HwbZvkobeG/RoO0wWT1UowogCze2DABMilfZKebK9Ehp0YuVV3IbYEy3wI
rRTom9bAgM2ipuFFsm5NR+adN7HiDiJi1/q6eM3vZRTfydI+58LeYPvfJO740gb2nj7V30i49dpo
5rMWW5/aVD8uY449Of4aIK0cEjF0gvKWtHgfMoN445L5ES7Rdd9nvyaCZWCHpy8DA2lgdtw+/B44
qFyEydiUY8LBi21ypkPj2bIliRPpIcRd69E53VTde4n2MnIKGJGTMhbzrEz37SB8izAGJMkdSbvr
yCmZuso9GJ1m8Qsly4EEg8QnlvkLAn/NdHRZdU5M9HOXvUi75GcM2geHUwjuTN7lagT5EdQ5u9Un
Y+BbdBD5V0nWA+bFs9WMPFj1FNf0OHNTCdIku/oTRfoYyPlQjpKxylS8TKCuHKS8llgckHuduWeZ
fc9kQGoBV3imTjcuseliNxnuVxOM72Kg8C8x2GuWgH92VVzrpTpq1i0TG+op0NHlU5l2N0/5BF3q
s+M1RrhVvdDIE6aAkjIgQBfgBvWd5RbziWxJNbcdp4TMzOgLbgjwbHr21pHUHouIUxA2ypfUek5T
986TzD9KPn1hBg23YjAMnf5UIuUYlXrPjSYIO3OX98jN0ZEDazlYMDBJyrQFd8KftrAu+Ddnbk/v
0Lv9BiMlRsOo0M91SVMHP0hRbWIrsnZF72p7u3+ARxcHHQWXGYcvyczZiFH9RvqHVsGRmTtg3PCi
c0DZHafybJstQbHR4via0wbGzabzmqj0dGUjMmAjwF7GXTMQ62hEgJlLMH1S2Pyh8pybODo6UQya
qIBKA7XPnZs7jeEpBmy2MHtR1cNu0GkZq4NwneRtvMPKWPqi4q7TiDIydTLRF48nnttyxmwivM3x
3DOqCsr5pHFbmRne8zivmckaEn9eJQ6CWtnVhHM2rHIk4SL5ZUchrmmd+Mfciwlqqrk5plT3XVj1
lQnhcJrSnQWJsGDtZmCeM+B36KZx2QORTN8P8jk0eJXHiy2NXwU19ZR/PrsRCgFIy8pUMQ2UnhB6
68jxAChdbEm5IyY0a7ZGPzRUnZrsMQzmkpYgEJ2dVjEk1rY144cl6UvG5aI7hDXDT8yWnNRDOKgg
iojhr/bN0PQXeV3639jBBbp4Sc4a67OQEVWCNIOvx2F4mk2d1BPtYaGjlZeBkYTueISvJ6r8m0xW
01DkZxmu4iqddjwXxd6cem0NftCuPelUvhUULzNTuCYMn0C95ApX9mva4SFWkd6QtzfPqM1dbHs3
3MBPBoTtynRJT7ObiCCkMLP8bpAPVZs0hzkSHFvS4bOJwqfOBuERbci6EzJXLc0Gp3D76GKxZjXw
nLWD+xwjkjEfOoKrfZcJ0Ap6GSM5g/ptQ1r1yvVwfLaCrm7C7bybKNqtpNBtRb8AV0qgnxpvGTYh
BHTaFexRXPdPkXi5X7BW2YtRbIba3kd1OeNde21mrbpRxYMyzGXYFeGmz2JwjpxAhqH0Y09/YYPb
+A4syJ3JTEQlf/wmxdlcleYzwWYk43ocwqSXW1c9XD5a3Ntc11Z5wb+zzbP6OQ/wgFsSy78kLJtW
22pNY+8vin0zBoDQxgPINFOpbEfKtrki3Ems6+GFaT+sQP+dtPPdZOVfYzesW7MEH9Hsd2EX0IDh
xsb8XZP9u0qG5a1oCZOzveJxcvih9HtXWVMAxtnxjuyHP0xnfHQLRhgk3uibSjJQCEm41IqlJqoK
5yhWzQpbtehHXurQJud61isSe7eJKLK9MbV7w+m58QmVEt1M4n7gt81jwEgnnli4nYQDnE4mTD4G
91rgPLZWcGVbwOh/gbehMJQAA2vtcI97LbXz1pIghqUMFNAhHuaGQgZMTvGq1bNfER+civBPPn/J
uTk7OmUdtCLkKHfVgxmTuJGw+RakVyWXKm8+mrHjis3eJdtdwk5OcRT6zH/9SiNmQtpOzKo83FJ1
NqAhj+3Muctf7QnlMEpt9lx6/Q2fwzEl55TCuMvakUhxb07jK+oilKu1buDlNa//s/CSDFJ8E1fY
rPWKrzKG+5xrL7Z+WQHpKGn+lZPOGXr35UxUiGFiuPbGk6nbqK8Eb+eDfd+oGNo29b2Qwl07PJPD
8tHi72vK9oVdntjGvUsKnXMmOGYdNpxaV7qRPQ1991Zh4VJfq5EpuYbiyI5111lvNZliKBYctohC
49kai3EXxMUxzK+1Q56tOd9G3X7w+nbdBTt7Gd5M0znxm/RGktfmYkej4bqVeD5jVh9rMxcGpRRe
DILer5tSbjIWqYaWB2YIGKVJosy5Zs9WxVIZ58YjbpqnuC3eJgYdHSaoyRlOuV0drbF8zsQTrxrt
UBPpCM0GTxgquXcFhrmq31evMdDNkyvf8qLjiy7t+6BrP8aKqdaSDAMxRZy1p5G0doH5LyA4XKX0
xMkKwwePlpwno2C2XgExM6av7+2sf63dhpe75QlgPijHptbJFdmLN1JNNo1VbpGz3xNptasyqYlg
vy8M8k/m6NC4M7njGG7YFq/GWr7EvbmFg7yjKeZcN71F74r2NBUN6WPjfZIwqdKIkFqRCpAQOZK8
TNr0haroZ3nbkbUS3qw+fdDdAhNtNuyxPpDmhm7QaliFU3J7qkFcazPcJn30VWYIrlFdESgWvzB7
pv3HaFSUU2f6uJmu9iUQHwy2jqTBmFhZGVqTEKF74Q7r177klJyTnMzyKPpbaE+bjmtEM+ZzLIwd
8QiHPomeVFUGuOp2oQIzbas9SZJbmTY+1qWbW2FdJvpRC4x14JLOnsn+MWAI3GnKk13sJuLzViyK
J7PEVhQXj+rC77TkV5kx9eCZVpIpOZfEkasAS+ctS6Njo3mXLJWbtnOfEdrfxrRcJxR1ccJmuar1
V2N0JQ0gfygTCXlYt/czt/zKsEN+OcOo+aNByvoSnOoB24be7EiRA6gNnkymDxX7lzI3L1McX4qk
+oV8/U5W2t5IOrRxMyfk8XchVB8S9nyNiHI2Lhorqttpn3BWX30unmfTfW4j5u4MI76Kzn6aU3uj
aSYdY/ULOubHwl6xDz50GdyLpf2T1tFzUaTbVKb3aM6HMV/8dEZoha/wiuSqDxT/1E92RL/SxK3s
ZZ+mjg5sW48FLSl4s38zhtkv3Xru01+Npj80Wfuec9cTcnPqo+TNrMb3sdMcPxQWfRcEHef5bUGC
tYhD5uzZbGsyRdBMfTf37iJqL3jGHFw7fDYtg1D1em257hc/66oeaWBum12ZP+soaTbPz9rIb8n0
hL70TZrbpQ7NS5ulHxldU6GT7LMoPMXLdHFtmBOtOC+WODZW9R0Pqd+kw5G2wzeLm8omc86ejXwd
o5mm+n3Wxu9FTiNgYzLP44Dbs5hwg71KTZ5kHK9p9IC3rKmqry6R4+2tATFF70aMyNV1NJu7brEu
Wk5rr8bz0g3v2iA9EZT0xHDpseGZAjIWPpS4+MN5IbebS5vVUxo6mTDcnrl56yvOTw+FHLVV54c5
o0i77452qU5fJBJlFL84VzmbpLlI4BevmCNqZFRuUH4Lwhu96RQ5u/gEmV+xzmiMStom84OCoRUw
bpBbM/REtS0b4mHCqxggvjvywgVZ8tbsO6XEY13SyqRX16ybN73zaCXjQapQz4oJf2i+ybmwcFww
AnLmRyqp+BYj+QuyuS6DOCezefO0+tPCeRM21S7Kl1OAitouyyVP2w/CxR/K/Il0zgAM03md3Y+A
iMlJTr9LrUJJMcxL16YPOMSX6Xk06l9jvx2a9jS27Vsk5nenNzZ56r3gMJAr4nQz0Xa/ZzM+C6bg
yCK7Si9RMU22U1ZTHqbOXMdauE8dQmvCDmUDLiYGlBg9ZnEYjaaUyMlo2QUpeyRWjI1t8Wsaq5zg
JduB2YvI4jGKbc02C17/0dDmcD04xjPq1tkrzBV0wB1nnH0sshdwflJAlpCvvlAuglPDaveF0XD5
MXiS4sae93vm/YHhbjxv3k7G1a7zp5JQmdC6p8fitR2bR1vKrcc2AnWAcXmEoZ2QiISQai1iQI1n
xTbEH/V909m+1y3vGNXROTKYC+PNR2fmG+bCeHRyiRU98uCg+wcvwumgEqai+Jl2rG03lC+Oj5nx
LLE8roJJcA6JSHGX7lGL0J/VB015/do7Ice9+JsMpG7l5DYsfHXfR1sHmyQJA2XxSBDoSQAkprn3
aZJizK5Wkgu88CQn/5ED3CooEybDE15te3mxln6XSEKFtHbXxq5vC4YiWsOQm81Ot6xMBszUeZ1H
Iy+J3uRxMI37xhmuXkASki4OwdheZ805z6F1CCPK2RbrIN6GniH2/DQs8XqK571LWYeI30M1yhzL
b3zsn0xbD6TOg02Qihk6nzWJgba5J8rqOxDuGet34s92fQAZ/7UE9kOQE9XVY4EsmODQYcM3MFeE
Sa/nhSWyouWEEZ7fz85HgZq2lijkmLKINR15KdNebBaeWkSRO9raQVb1k47ugwFsAAWq8IXFBGDK
zXe1ZIYtWTQ5nDbqDx739mq7HQUciY73h241k+URauIs52jfsZ+4K7S/eaz+B//8L/BPLIye9Z/h
n9eUrXqZ/2u/498+6e/gpyf+EpZhODCapOQxG8TG93fykzngX7pu2450TN1kFeVd/yA/HfUerDbY
LlyXDMt/6XeE+JQEVvHTqc91/1vkp6H/G/nJP0ASmh6BZw7RfHy7f2XRG7AfstWM+k6LnWNWziY9
BaTLOMSEZUH0MjYUOkxkY3KYNte99pjSS+kz3iRnM6VAKO+oCCA+1C8Izmd7Ss97jeOUSEl0DkVF
6Hj+7oS4K5qwsTbE4EVjER8RFypdpr5FtqM/Nt3nVLNDIXqVbTCJTJa7rMVs7NFV0i0EvXu3WGwF
Wjcc1klEnKZZ2qystnypmOz4Teulq0bX7LuhRVD5+dM/3wAVAPBNJMrCbThkIvy8yyQtt/jbJ9Vj
yXKZh+2W8N4XL5tN4O7w729CAtdIsAnydYpFikgp/sp+hQESzlY0xn988M87ft7E6kN+/vTzVX7+
NBcMxzxJOMJEblveAIepiEWXdqpFz/LjzxuySvNjw+qyJ4iTPCyYGA+6n32I+lNXrvOUhRWddPBD
gxyggJ5qxJrsyDaJEDHP0+77Ona2ZXAizYqwyta2GcSHxfGfbxJjiH3bTl0i4gLFmcaDXFNn1WGD
M6tjbMcnRj7Lpr3kthz9uoX6L1L625MmBztwf9sV4fEMMscN1OdbtuTZmi3Ph+sSUubNEIVjwsEx
smliSNzi2FLEt2pC0uNd7b13mfRYQ7Ydai31DW9a9hRSnmjZI2yn6R0eA7V5ZrZhnCfAUeJpOrxO
Xmjr26ThJMAg5gBRzYmhDXl+9kZ00qgnKoziPHgZRRxLfqZjkkAsNnVILRQxoYN35ieJ9APpFZz5
C103zzi7Bt9oumBtydI6V43k4DWAasbZ8DiX1XpKvflkT/hIGuWeCTUZnc2h4erslmw74ikm5c/a
U9eRX0jubQhAa9i+UnIpoNgGpJ9mnHeCAsNJAGIQ90GwTj6eCrIBMHpTaDZOuJ4RT056FoN7uDT5
qfcpnYzQLn2D5gfbqT7ATmhfMBttZ/BfP9N/ZJ0N9VN3bfRCXvmMYhNtf963qA9gD3ydTcmgWl+e
7RCPQyc6cqHTYjkhRc6n0Y55PWS280ztt7N0IRmrNWGHxsLMYe7Pdk+MLGAYFoeEctct3MS//NvY
vJNYcqH/CcIkZaJAZrq+n3lIkw/c3TWEzOBQ15ds9fPHn3/85xuVro8bPWPITQzaj0XKEHxnDjTH
n7+ZU4N8Rzoy6Z/U6NlmSKwfVZQ1xK8E4YqRXbg2zGOJ/yQsSXCbuFnorLplqnpWybIxWBY7huEC
roYzVYLsel1DBU5N+taKRF8Dl/ItjZjl/B/2zms5cmXbrr+iuO84kQkPhaSH8oZFFtk03XxB0DTh
gYQ3X68B9NHljo4b0g/oYSOAqtrsMkAic605x1SxS5qLm70urG4kQt2h8Gz0nrqb8CPJjOtu3lWO
uamwNh6Er9Jp/ZG6oF8XJYQ+ayJAtZoWv5zrAYrNmV+eMkRRp6prNjXNvcPykFeVcOuRVbNClxUl
iDn5TettCpUdqhOb/rcoAmKjy4RgMKTZFUl/4L6xhX4kyO6RXOrlKZ4344yFXvaWxwYX6nuS4gSc
W7S171rgzpDxNHaEX92btqaihu343ptRzanfdGVPy1uasuBNRpVEdDh/k21PlIA7aOsFBw75mKoP
86vRc0pkdZOERmWyKM/pXJPv1awx2yL3gWVHh6QgVFWbE7eF06nTAjbHqGYTMQCeExUy7k5xamIj
OxAFsRPQIKK83GPVCneZZo/gOponYyYMlaxJd3qRP9qo/whrpAmRaT0NLl8iox5FDiIYoaDdELLX
RwC59dHwENlR/Arym7orw50VaZ+oijwsfWvZ5ij7ECIu8hqbZRMd5llpszDD6xkcvuz1pQtzNKKl
WGiCKFoKJKflBBgtIsmXvZrkc1ot4CElge7RTEKzWfpNIEHhofntfPPC6keyUYxY1EGyH83QM20G
ocEEJVg1rQY6tQbClU7/0BENbVl5Y9ye6vslS6fsawOf4mqsf1n170Aa9YkgPLqTE+6nk7PWLa5U
OusJcuPQWIeu/UXGXQX4jFem0Lo3g/LoHc2vTtCJk/0FzNhHX+tkMXEKvR4dLKPZVeOxzEf3GBEh
kcJ/pOswjkRoTOaLnj705dDRauLk//7sy2EXwYKh4xRcxpoAgOVrwFFO8wJP1XK0bCiTEMA02KT2
jO99DuJ6im3jZHYIGiylE7U8o6z1jDpejB4/FZwdyXyCJlD8p7lpXuleu/VLWlsLFHi6HRyjONh0
jeoZze3m1U0/I/GJBQpXrT1gt/ZiijoY61YLHL4KVrTguEZkNZyQn6uBRPhxFi2JLvyBPHjm2oIN
IeelWqnBaQ/C6jbfQQHTUDGAFbkw0bynkLPW4LDVMezImebiOGWEc8VJ5B9Sm3uBqtRGzQhPe2bv
fW+Wx+qpvRdB1eyW4W3ZGB7U8e9DMQ95WaS183qx2oQFlW9Os8Ny9QdCMhosu8vGxYMBWdqxWDI2
N/i/kHwKYKD24PenZdNA2d2z1vozBpHAfcFYwcovp9xZ692dpmAjNqZ4Xf7dZbxd3stfh5MvtH1u
Z5QHYQg73lr6jXv0E2VzAZWjuUKj8VJbhJtAOxSnZVNrIALrjG+kEIF5Ix1g6XpjfWXMv7ZDqIVn
3dQ2U66Gg54/alD48LnPZ2YIV7sAEUDQ13xtenU4u8rtio4azltYUVyDvV+SU0Wds5vbQX3wC507
wWvBNnJLnPSOzsBcGgl+lzrZD+MEsWyGHWbTyN9advG/5phmeeb7aZkd6pbF3/dzy0uXF2DkV0en
e4X+yDfQx1gx6HMsR0Szw9Jp0xKYIk8uh3/2DDs5GiDp29IOJBEWPFskAQkXy/eo6Ah355hMTTN3
QJvxiXM9H05mnIqbGCXQHBt97JTm7gMH+XdU5b+jrJMnqRnyVKqCbE3Pux/rpoDXBLx92YvnvTyq
UFAsu8uD36/5rx5z6oGAJGpMaFX5W98bYmmqg4Qj/P3QX///8oQ98yeXvXYgJFuj3/fn0lMqAwK9
XIVlZedy7Q4wV/Qii9fA2jdwAnfoZdPDkhryfQv9Plz2usmcfTDzzXU5Xm6z34cZFVhi4UCMDVVE
UUMgjZqpmPp886logMC8nI/7+TqyTBdkVg1YmDpIdVo2rhgQ7rpN6x66sl/3hmpvls1AQxs/Rce4
ZEf1RkmFzF93ZtUNQ/RpHNvu5E+FXx9Yrvv7Mai3bXlASMOFT9LMtF52IRNyK4QlWJz+fuofr4ra
mFbVkPFGl1flYEkLdZwcRp9tPg/A9Xw1LHvLps0gpP55RiX2VJ2XR1m1lAiu5tdP84VC+CoCrGV3
NAYu1++/otdWOEusu/RM2G+yKUrWAivZVYzrf/74Px/5/pN+5P/7jy+PDbXuHltnvTz816vCMXTH
P8/82V3+9T9vZHnpchyVDq9ajv/8i99/CltZudY9u8nPjkNIxl9/f/lcy2N/3vb308ve92f9fuF/
9ViRoeYqRdXtWAgdJ38ca9ajEc1O3d5AXVTGdBD9SC/EHLCL9Tp8nfLWjAVR48Qo4sbPn+OINM/C
U88Jwloms5O1yyth4p90rjg41E+Wwl9M0d8aJ5xdB5Rqykkj6Ezn5bIAz53pFnWfOnyCQCg2bZz4
J9sjJDVEApn5FtDi2h63aeSRTF80j8Sgcqdx6cRP3FFWNu3wqXf7TUufAQs24gxa807nnGlHUqmL
KsKKiHxO5o85l9jGvq13qcaNzwa11I/JtmR+ioMiJrKnaWqCbwDnd5VK9ypvfvt2GHH59mAPRfdL
b7Cg2PZPF3j8ylEx0epOt6b0vBsH+YolhsLzritmqU9JrgORV8bRmQNmuFwOSZ2cQo3vLa3NM7iS
lqEvQu1B+ngYfvbjO5B4eL8w1btY63ZBHr40HdJZx0AfU7IgzUl0DgxjbzTqTqqg4acqySoJ2k8b
OosSHl5Ln4pEbOdIS1i5waB90Rz709I2lT0XMLKReyv/6xyB/JAQwmskO4vsYsBaGSz/1N6GqfGO
EuTeozTx3GXvUHe3iI3l3Yi4KCO1SRBrtDEicS1HZ1wVYOdX7FUwYXNWHGar1oH9OnmuACbn1cci
AYogUvDxsYEtiFX2fqhKfllby+A3QehKKUp7bvMmpjrcDFXwXA9efE4Ag68pnDQbxfJxC6yQWMKE
PITM2g6Vme4iRZFQGu5bzDl/irlTr02zm3YiJJ5zkE++AwxJ6RrYVSagGbNVSPFyPzQ+IyICvFAN
xqEP6Gv2dF8JQTuGWWk+RKb7w1Xpbe/BL40DmE94NchQIBe6HHpwrNrWo5yxwRgJ1N329lpPPCvC
thtykvxPDZco/6FeS3ByUayeSTAMcKB6a+JIGSYjkpiIT97ERTzBt01P1iTuvKgSxyRoqpNw4hvR
jeOdB7jhmGnprSrn6A/OVyn9WS1j77sSdViBAtDs4ZK77WTsBh3zZ+v1Vz3G8BCYJHc0zbs+T7Jc
4QzHXr1ohNtMDpKH1CACIIYBS4vEZE7UWBeCdHXsmkimdC+Jz6bekTrROQ8gQeNR4MlFEZZbyc/S
sN6t2nrAQy2I+S5eFEMU0bKJQGLWinU/TNVeJ9PogicqqoHJOQNLR1MvKl6VcTsw4HVXKOoAZ9G6
QTcp72nf1Ncx/6J9BMOvts+MrCsxhIx9j85NKTxcpqo4lsFgUsDSPicpn/PI36VhePAUUFE7RiKa
BXZDahMdxzGpo3Xe1Z9+mFob3/R+WE5ZH8pzG9fm3jTRTJR2iQOpRTSL46LHDe1zuVmniaoW0zx3
22sqxqTo39Qp6R293/5mkov4f6Ck7zM4FVlXb5sUQn/riHWG/TJzwwEtanxbYojb2kHyWiSCewC5
mXWYVmuDOKuNUzIJbaj76CqnoB/6L4BZYzIVYtTUREL34ofCN34iPHcXOjQyUO6cE4GdXBtwucRo
oiHs1yhFILr5jFFrMSKpjAiyVyZIzqip6ZH2V8gI9q61EfHNombIxB5xRRtXF5+RrZ/pViG26qO3
qU/XphsiUoOljthR+rvc6y7kkT1jwwP2DeFqN3Z80foz5sMvFdUYVb3KOdAjzi2N01e9UabgM3WC
b0cmvzx/OEx2gWCI6Ia6SD5xXmNWmei3xyY9p9A0sh8ZWeMevQ98S+0Vb1RtZPae+JKHDuvRJjBt
GC5BQ8ADIX47bzQ2iii4bSgn5G3DWxv0r4NbkjjaPzVBeqJ+hWi2Tn94UfekgQsjmCfB6xKeETjd
5br93uU7aLbYFZ345HXEMpXQ2AqndzeD+OpDJVDpdF+uzIlT6wgo9Zxul0+cfpFCZlGr6VbOXxCc
bNBDAXK6gaAql5jsrSYzOhyJyjfKILXCY360GdroXfVbN6VPGLcdJFta/nBuIMCy9HS5VeHu8doL
ie3u1oAstVIRTkCRy08EUQog7086twQ2FCQiFXX33tYEueMO57pACR9h2tzURI3pr51T6mtf0T2m
DqUKUk7RUdwGdYR2H2GdGEeUzc7abtD0epmNg1ALf5nWBWTB7UAbdBP2BC6YfvuLZgspPkjjq946
tyAcbmUeXipR0AX1cPsnqXtLvdndxbP2PQgIPG0pD88h3fdlKg/chcut15i72EEQqcfTC0A69NFx
Y+OD0fNNyKQRjTl2nAhdvx0V6COosRvh8GYiLt7E/CJ1nT5X4TQwZ9R/68U1AMq0Nkmx3gzmyFD4
TCz9uX5TYfyEyPet8aKS3Kq2WsupS44sV29Hn4bjhP7a6OTFDCWaF3WX5fLqThj8ci/GiKoNWzSG
Bc3OAEz13EEP/RJIlfEEm75YtSH3ZQoID6ZmPDk+A2QSKXGvAhpjVR4blHm0BxOBKwYbb9V1Kli3
TYaPuSBraIiJtwg9iCdNfU3wQulONJ8Q000ksutQCIrV/GSZ4xzHgDAYH/0whiznrOVBeCzIATmY
VUoMAJERIKOY+dHldpwnhdOhzcOrE5UYbzrz3cTVIhWhESa+1QjSEjAoaoEhAHi7hQzpS5Efosb/
kOHwCDCJnlkMuSL1SX/iPobWEL3vxiuZwXb6g7SMkxXEtxPyEl0zmq0InXaLti/YSCI3TMJr06In
i7YkBTwElUfxF8CD5ZJt0+H81JkCGl59J8YqWw3KQBzi7GfVfGAVwW/WHNTuASt7L5WWP3gq6FbS
jEZKwgqC0qnPi32fO+lJj3HwdEJ4WySvO9X2D6xyuVFz1VVSY4SzsCmMtHoHMxBEjI6PLPZ+EFyZ
3PQRYWZpRJUMtY5tehcU5NN6yh7QCKekCHQb6SbTZTTUvYyw12sNerxcO9dxQ2pvpdq1cLBZT1Op
7r2uotbsSlTZBinEgRrWVVmcKYmHpZ8wu3VY82k/NYcKXM3aa52Qy70uEkyK6ZhjMfacO8BdQ1N4
rwxHtHuZzO8USmU4DoO87arkXAlx8mYNP66xgTttDhs9jejA9FtntIxjoY8PyhyHq2OIDDufhK0X
I9cgpx3jMYXKA/7lGLnpQYdPRcZhcR7r5MuxUGC03JM2os0/itj8jDTmWqnTzv4hCkJ9KoY7+sXb
pAexa097DHL2FjXVUfWCRnouAQMxNDAgIi/siWYOk1K/m1zraJvUdtPe2zJN0tZWh6CINewant1t
YoYVay/0W0VHgdJzIJBoAn0vyLANDMPqiMgp3hs2UosmJQsc+42dIm9t9MjeFXRuuHe8t3YGGSll
VI50wI5W7d/EuMKZaIVfUX2Jc7nLuL8yjSRaNlMPhv0DWZZ89Cu56YO+3nnuLGxNNlZZ/kJ774Ka
059NXDG8I+M+C6wX5AYbCnj3Enwq67682Q5yIqmtJiBYFBOpSlq3hioPc45vfAy1hopPINAWtId0
OHdtguTbgZxqDg94iwiNKvoMNP7JQdMDjk+/NjQ6140YPqzcBVfi9hFIIx5Ca+KvRDU94y1kXeDr
ZO/lKO2QG6yQe72SKBohf0Qx5CjBFIa+WESmUDuE63zkboNs+3HMqmHtRBnmSUduEOLbrMfA5ssI
LHdR6qeyxOdKXBeuatK6E3wuo3coKhtmmEPJNwkLdZA+2U+xo4D3evGWVQ5BWC3kKCO7pDb/clpY
CvFmzL3BuBOwSpl1JfDCp3iDOzjk7tS+toz9a+ChE/nq9q+qiVsGPHfrF2gkJIlX8C8ek9a7N0Fw
IhulxiCrcO1P26pGtWGMAzYS5EOZ7r10GWlQwhGrSZU2qHfFci0cicVrexgi5hkwbMiVmlHSpwCU
ud4xqbT5UyIsseI7X+2dDpJpnZFCd+6i6N2KHHvVoUxbWfpzH/df+K53iNGsnR10v81xltnMP6CN
NzmMWbaZ8Lmzatz15KtCggM+lnkvyST3yul+t9nwhHX4WCBEZVr/5ifhSMoxk+Xcsx8E+OVQGx6T
mHCvVGuAH7f7vLDGTT6huEO4ZrlckFAe8K4ZA2LcnqQKHwmj80aIPPLKPvC2k9IRapMHjg4ZCTt1
MnnTCjSltl0O58a8pTUUbGzsHkTqIvJK4A1NgEj5yaBepOMdaxcqQZZ2bpiTMgp7lGtE0z5PORpl
Vil6QsRTPfGV4c9GngzmZgybD/q2X2E7zU9ReAx0Tm3bfGKU+Cxpnu1UBuSwQ2hGBAv8Ro9R27eg
CkxDcNNpHTfRwN3EdNbxvNBa8Cy0tXgosMd0u02M0fKBq6e3VMIqxSdPyaWhl0afYgIMg/LmV4FB
E87bOk/I1faid6eyKPpxTtYOUsSBdvUq6nA75AhWNEkxsa6Kr3BC1h+G4wGUxrvMEU0SDHX0/fkN
iC4/yBBWGUYdImx+tgHpqdxcCW5oX4zG+FHp3dXItXuQi3dezK+UxQGl1Kz/MMA04QN6qVjIl61B
+l8UPgWOL1cKhq4RJO4pHBsSqLSQFXIYXD29kGi3AAizCmUGAHR723lkK0WNSYWZUW2UiKJzl0qp
N66kzuy9HXK+EJ9bpCmaTV9YYBsCejfhCL9AjESHRLDybhIqDJGlJYza/Rs4WxI8SOWcbERrqg5X
aR8/j/It1OUv7LT4XmpLYSvm7txgFO5kfYtD3ElRFuqDfdENHFmzuRqwPAHaJuaTSpypBRGzBjTy
kNaivIXNsTbb9glWk3+p+lMKfHHVwZYrWuxmSdu1xCtQyku4I4/K2ckGcEyXJF9eRX9aK5HmwZXa
1UYYbEOHaCjP6AnkGhHUZY2kkkg8fQq/ftdaD2Q4PrX9lxdS9bblU2+VLTYU91WznqDTcJczOlLg
Cufgp6wW6ROtnJYRwMEfCMc3jtY0v46hcm4tJchiLgJ5k2MEJBg5Z7ZpMnNA7z4UKlpL6DiaaBxA
NfU11GgKlonJ8BBfvVBtgla8y8Cv9iNvAXYLIx/vGaBLsS3pmUumo5UnLvMaFa6jv5K+LLkg+UjE
0b20baVBfMJdp+k6FHyL6beNfUm516gRRJOhuG69QG3BEjwldfXVZMXXrCnBcHjX5YVcsVLx+Y3r
MnoOe8/d6Ai9kihldq79NNCkrdraGi9O9GGm2dXCE3wEmWquMuad3WTgeSiNi6i1J4wodIntPAeT
J1byOfNbQIdFx2A85YAzww+tCyLEpIeB1T24EfXITRNR93TvkJW1zrbG/DtJ8CTrHk0vbFe+wK7U
SYyanU6zFkxzIp3cNETxwnswyMHBbe8hwBs2hn1UsR0TNuP8IJtmgGJ0SSwkBilZKagIr9TjMHn2
ydWxaJ8isyihRNnjbL+bHoYhug+i8Rg1Ck1jtsOeayX6r4KP4EM4cMoPFbLY6DEzWhOnl3YzROgO
88nZzQvTCXsQFy4T2kDeGUnwBsbqadJxu80KujYuv+LQqVC7l6cua8jq1p5cbzwoS1wwmksMSwjP
C6yZa7z0r+bU3ev8Wji7toSWwZL+4U7TI8yc+CB/0VQwUiaIrErXTtxluybjjKnMHH2uVaH098iE
qF4nx3lFpkYJQV6EzL7a2ns12vY9z9/72ncAoImbDDcubaR7IB7rzM6/dN5sOqkvgul+pFbxmHfG
RICpBwsod949zucZePYrZ4KNcYwhiRwcjDFN8QZN7VhVzo98Nl2ZKYWC4WiOOc469cOyyJKtxYsj
6x+9k+3CgVZx4fr37jBRWe6qr8RN7r3guSePVa+1m7CJj61IP5Sgq1Q52jnVcNxOHflWAVztqivx
2tee2uiyfNGiq5qiX0lT/86CW2NmtylF0hEC0kuhD1g/wztfIljQDJho1pclYVAH4MXWgP7AUuvF
mh4aVSRm2qHaYhUkd+TFMOtDGPyshkA7Zs2IwYSloENeTopxKtovKrX/L+j7fwr6qHL+XwV91e+g
yP/jv/3O6SqOx8//+R+6ufwv/5bzSWn/y7RtTxi2C17PMP8h59PNf1mIb+EaS5vhz0Kz9285n2n/
S4ejDBfGwHViGR7v4d8gR1P+i2IP2HoI7yZEWOR5/+t/fAz/PfhdXP+EKtR/Hf8ze0F6Nm/gn9Rq
YZkGb8HS4eGzBhX6XyDHpG6npG+96Jr74I3L+pRTcj3ZKRCzuh8hqJNeUbTPoVH6JwrVDfX75Mkd
os9AhPXajZgRerO64XvjLuKG2LgZbEtuUqgKkYU2aNlUtFubsqC+5VisTa25JziQC7+Tg3YhNgG9
/LwpnDYmxwadb1PMpo6qPNqS7NMmBDMbp7aNqWmC7RKEyI2Srmf5jUG8Nbqzb5gfcar517JNaYEY
3nPuAsGfrHWJPORqe5sq6MdrW5bRfeJmR+IQb+XgQj2u4d22SXVkSHmHmHYCO6ydAxO5Tan1SLal
S7FsaRFVswZk2WvnbputD8+qn+PsC5taSq72VmrdJp1I6Kjgw+lqiquD/yFCgxSu1B2JP8K3FmU2
Kg93IPKsi2xSe9tdLikoqXnjdYNBo/itz4LqjANUbKrZUh3wabSYDEpUAzi/ihOlreLP4bJHRPfj
kFAPXQL38sDWDg3AM2gFwTmZyByeCLhZ5aQ7fjfB4EjZB+aWuBZcKmPLhxP8a9iLVbrt+ibaUhZ4
7OENxqEgMGzEoz8Wrr7Sq8Q5uW1ogRnScdRVG3Dzu2RWUCBsZ5qGN3CTUdAl50l0NV1Dm1hKTa7a
WTwUNfYx8N2aUnmOkxIHNpao1saf2jvV2Z8MfeMkJfXJALxMFjh74XTyaHj//Or/+iW+f50iSsCI
Ve2XYeZ7wUz+QCMXMZU7qG01K0KWDZqkausW1m/hFGhm2r4+YfOr9m1pVSd7vhiWve/NoIU1IgGy
/MzR2hn886dls3ygvw7p9ZQnxJnk2+kSwNKsolgnswDgzy6xsNc+Zb0dSf2XOfceKMrR1533vg/l
/NjkVOYBvul6+eG5Z/z7N18Ov0+GZW8aB/odFiWn5YpcLkZnylnRLkmMy4PL2YE64aeRUYBcmp3L
V/e9+X7MCB2aLfGpn1UQwXwhp4s+wpilEUsQ5PJMOvX+xlVwVZb8yWTWFywbMJC82/k6zxa5QZ2w
iLfwPm/x99N6N2KmrnLuwv/jOE129tjcmzWi1607t5JDWvksidO3ACPiCb8BSi8Nb0qWNNPJcCVw
93mzHC4b3UNTZQZKgwD1K0a0QcF+r7o8OSBmMzYoJRHA6i6inUWD7KJhRNiU4/zLh+ZM7PWLW1Bn
KiAdgUPTTq5hPI7ulO36Rd+3vCmM8FGEjWYe8JYH5DwSLhvjP/eWQ69mCUTw3l46iMDG+X/Q/Zrc
OgLluEHMLl95TJqgONsZrTRNaAGGaDCZJLhPJ6Fp48kDfLmbzOFnlFXeKYKFfjKnJ77ZRDJbQGkA
s6w7daHXkmZTMmqHFk2nBsCLYz66MdD65S2W85AVZkw/B6gNELfo/y9PdFGclT8d4ZVHqKe2vJV9
/DiOzcQVLQhWnrAFlrjLelNt266+jafhvcGGjyuqJ/Oru4mCqlrNd7q1rvufkSfTIxVCSTpqQ/JX
9SN1RXQIkvZZmCV06t6YJ25vmZKID/vsnqAfr0pPUSZu+ixKdzkJHni+G8r1xbRpe+CnNT5V5Tr5
Hujur6GfNnJIfgVm4R2NASdtDQ+AiurEnG4+FYbhzqjoi0oQK/7IBKsghmA9tO1tpBNXWcQuFua8
pRHURTX8fKJZ4VmQITLaJGeie0rCHKjsROBk0UU3M3ASpVlmBdmlBWJC0WE6s/ZE+4tHdGz0iywH
KBm1ZCHvI2vMHA8QU6tvx5b7m+UOh9Lqyf3t25NyEaNWQ1ifvWR8Hiqas2NM5qwb5p8JEIzV4LYf
Goqo06SkszXcFAtkXSNX6u59FwQnCRJPEcv7vYrHOy12sciPfbcjYodVOEGdaxbfd4YRG2entrJj
nrgkYCJGJ20W/VRmAz5K9iyGY/r9ZoNIpThrlUdWdF6iSxjqcl/DKlobNQZd2GD6Jujv4OLpW8ss
G9jL6AnhvtDqn2Io7hENDoOFdxq7kjEccktlGsbOMPC5uFnye5ST2Afe+NhSgEkru38kpFnfTtCZ
m8JwSLRvDFYpE8GwFJ89qVOpjTGWlYo/OtbptSGoCixnPhBwl2i3wxjyP0MsHFMC+VIt3RDqTDHJ
z54G1QzbxInlDrnEa4FXnnm5dgJjh9POxn46pphwG1fsJvo8mlZpty2iMhZOdEXbrINgaRFdjiYd
G73ZjkRuoBWFCnJxlaU2mawD7iKifE+R5awmyfuKjDbd6WGvr13XeOndddieCw9b9JTrxyLsNkJE
n0kQ0tJB2bACvXuhj7CWI2iZjvv5oRm4gLocpyakV3yBvbPpVCmP4EVHVlIeHmobnms7fjrmGFNs
kNoWT0VtTp9gVK9O5t/nyrkkKd8pWeCv9Dt/oXDDhuVd+iI7mQ7XbaKXKJni4LYnIPmgpw5FcS5V
PBlkvoYhFUC/vakzaT1NDhbYEfqLbrG2AJPxlIwsdyx4UdVAOLSptZtUxDDf4nLTh4jCWjN8Lmzv
I9VjbicCWTUocu12arZtVsR7Zw5Kh71C+l0v0q1FGAuq6/bqzfqAzrOgDXT9R4B8GA6DDwctRVjT
HAm0eulroW+UZv5i1X7q8aUgW3xqopTgdc38SirHus+rx2qcM3zAwjhBkxwrUNGEVuX6KS863m7s
H2qDdF7fSjJyKg4Vfr6rnng/eKPXKAradY0s4RIbYJDG4Fhn9u94NH5OKsBlXIobQ/ju1hQQPAJD
YYEzb1vJ3JJOHZmNWQsQnNTrS4aRbOWm0VkY5ZciNXFVdSLcFalNNKDUcnxsIVNavdyyCn0fLP8u
1rxyN4jyEvlEDhddaOMflDdNO9wa4CDXbZ7c6w7tfJESYNA1jyYoKPI46dpX55BA0moGMdI1QrCQ
dHKVSKRerICtdeVCNWDox4nnUlUuFWW0bqhf+mQiW/0uKqBXUp4hVXb2zNh1ujcSiMGuZbxZ1itW
cv9c+XAnrJAoPshQdNYpv2dJcu0dpjLCRE0jmXnn9TtV/nTn0GCc4E6Ebf4zDCJm4hNF3BTBsXS8
l9BF/t1G6EsnE5FJ2LeHVomzNiSUMk0gUIlWfua0GY98EZBB4jtl4SZXWnWdXEBG2hpHr0XBHR/K
pLgdYTxaoWAbVj0IzI2RBt6pG6CVGBjFyQLUz6PstwxP7S330mCt2muF3oLmRKRt9Fznix0ngjwk
NHYBwZ7gcpY5ooORXdBNDJmg0W5gcTLPT5bjZQ90CwjC+em+jqnGakzJ5mnNsmFuinbkPw+5JeYQ
uMDumJSXuyyPt2xwdc8Ew3ieRC2bfp4b/XVYtIN1DAbk9sz3DO4mKMDGH4ZRESYaKwxIfR2dnZaG
jSrpAC7SadLeUlZJ1LzpaVf70MT2kKdPRiHGHeDrcVtSLcPoTIxUm4Yfi/gb5Ep9WnTfyyYeBmbA
LtOgQ86vlJUZ8nHTijd6PbdWZusDQNvmlM4bSUNrH4XRTWWq8kRJ8S0JtHFr6NkxgriyXx6uZEQ7
Vu8O4KVWRgHI1w7QX7LGwHAhrGZjgWDk9EJg6br654g9ausiemc2GCnr2ME5ln31j00zz8rh6yFE
MzxsK/9HOb2IpjNFfc6zca0G0GpPi2C6MaGdbZdjLyVkPMmcu0V3my3y2m8J7iLLXQ4l2eUnDAjz
zB4mfETndN5l7EL4IZgYtv0+HYrplhA90rHxxVpG8Uz7uTtwF6FSOYjgEnTlBRSz+WgGoOoM96pl
BSd3IbU7Ov6fbWgk+9lCRheyLXYunvkVCH8s5vMGvi/oDRu6kOWMJ63PxFZWrI+mEMESjHqp7UNf
vEY50ydpf0TBqLbm2Kk16nhrbc2nSBgVJaXazL6T3Xjwybom0Nx+a4lcARqAYCaMgtvcUyxNMwRp
CRhV5m30BOtKfxtYcjl9XTzQzMzUD60s1plWvcgmDh5tV4NPpwDRshoHemLl1lOHJpslMHB2s/sa
cTNcGkkoDRlvwcy3hiVGVOHWtPA4QTOp7sI5Ur23LeafokAlEFtnzjzamCFDph3JnKuymOxNZAOE
NrVwuOjeeD+k9UXZxS0/BE26dA4+lb8ppSW3JnyjfDJWKFNgfBLRQmk6RUwxIUTPaqfY1d5Izo+K
xrt4IgpA2v66SyR58MUw3GftzGsbykvXZ6z/OWEowNKKUaVerluHnAExYVgKsgr0trvxyRG4Je+m
vm2LAdMxhVn0LVF8qW3sDaKvflsjRQMv8PfOuimnBtMVstBhNK+Yk4uzkfYIDjVWMlnNW7cMkm49
hmCaZCeb+f1a1QI0a1Mc684Vj6ODocFKddALRf1Z6ljJYh1PERFyO7D/JDGUYUT8YsdVLgGaeM5P
xzWvIY3z44g0BGq/dR/D99u5yfBWecGrlo/GtRnL7jY3caA7uXaxhOHvvZbuN1a1fWHiYBhn2Ish
6OyM1kDv1J8IVKX1IfP0nFsd8zl3nWPjQc9pQycyeoOaOCNVjMZ93c7wP+zxQGbuKJrdYBEzb2Nd
OwtklAdzyD4a4ku2oweoPnTj+BYma7CGOjfcJ2WQHzpu0j0bVs3jjTPoJ8GMYtvlDZLACnZzlf4c
3ZjlScHvmmLm2oQt+RxtDxInhGK6afhEK+DCDieX6vZh6HqrrOTdRMzgiW3GKD6NxprWIJ8Uyxlt
kOKkU3QAHxq/AFr0N1MCy5lkxATCRSAeSqo0B/5sviVsFD58ih5Pqxy6lwmJt2W/lcmQ3OmAkkIy
/W5cfwAYk5kn6sn31Jn7myp3+ptljyWKTtBFTEyYXeX7lBU1YR2xYt0ToAqlBc2q76KFAcZwJF7x
rCrxYWiBlRWg4kiX5GYELRKhmVlE7QWVDuIWuJOwC4kK77utKOmA67Z3Mv83e+exJTfSXd1X0dJY
aMGbgSbpTXlDFnuCVVVNwvuAfXrtiGR39sfVv/Q/gAbEQiINKxMu4t5z9ikgE2ZZHz8hm1h9bTJn
j5RHOtGgz8o5jhal931wP+HGoAA/vMZTqD/p5bdecH5VVbxrhkK/g8xLUnDpZ+uy/TDQna6xWQi0
bzreUrNYjvSTgxV8N8Zko5Hfd4i+7v0ax1/efYx6JNXCVnsEtQg8a4kk5Mw/Ni0fkafVH6Nxkw++
u0a/S/OpFejnora6021nnyJwW8VtI86VEO9eblg3ATnxBHNgzUsNh71K5NKWWkd/cCrtj7725h2Z
7YBHS/dL1lYDQv70GY5We2fEjgw4Rf8gr7Hd0j1FSBOOWuSMd0ZaML2fsYB4ZMSJsgW5U8wnW885
EPoY+bZvPECfiW57x9xZVVc8xJZ+x93oWxca7an0p0fPp4mRVByBIuxXfe3EK0eQJzXbVCHQymur
OYfg7nnBKxea/GjM5pEp8GfttDnoAXSPwvWmXZgLb39cMMxtUR34m2o0T4DE+l3ud5LT6Hvs2cTg
iHnLcOwyxBQIR02DuMHAwNE3WBuqxi6KS5xPmpuhWopxGdbAa6dl7J9kNXU6yBz2T+GOwEShKbYG
zgSXzHTkbfIYrvZR+WGPROr1zXBA9G+cJuODIcZ4yMoZQ6PjrArYkcfF9Ul76LsGeDFdei2Z9hj9
DkHufU8Ztr/ajO77hlkk/UQXC+oprovmMJfze+rlDoAdTiV3AFpo09jjtmKGr9ltEThHAivyuyGr
nEeG1wNu7ywlKQ+QLuBWWkhm8KNbSMAqXSEY6qI491wHNowGmjSsGGBD2HhprIhgtFlb+/GIXHQC
MicKpJKAcbp1ZzKAhT9Tb5TFphlbaze25p0aitEFXdBrgtHEF0REju9u4rYyABJar8TFnWwB88sh
CpdSAzCLpo/AYerkoUVJdOOM0zkjqu0UMlgXgro1UNUKPQI6QtMxKPpoKENIn4v6/HNq52BTzMOT
h/Qmd01xtjT7HKS9OMU5VJYCsJTn5fXRB0b1Ar9DahDf7XEBOJIjAKlnIBV6hn93WOqNgfbwNihm
BvWmz5gzxhdsZAStBGc43+0tze56gPc9uuGwc/xhfia5FeRROh4oRdkrEyHntuqIHY2TPL4D3QG1
xIaxHTB9Bd0vYzO0dV8XP1odFxnS1vHdaeunJKuLrdPIAAs3ROk5hS8LSUuUNQHGZKQ03QY0q7cO
lCREMCFBS4DSF4Y/6AYCZq3mMzOpH8OiTzdehyCZGSOBGJX5IxAmZRPTOo5LudVnLdlEWWFzzyBO
yBIUOnrTsbY12YznHslW0CLZgldQvqIXm+57YGuu/S7StP9q9yl3tiUntNjvPv0sj40VV8k7DRj8
ISgdB7D6vLN0e3hsWnTIGnokrjB2uHeyFhBg3VL+7Iynkhtd1BTBTTTEX2eiZ08QsaQkiYUXVs25
0FEGD7aGwyhfZOc043445dU2RhdDoy/XiPbWh1UadO2hMMZDbSDOL+UBa7XmhmTebenW0y1hGdo+
K+s3HW7XTTWm0CL56yfNq9Yov0zcSbVxAAL1TpZ9/TpzIiYD/UGA3NOT1oz7pdai5zQsD2PncIyV
9D+MFEHS0vnV3vExPQYCnF4x2pucqe220CNgMNxogCuimxo6G74xLe7DGJTDOW7xSXCb1zahsMzb
RP4vtDExxxsLN1LEGSDrMN8XJKC0wjFeLNrZxHR1YC1p1jB9aJBXpU+VWwZbou3stT90JrIURqhZ
U9350R30OOdM+gqJuI1KLs4fDQ3fbzCyA7xAOKjWEG7Ri+YGwBQbXqbWHxPTXpNVkN9SmNiPNqgG
mvEdkLVS7OxugDsQTymtIM84Crf6xJI8UWvwxR4Ue3jnBpQk8saIDoyKdpjx+UUW9MDJ4lM6Nof6
COea+Rp8I9D5y7DxRtjlcamVe/VDGzE8CsOY77QGSZMV6mevliFFZw8pzm4pE6L6Gv8gIBaEidc+
Gjr5MTUBSgmI1Nn9XbODZl361Yuepwv50ZaM50MmO5vitipGeLUEKi0ummeAOlQUi34xd4yVKZB2
2ZvdTFgiisW6CYsi2Ddz8SGKrEVKEniHYNBz6pElnROrvElcBhch5VV4CW16lurUS7jgRMfymCGi
Ozo6TSew9dyTo7MvwvzWLWw0Sll1J3Sxs/hm+3pKmBg60VNIbfO2RLqRjG9JmYw3fibqlRtazdb2
hXvKvYBJWqU9kWbindXCb0nTCrQ2XeuWXdw7dQ2nY5TEroghZFP47T4ZPe8WjSOMLfz2faLdw5r/
5jjYG0P5iMCYbxDg2zOT+oECPteC0XK/Fp5W3mGnqBA7mk846tpzmgjoPcxZt14GM9qcx6dSLiYy
aPISfNHATLWc0va+sb/UXtCfbQdVGJMH80bzUC0sDZLrLE+hlCVGeqygMm7K3HgwEbA9I8riWAfb
s0mmBdmXbeAGYccBFqu9o9anPjhtSMcODcthaZN94jN2Dbh2QeYOU2Agyz0WFeNQVdOHPTTJwWSn
3pVRs9aIirkNot5fo8cmkCbtP8fJsR8BY2wCbsnPQ0giea7faeje7pjzHhfdY1KHWh03D4Pz/GjL
zM7A8PNdW6MULLv+ngJhcx4Rj1DftjNCJBk2OhRu8xlhvd9uEB5wM2BqusrrbFNmTnusCy7CBSq9
22BixkLF6cEXHEQWelyGmTd9Wza3HqXDxMHoltfWy+iY57pt/L2WRiATCfZDdiNonjRBdp/Nw/3i
RQOW83TfZYS42CQ4H/EZUafBIj3aaFdT+qudgU+YBmawmrl4oi6lxUMuPIDLqrS20grL9SPgvB4w
sqftdz11m31Q+h/x7FGXGYq7SmArG9OuR3BLFJnTLnfwDWNSMNEnxxSnVzX94f08TWJv59zqU6ZN
O1JhZcENqnai1Xu/QTIam1H/pXDam15zraNF3Otqmb0aTj+yTD0f47OTC0iGfb0eKsHfOjFMr/3+
pQ4D/4YC7ktkcC9B3EOvN0HP7PbeEcZ11TX10ZW6ZebcHBw9s7cZKWThUNs1lqblvoa9TDT+o5go
T40OPgZNg4+I4ZBRT09FqTG671Y0Veey8baR7lSHJCXSQlJDur77WrrVNzRyYh3O43tP3O/kT+lW
fY/ebzARL95XqFEcwLBpD6PRv8Y+KRYEuABWEPcL6R+THaH+bxYugS4FYhKjaIMVaOiF/VJnZ5Ln
pzck5slmbO1ipzn9pcenun2/9P2u26Kwf4mbstxRzaXYW8haUi27sX1XbfuQ1mgVk2Ll46Wl+QSZ
MOhzrgSYZRQowij1Yp17UoOgHqcdSWkpWXQUD3XM+sgeLSLmNwZ5FhCE7OmEYD3fJnYCGUWPHiNU
ZisBu3ej+vZArEu4PdyFEdyiAU+QJujFe2H5PWVZ7RC092mLVCGSHuBREhL0PPBWYVQHeEeM8RSZ
ZbFpLKkySnHNqUWcp+QxkkmuUao5dTPwDnvi4C7oYp3DrGWm7JiPnCzEM7vNF2cZTeYsCXox5jLV
GVRztKbpX2z0wKeM4Rp1fZ45QzwSh4651YP8t5ZqnUrOh6fp7SlQArcFmxV10FcjhedOxCsQHLA5
ZHHABIH9aq+ZgoC7kN9ELQL51lwW+a7bNMtMd9lcvf7Shw4tRkkZsxFHEgPUN1drVY0N/fpQrXk1
ySmtRSeJ6SGjYEmyUGv+X2vqYSx/sMo0XxYCXOKmsMiOm+AnREO+nZ0Y16FckMjGFN/SAA7BTDup
hcPd67jgzPClu3oBhoVRXq7W2IQuC/VwMRmMpmkVrOxiuhn8bD530aIzDuDHkH8b7lqOPrB9yDAg
eiNSyLg6U1WnaUy3ggFvarXM+/x439X6mzFbkKdl0RRwO7AMVS9lDNKdAs/5Ak0ihhEMJqWQMBe1
lsm1uMwdGBTpvdpEI3E6xt4XIb9OlaQ/F0LxXAbsfoOsCCulTOT6p6IitK/QakJ73IbwYopmBFvj
KMHDgu3tzwXA45veNNr9EGeoRpwBjqiqCNMcNLaBlWYHbXApI1LJTCb7wfYzY/d/AjEl6frfBGKO
a/6PxLeH7yVzh3x4L5N/pb5d3vhTJubZv7mBidUGzTJGtr9T33z9N8fAmcHTFG0cy7jm/domMrHA
xT36JyzuL5mYFfzmcSFxPQO6GqIvWHG/yML+R5mYqXv/KhOzfc+mZesxRLU9RG183r/Vn+9PSRl1
//Xvxn/khYUmvtbnw5TXdEeRZQA0fLZpHK9DAAGdG+wizbhHs0kgme6Su2ra3a4gB7TjDDgEjZc/
1TQSOqnFV7lDi2i3bgKNo3CjHj4mElE3H6abyusex8DstoUmAGvFk2yLM8y/KQa4xXDVCgbC/LPg
fUfW9DSNtG0Col1DQGlhsnCHRTvJZ2WUPS2NbNFYnOy7JnfCh+ojbYeEDiGWTIc57zIG8YHro7vF
zR2vs9Im96nJ6o2d9f5+JkV93WXR18AiPSaXN7k+wDfVjm56xmf4msZPDEIYEgSUGUEpHiLT+xZj
stsbjPjmLvoxdng1LbQH6NYZb9VQdyuDabE5kaOW52hpiF7y5DigGHJy4VyLKjzIqpVegr6MErpV
eWrrJFEYxI5gIFnr9M2Ontl+0Kb7Qbpas6ks7dX1sBQuKVPLfk6YQuSkCVMgpopu3nphTqIIoeHH
xCaS3LodJ/z40MSPZQzbzSqDkWLMMm2onfnHKTPjNUPi5riYOm20ICOcM55JYA2CU+UOtxAPxNlw
P7q4y24sKK2WZnmIWHLwpwy7ti1D+32bU3XR3YaZ6uRlO6szMZGEw9qbkQ/MdU7qhsDLO+i2v7Kl
OdZKk6+2SU0vnmaxRmrAFLWOu021kI2weN0Lrb/z0I7kmtPCjYdV5lM51TXxGRoExkPrAf/lUs70
mFzYkjHuIqTXMOSvRSdulzzXSOeI7slr9ej4xeZdQFLEVNnfPKMQ99zUbyAhkW8xUDOjUXHgKg+P
fvH3VqXNL+TD1atuStdpNgbneXG81YhWMI98mBZ9+Mq8pFi7ledtOzAk25lL+a4UJXLwjB6qCV+c
iU6Disa1aYj55nToif4jZWF09k38R5tXGxqWlPgKqMYGEmSn1L4jwe/W2bSY8PB4KoqsJ5TZ8ah5
x5TZaGum+Og7sNDhSG1Rd3Pjhrfg9RUcJ1gCxrWnMct37eihH6JlO05mf1zqAT/74P0usAoe9Ake
fF670bZriHtchP42IUBbY2hgDkJfBDv1H2MZ8papew7cyt9EXfg7fC2k2eXzEhsccWVya/t4P0fa
0WUGLBqVqb4xBusNQc9zt6AeAsqGhqdDgh1qfNW87vbQ4G+r92Rx59UwTeVqNp/nRC8OUTk+Bhrd
FKM5IAc0N91cRPs8CV8Qt3/3E3De2TRiFCTexEjNvddkz7MLLqMQOkGnRvmjaBFqdlj84yW0OF7Q
+uvezjei9saBH7HyW9QTZcd1C6TamT/WeuRX/khShiRlQkYmF6RtbsJ09SpI0UFzbwXBS2u0Nx26
lg1qWjLIg0KcRfYaZO3NGOp7u0YbJNyleMx+N6bhjwxWxmqZIDLMLoqQRCe+tRZgQujvSg8ZuSbL
kr4RluasI8cnoTAul3rXU0xG4BFCfCDAxR8InhMoRKeMCejc2B8WwtyTAbGsnIZmP1JoWIehyHeO
GbyU8BVR0iUwRTK68zola5Q1wCsazqXGgBYitQ5g/XdUbB5bC95dPRGlSf6pRvfO249LcuhoJ0Tz
HjNuUL6SOkMWatFg8T1nfbOPMelqOtcHJ9jbxI0eWnPZJAyatoXfvDn+iLwzt5p9VQJt0K2vVY7M
Xcx9gmMY2CxRA3CLDYdGy5R9GZIh3NDMpnSCC387dMe5KT2aBU73ZbG50I3iRTjuvE5HPzrgWk6x
qMbnoTHCtWtJZqH96A3mbqzGeV1HmM+rdH6tcxTCiSf8p7clt8jShnlJONhxHgRSUjqkk57hQcTH
MFvA9SFlWxKkRA4IQunTOGYYe2eBaQxJ523mJi7tpM9GXq6DnvixuSCUofA+NWKIGf2He82k4jq0
urnthB2umkwr1wwoNZfegef8YRfGkw5QYcXQUtu2TCtdd5khWiQfi7BgPiXlV4GKEBRw6pUbFCmE
1OCmFCEMx/BAmuOHPiQgtK14D2wNvBB1g6jy8bWG/VGjWLdy0oUrjNhYkfWjccsvmcMFg74Wzo4W
8ySN253hM0fpHR33dpDfhkv2ZFYzh4IwSSdsrWfLTOh9MmOfm6Y/aCXnMQOR/aC7IJrKaFN3JBgg
Hd45Mz55S7pBqffUgFSrarYAZt6JIaR0SuMcgcvaCjiIIG9UgfGtAeewnbo53iGASleaORwFlJxT
bAJ+cKgNEtH8rFcG4dEeiSaOJOtPBAIuaAJ2Vu1xK85tLC5oS/GrEi7LLMat9g3zlLUbRo8wp4+l
GW/tuKZJvBxppRHEQTdxHYfJ7wPNilvqhqAFMr6K05NKBdtg1VDUiALrrgjKg9Zl8GMNg8SmgOm5
SmwNxvHTHxpgE/4eJdp7NHuv5LkC/GswEDvFBDodnHQzf2aaH22EFTHhW8a9EdgbEWWflBSO1Gnd
deN8TWb/04mJwOjbL52vQTgQD4Y9fo2gUW3SpkO+d8NFIZRaGXJysWnyB4oyhdDS32q2FGK71m0T
Ze4xybnJeoPYllwL1n0ISqKDqy5CEoUYbezzOjwmw9FpmwAEKcp1f+4+8BkVCRWEDE07Tu0bo24Y
jjC97800uimEdV8Nw5dsJkYpmXxgqhxcdGhvK2L49kRH2SSFmceoqr62PRWalqsbaHdvnxjdaxBQ
sLXm7A9a6P5u0qz7uhxeF6bNaJ7QpQZUhsfJM88R6Qoc3DJWXqMZT87e2DNeaQDx5PlTiYGwbBp4
MC4ijXICiOiiFwQEn/svJH6D5CDiMtTnrRujMLZijj47a5E7rmrGVgRdIBpwYAX1Llp/bPYnAiZe
I18frQN3dgybEnWlFqNwilWfE6+ewYqtqd1jpMXlewyjcTq1ckp7XahtCpGntnEAMOR0h4wLOLWK
/K+Fko60OqesFu3mv0Q9ifI4qMecnPkRgzeNaObcoZx9L4MLhbAGcBsm1XxM6+cCzPd6SHDLKdam
om6qRdbBBr1COJ16dDfqixDEimoiVP4LqSlWUNJZlEdJ0Nmr7b58Uq2phXpF1zefEIO77XWTWgvk
Z1w+U62qFxs1aXHnes7qY9p8KDBjNTxHiR4cXTAAe7rkdzE8GKbwCGJO6gXeMuuUPcOj59goz5VI
yVci9Mt/If+fsE9x33HPWmcSjNlKJ0NbeKD31KraeF38sk194i/bQuhrJNO0h1+2Xx/6JMCs05QW
dlVxIY9jbVnVUsKkBEtK4FW7o4cJQm60mdfn9RxslUzrulsV3C7H6As7T+nhJ8m/Vc+TG/ylQMO4
JYuEbTpB8ofODi5kPPVi9bJfPrCVknhXSuIVgu66UKoyRahT2xKkvJjT83l15etl6hhTH3hZjUL3
KxoRd6uAhL2scam1TKn2c0GSKCnTf1yoiTTC0F6PnK1uiXt4lmJwt8qPkdGlDgFGqCYvuy2KoDn8
XFe/fepyNafxAwqgnPglFORSKbHU2lWdNYpbGoT60VxsyXqVdobLqtJl5X60d2A787XEV3UaqYXn
peyFWp5RdGLnjU+rEIRH4FDG5dSxSk6imXxtHEk8VGu0PchjHdKGLG25ShJMxkxUbMPSc8lorb5p
gY8wNxkIVWEL3KP2gc2IP+v2hdZs2XIpMcX8e9eE6COW6cnobuy5zZ78xNk7bfjWhujTPW1Mtg1D
6V0mmnZXeyHNaQGXw65fyspydriKHksL0okDU20fVzO3yx7FF9dLJnNugv1nkSMPE0er7cAdjDEj
rRo/T0mYdz9Nw0gPQ4+WCSYW9WAP2kiK2qDPjU2QWP66a0mvNyZGEVGmHf2OZDSIy9l5lNZfYwiL
O9OsuEO6iKjQXPTERqDQCj2cr05U3+soesjvMc/9NHwbTNmkqgmujKO226a5aW2aaEbQNZY/OMNf
UHvXxzZgXqZpSXzodT3fEQ87b/KRRhjcFtHR8gxdNzrO2kz/2Q/X+NfwaUdDQuQlI0LUa7RIFWEw
M4muXDAOMKLAhVDIqzISJbCxiieoVq8bf3mNejaQXpDr66oOokKL6IiS4616jr44fEK1uhDmuKtw
2YQVisDFx1djyIV6eFkwLYHInnGf79F6og8zZAg6EOKY2Kx6wsIa9MGmcRF3akPwMOnLsFMf1I3S
liM/rc3gdWbtMh0JDLo+F1K63AxaRo6rfFUjp/j6DK1LvrGXi+tHXB+WHQI0c06KDapLbmUZUK6D
JEaCFKJWnReRlEizel3kKJ32ozuS8ofMFkkeSF91/PuUJuecAipTUPK35LbrE9eHbkviFRSAqN73
pXd5iXo2yuZ3s0vBTf711rqr7bXBOA+UOr+X+l3S2kv2cE8xzkvWr+3aN1As/Z0n95TaD8hEeELt
16iognmtVk15X9It56thgRCAsG+e1GLGPnAyY/LKhnYhYSXwwk0vo49bJzJPY1qbyG7njfI6MS7/
6YQKEAdefHDXbbaJTM0czSDfVEhaVaG7lLffYFRfGUxQ47lJug2XR5IykqO2oKlAW34c51tTwUGl
AlitDQUJzbk2HiLp6oKHMe+dwTwwcY22LafGikkOEtuLA0tdEJVLS/0x7WgTTlTq8Ub97xO9n11V
W3fKL0Yvqjv6w++ztIWM/Yw1WDf3yqCF0ofMLt9/vDr92hTs3Vk9nqQMdd2FMCDSKUpyos6LGus/
6lobavTRz76rBoda0Aexi0MvLVw6as6OJOi52gd6flLmLbXoBOiz1uPnVq4u9T71RO+QJr66uL5S
dRfBJjlv4oJj62+vkh9+/R/V/6Xe/v/c5itm7/UT1Jp633Xb9eH1Y65/3nVb2nCyhhE1s85Lv4TX
T1Yv9hTE+/K3X98T5358WAzU7fImqRaXl2gmKZSuUgDVFo0CSXBF/+Tu6haVn+Lzzl5CnBEqL9Ur
wdqHgtAJ4upwde4RFP46ChEjAiCZfBnx6Et9eBVVycYG6L6i48Qho45cdZxcF5Pn37UEY+7aJSWk
fHxMLdo9quGREGBPKBDI2YWcmBwlGCobIe/DNaoq5v9/eQj1dngeTeCWPo7TKIGj7moeom6sImQr
gAbwaWSe+ApVK8TJIr/1GNtt6q1Rl6ZH1cZIZuMBqwPBoNyyV8Igq0N9BndxzHLj4oh9a+Rcl4j6
SSCXtuhp/i9K5uIV/18aCxayAZJV/vPPqv3mXbz/dJnfvRff/+vfnyvCmv5t855V4l8aCz/f+LOx
EGA/t30DGVtgOY7tyrSWv+Jk7N+YwPuWTbvBk37zq//c+S2wbdSEgW/CfPEsqv1/+s/N32xfNhZc
XOkYhHjXn3/i/4//3PKkv/xiVJdueUcP+AzKgfQUaHHojiEbD39rLARggQSUH+2cEtqAOwRFZ+n7
/bo3iYGeuuzYRaR7aV33RvipLD+EJ0qRb0uhPeRz6IGIo8kuoez2AKLWHBYGQQzuKMHaUlwyPqDq
yb1kAW3Jrb/1IeHq4Wq2ymVDAE2+qySHxUhJPg+495IuAMWmeMJH8QZkfx/hxiKjGObsVO6bxn8w
ZNAS9CvnaLWG1DCGMsj8m956zwFMJNJV7kZ7+iQ5kLRAm8StYj7bJbYHUI9BVt44SM/RQ6F7A9W4
1s3sqRLJh5UuFF9JRWM22ujdU+ZIuBzRLNu6p/chnGrdpjk1ycm5oeLKyCjZ+AX97kErf8R5vtft
6Qz+saxBDXX9A5ozlKJ5dxwm9B0hOBVCdAgrSeqVsG2YMjZRqtkXzYusFawMxKrwNrKxe4QRQ10D
EjlRnObnYtjbWVBrzRrzqcmzE4yDZ9TC08qilsksONj4rfa7cIaXuinfxWYYBEMX3GJG2rZr02LO
kFXLVpvaV0NHR6CP0D+QTzg91Tw3Gdd95N5qnie4bn3R0+F2qJoe2TpS/IKvm/ErMDwvgXsMD2R0
VGtEogRbMhLN9KOb1k+ChHUU1T4mz+xmgVy19iGuU2ZK3kmvHFbaTC9l8TOiJB+yyLl3ov7Z7qOd
y2fssr6mMJck7WbE5Yt9KF1FQ8TsXtPuQkmkTZzpoy2yGw0QMWmIebILlif4GrX7qcMLGut8PAl+
hLmupqd5Kg8pcNdt8OFnyZlZhY71KHxxpuUhZl+bTPP3oyzP6HBy/anxjoZNjURD3doaNCviPH7t
rZHuRivnTGZ9rr3hhVofsvK8pwLqZLvBo4bgdDSJ2Jl0i8FbzanxtYCyAA2ISITIz27cqqHm165r
e3rsaEAfnC6+swajJiSP1LN4KN8Kv37LkBQQb/PF9rKvdVYzDx+gMpqe8SUry88ZKm1Q3ppFhnnA
p2RmU1Y0XI+siQk+X/Vcje7TUvg4HIE4zfVI01vfdG7RA30MH1xId2Z552kRpLbEeeKONa1RBzsL
9QDHavutTjqbVaG5QDW+toSV3V4XHY3BTVVKRqGPIq7LspITepzfAp9YJMPYhr743mfWRBsIIeiS
N9Rzm+K1rtlFJr1uvG+ALu1vjcwSFjHwgdKT/CmcLvAdHnMx2IdI1yh5kcLeDG26wcW0Cdr4GDqi
3LUye8SSKSSj1ISrtes2rTFQWK9yORBXi15m36g1lYIjL8bbyfbffj4ph0+NGrv39nVdW2pnU/RY
8y7P/e3jCsS0dg33qjbt/jSNgpovfAn1CAmJsLZGkuJ8MyuU/lPosnegZErRcoCYOh6AMiSfnk7i
ad3rTXtA+LBDYxYfCmDdDMyDQ5zK4MgAbc8JfKc4RQtaBbU2WvXDPCMQuG5S29HG3SUTYVHX1yfy
TeplM/eSzeLQmtXkXMuUUx546Pti8cx9q6Yyapsun1AvUYsyCvG66cSD8qbrO9WrmDMwAaIyBr8B
w4PadvkkquU8ozYMiEqjYGh3tHRqDHvVc9cTO5+Vif0yFhqsin1NSf8dY6BHM4PLjW99I4E3XHqD
wJzE3zeV1zwYMmcQfqN9LnCv9Y1Iz9BXX8aZqOXejM2Da5R3Kr+gF020ohiYHNHHlQMMjDha3qd4
QAa9CcyFxOma5ElGUytnauglFGQ0TfPwQlpHtS2Hyl2FuCU3WHn8U+uZzcGMqlfKwvTqLP1Gq+t+
K5hSbXPmJSLGb7a8TQYtLyq5ITECb60FG83Rvi2WDwZQa5f9NFF/r7LumJl6daqX7r3pDI8qPmmR
xVx92BNVHOE08SHGVPSaBCEkJS87iERzt8RGFCRkRd+auf9exn335Oph9WDSV7JAksr+4ctS9slp
qcqHPqQNAq6w+upO2baY4yd8ADiROrfd1rErYXT62yDIv8yixj9lATfcDqdVjDUD3qwZP7YcXWjt
ECth3ulORolaiGJ9swkx7iIwW3Ea13ihI0RddB/jvWuG5ANznqniWdx2TXlQj/1hncrAnmn06Rmq
apZaAH26HwbsMIwmitOk5qRCKIyE3cMcG5yQU6TjjPQkTiRPT+4kZcCq0rj09HucCX1hK2eWahHK
sX0K5/vnRvV4lpO0mtlaPFUmACpV1ZILwQWYYgFHKACRbga5C4XO1bTyqOqMqsT4t2Ljv9YevaX+
ApJVQyLPZ6iS31xyd6efMW4TxgoHI/dC0oqh5aln7bpK14nJ/LkQCSAs1+hWdTknx2tp2gH6Tk1D
lqov5TVm3K47+NtZJkI5jApMiLVHo4nEiTxZcVK+0OtDI6axHUZw+wvfRVE2ScXTZTWWajL1WBuR
uaVZ/WlHS4cciylJSk2XI5KfAQEkyoZ89uYD7fS1iD1kfjPZaUE6OGu1X5dCFjZiWUx1aujWDWoS
tZfjFFMREaGHQc4ur3tZlTWvUUzqiXzOcN/p1faaxKQq/upAuDYA1NrS9PNa0P287HdV0VQLldGk
joValaLD1o12hdu8qmPBNhZmbGrVUJO3SOveqI47W5KZ6qOefKgifaiH9iaLSnKV1M8qfzJlshWe
lW37kr7N1Xirfu8o7Yy9M4mD6gxcF8ode32o1tS2xf3WVKk4+mLEG6p+U3W4qbWsaF1KR76/Vsfb
dXE9Bq8HopfbR50Taz9ouoQI5v59VhIaczUzq9QYRyku1cYxkTzUpPmuqs6XfXc5R1VNXK0mpeDS
lgF1/WvHeZFGr+Kf9qHVB4zgiVRS++aSGXU5cy/rTlp/erJdoXbMdRepPfbLNg8mOzFjJRmP8hRW
Z+ulGK32nXqsniEICuRarH8x5IRencGi7SSLRj7u1GQapGZxZNhHEzTHIKVOGXUqxbIKpNau24zI
2Hudae9VNFoXWoyjy7VDbM6+k0Zm5SlWz11eILdVEdGXgwOCONC5HuoSL+T9tfbLNq1t8OzJyDWK
Qsy/E2YOOy9PqGfHJLsEEGYvvQJVtZKXkDKIATMH7e9qFwKH+ulRVw8LO+SapvZonZTuoUu1yymo
Tsmqi2O805HBldLJ/G2fDdGhVQysy3X2Lhib9HJKWq6H/3ZJQ2rpVFJcJDAroyMES52mf0tQqy3j
sUyLdqd2dHkp1crcNHXKhqpO2DYhB2+PgkW1ioJrA+lvjzvfxZaTIxmbVbHt2m5QLYhLS6IYBCYa
2t+XpoO8PF9jq9SaWqhdr14SIvoPyybAIPfn5TIPl5ofCV8r1zG5yud/K4MIgHHW2TtV31TlTHfO
iNDx1VeYVIbO5TmI05h9ZaF7MhgfHdSqekoVSK8PIzR5M1Ey2sdQ0xT8CEWGS0ya3AeDA1mtXRf/
tK3UNK6i19dEhWzM/NNHTMxVtljaf6iPydX7YIydHcdK9n972z+995dtWUybYeksDkf5t6pn9dx7
R9g0UnViUzWJtdsB9zJa8YcxyttRacgiasQNSC2Gjp/7um2kkg0FXdd2emt6+2nMz4XWFxCx5Q5Q
74hmIhtxH/Ex6s3/9DHqib+9h6zRrQOVrpRfPm6tr0ZsElQu/+/Lx11eO9QTCQk+v4ZhQTlQz6sF
oiD+N/XsQDVMLzhQNHoncM1lOR8qKsB6CmDjsaM8vB2ArLaH4a+aGf52hgVluSdVhEaEXEzq5l4r
ApaojOy0PFdyRKBJyEQj1yLaJuzCsHgjJcgBU0rfFBpxCDRgxMpPxzSsTSTLRRKWN7OGGgSN789a
pipoqoe+uvJeCpxBgZpISuCvTL5EXbbV4xolA19eord8XD8jjcLCrtutqoHr8vqhapjq4U8Nfvnq
exbKEVmStOWVZ9Cjkp8tBLcvm6hyk/pCahGlBoksRb4XgTPVh04OBkg5QqQub41+UMcrJU1XxXqN
GwNTPUmI0FMYKDCB53XsJ1z7lBBbqa/VWieK+L/ZO5Pltpmtyz4R/kCbCUxJsBNJkVRvTRCSZaPv
mwTw9P8Cv3vjVhMVUTWviUKybJkik5knz9l77QdmZkQ2tA9Opv9y1GxjPgUY0S4f7p9BrfDtGLNw
t2y9d5Tb/bMGRTizv3n/D5Zu2dpTZbIE/xFML18rm9iGCTK5jQscs8WyP8hlUyCOyWaXDD66YVbk
8y7F4n9awjOpldDeEMZZs7G5a/bdRZF//wwevLdNCNtLaodYePMcLMy0/8jxRR/1fhE4DPDuuvJi
SUjVl4Ki5C6PVnSZXrs9OcPJIg9QkbaN6ADugMKHxEQub71JC6+1U+IrXhbOHf3m/DOFv4sC7uIB
OzjVXjgf7uw3nX7WtL5/erdIFKY+7Yo+2d9pb/d2/v0zXiPOhf/8IRmJGvoW4krv3o//fMjdRO7Q
4pGu+m8g3J0F14WAoLsWJH5lOw3KEe12/2l3/fv9s/98CJe6sDPa9x4U4Ob+g7L72XX/VIw5T7xN
JozVDM6+s7mMHSHi9vuIyDdnqcHvH+r7UnMiH73XuNdhzjCuWb6rlRaMua7+upsl7qvN9XIwJPev
nTuRJGJkzotrfZmDeSzuAZv3xXf/ENMjBO1fhH9p9tWguUydHw0caC7oqdeLpMRbxCW6bjPR/c/X
eVhjqcZXcXdJ3N0jJdYXhr5QHQhaXhwTcRzz4JziN+NE7BQezuIw4MP9y//tzwjl0jySTwkOZrJb
XvDvq8c+AIWM/pa6hkYR3gCPLJYtstp43QnteXDnBB5LILeRKcTa9cpiJ1G2bQCf1duJmKFNo7vz
1cifoElDjYJqm1X1c9XO7jEZy5fZDgAsxViTOkv8AtoQnRQhnQ1T7mvfG+UpC/dV4J4pt5NzP+nW
kVy0lZFI3hBhtFHG1BHsYK8z17pCM9DfYIqmh3QgJqYlVCmBiU8XBrb1oGPxSmlUjskQ7Bumdmkw
xfsapecRYsSJGJ9gr8CXkDPgbONQH/0ZblYvuX5MbVLvkViA/FIQP7yxJcCxzR4LEkA3IHIKgI6s
aFGL/tD1/Z6gGRAWteM8hiQsgvHXaAVP7wpny1pJBWhd4gU2NKTnkFVxl5rqQmerPjaJhWlw+Qzd
5R+yevBa1211sqJ7kYvRJdXGyA/pc65hu01YApthXZAZ9lCEyBO1AGCkk9nxI1ovGp/cxrcEIc7k
fq1wTpb7JIvwq0J/ngd5YTtTL2QLuNvJRBqGggyvVKGrXQhoBNcdxC34NbRBwtZHRUDQFpCByQr7
k+kW+nqoerJIbDMhDycufc11z1bRFFtZG+T20JuxMQnSKrw5lfaSEVW8c5l7GR2N1NzqfzsxRBPP
VBtarbsesMbK7vkQdFHuW6O3sYPhp1xgBROZjrOqoLRZL06Rj+eggrkEbOV1RE26qZOiW4296zxU
0eyi1es/S4yqCIsNEs/orE+J/o3E4acshp8qRMtYoaCAILKfkcqvLdGfi9aGL2NhpmqQdZ7mLHmq
ATztrDrqtkFrAT11Rv3W2hyWqsj8WSeAKJ9gF7icFOsFJjV0RPRknoNnE2jUWE+IPjRk6xq4U4ly
YgVNyUKeVs6ncEJWISj9t9aUq0M1mwy1R3BwKv4Zsn0H6wagFg9DS/7oBmFIPXXemtBVuWoXHbnM
y7NlaQmtJv7jyiFCI5uM6HHUUGMLZGM0o1Fadz3DDLJK/3TOUm8ie1ulXDBxPpV+j3yFm2jIaY4/
lw5EvoutDlhiYewCh7goq8xM7BBY5evW80cWKJJn94J19+hBhjjVbrfXsyo/pGn9XY0MS0rD6vz/
bwv6v7EFWY61gJb/z9O7t7jBvPE/W4L+9Y/+bQly/su0BT+HCgKtq7v4fv41uXOt/xJS2hI2muO4
UKIZ6v2LHI3vx2bOR62pW0KYBnjof0/uLPFf/DTaglJItNls5v8vkzvz/r/8j5M7PEUkwTAcFBYP
Q9f/V0uQCxgG+W9o7Lu5vgmPTd1OAZ3Jk9PFLVZj0Mdez2FSk9o9y2OnyP4ZjJ3InX97P/8RPeCs
O5jysaTDbZgjbszlplYya98PqbnxaIY95BXw/ibeTIP2OhvoQp2+x6ZBwINFHEOvo0cSA2nO45OM
yxX+6QemaM/CfMXJT2QHJ/ZKlufMEORaR4/p33lu3qtg/AhkpW8ZdHK3D8dP1V7jt8Zpod3D6YwH
bSXN6jNpw+9xaZblkbcOAbHHpjgxhgBySDjaoB0mAndw1kuCy8O2QORGZ3HaQ4RZx6nJkbWki2EV
BcZXiEtZSPOhLW1r7yIySJ2leW9HdwG+e5htWyAERK0bVmhcPDwTJGD+lbnuUF+IS9147DuegReg
r7+SEV/PkCYAAt8y78dyvBcrHs5J7L2OmMJIjKE9ny21IS/fU0wC3vauXrmDiXMgLhpEUORg+abJ
F41sz6ZmdxpehAgTlakXRKmSoRYj+aefNXoPwpaR3zSF/ZFoKtzOSbzrFr5xGvP4zQXq1LDsX4Oo
/ihhQttZcZxk+3ck4uhUxeKY1fzaqMc0FIAEHZR2fDXxhKydoCCOxiHO2oiGELJQuLemML7kevfD
wd7TZaUPCFrJe1uAhW8TfAB8u6SGoj0zVU5pjmRhQ8x4jnFLGHs3uVmpxG3mqW2NeewyTE1wcBeR
DJOnbpt610kxJuk1i5gAa7b9qnitJp4pIJLtWkTMaA07JCJnNI11jV29GV3IU6PGvxtAiXi+HRGk
weL/7Ilx/6dWy1vzDRRqtBVLByceG7rTYh+jAYWCoYc+o6zdlGR/HOW9qAheRVj+zK72jUul3CqT
NCs9IIOusdHhUby3FfYUx9oVbnFqlhuLaRTldrlGEk24iueW6RG/FuBQZsjI1ymxB7HS8lz5lu5i
n7DLA6DUY9rYLQ6FzFiXIn+u5qTdlsb0TWaM+udK4vXDaVE17+62WGe0YR2YCUfY0ne/f2hyMlpn
DSrG/eanhRNA2BpO8f16e9eF2HAwc5DS+/stY8x+xY33y9YhXzTEzXSLC7f7nbqEVHcws5KGhMUW
06GfNyOzuYaQIdPJ/uaLJfa+ZOM2PLG9IJWJyp9M5u9ANgP4SBtu4S05SWjCkxKCkwoc+s3oWu4f
Ai07xBNC/Htlf79dUg7OkD3HPCh9qQk6zuCIVukAjtdDCWMtT4yWg//Mm9c06fZJMwKQSh3UkIOY
H4Ii0R+CPCw3aqGUl3HYHku9vTVQY3donR9dosa2Xeo81jU2NoHYTKuSqyT3dUV0cruGn85eSJaR
skr1YNrxJuuQmHVE5XSh3h0m0V+iBBAI0z1zRX8BKucC/ctUQwKUVuIB0RoaKPi67v7nZHAtAib0
S10vsG0iw9fkaUH5Wx5n7DxDXlGE6vZ0WXSbzI9y2AU1M4VIRV/Aifstpfrzvf3AZJuWfEwwzI+e
euMDSNSRERPsNPWUolxaqx6QGs6MeyKAhSapCiVPrSAxqEzyw5jBoB1p6981VrVmAHsPWjQUfYXE
rgl3UjNXwDmA2AOf7tEShQoBQs9WsG5Ah07SjLdVKSe/heTDWqpvjsFOQwYvtP4Ytjw9gRKYdDI9
kXpzEpRDvpNr864jYkrgzTZd65HxD5NYOR+NZANV0N66I5lzcxW+NItmI6NriD9OSXYEmD5qIhPd
tnciankxHIwLkyLbWIQgnRQQ5K7NYvSe+jaaUkS2HETE557bMKn8CWPaaRzT5yINgl3QprcUMMzj
aOjlU+N5YAKa5m1qgGjl5BDdvwrh0W0lke2+1b2rwjTOptESUeXExMFlWrij6WPssRrBv8Nr8JQG
gquBpzMfTA37ZNTmn26IHvKmbAgrOCnbJm3G7eYvMyofgfIsfsHlNqOa1g9qz3rnqaUlMHXHSa/G
U5ETmmSm3bmPYouMTkKrGq+qQA1YOCdEYFDw2iqp1+ESLzqZgC+SAfxG2rHqxgAItq2prU6awp6L
jCBASMgHFj7hcS0Jpi118jWMvu1gdo5lDchoaipjE439tZlnly2/jll2E0hF3lPncgy/qwA4ij2m
3HsN9+A4pXwwqUYfiI2GJeq5O9mo0i/G9B03lX5y6MiCMSusU4m7liCvNkW6BlpWKzV7g61VkOdM
jhcy1TdBUgWO/Xb0oW/3NDsyYr6Q+D1gRnoXTl6cwl7r0HdCtE4xUABldM0HMrIhaw9e90zCFYyd
9hIU1SXySmhxDNBpH5vDmh4nUh+opA959lNYnCJI4ma/Tt2jiu3+YOTeS6wMfa+oyNgn+vI4u4az
zzT8e0YRZrgodRwbyzd4CouNBFbNpqSo7tNrFJtX2kDDc2EVeKba8KnXQBfESTdBKCqKc0Vwdxzr
yVPW6/GWBsULTtCDpllv9IiDz9ahtI+HtDojSBpQvT+TiUOD0UYGMML7NUajQzsYd18NElZdaQ/R
3JJk1GbkZ4MCiOG89LtxqgP6rckRZQRy1qES45Oy2oOU2jVRpXezlWuh8q+bI9ByK0zW/QAKe5RM
mcuJV3XuG8o4w9srt0O00uebAT8Lyyr70nrvydIEF1LRrHtnqE/YZqdTUZ3o71nYsgLzoZfjWXbD
wlrz7C0JcvBiWrWN00s/WuHBtQeEtgN/aRbUZVWgfvWzG16NDl6/WXsbpwNJWbFkgwE/W8bALRIn
qtPuSZtgBgtD+xjiPPeZpeevJDmfs4SguDRpToFK6VaM7XzUm2cGKeCGTZU9Ejao+7BeyqPZ2s+O
LoidyxvtEulTdNYEW6v7ORUh1lrN0tdpir6rt6NdkiTTqoIviw5A9q+DTR+hb5LywWjj/rV3U4c9
E1T4PNczkjUIlG5Zv+bGB4qEZh8qXp6S5KqokWejdJyVBucKtLG0Rz+z0JEmzvxM6ACY6DROd51e
mu+xuXOtXhy9bgZ2L5GIVR36I8/k8CVt9YTh5RwUg/ZQtfiiCQiYt2S+4JCoeQiWFlU7GGrWSQ2R
swcZftJH3fYtpwN3x/pCzu9Mm0iEXw2XkQsm2WLjNZWzT0LUJy2oLYKT4/KQ2bl7G4eGsLjpNjB0
epkjc9zU0urPKTKgh2ibNFp2hEkBOhyx6mtjmSQ5wmyr4u41HoFMhRO+fvjoV6qwfEN2Hgw8YHQn
+OW/QXloRA2g5JiT3vkgiT0NP820GC4RJeJmwocAP9LufIMTkvx16wnDnrNhw5cbrSSiESaj2NIW
JVKdZNed1sqarjWI/XAkXE6zu2ZvhLD85nQJfCYq7Lms+HEpRuHbWHbvXUvgrR7K6lXH7UbetR39
OHB346FyX5sZ6iJ+SG2UzWuRIL4ifoBdvZ6rX+3C5C0MLTzmsFzpHAku5kP5LfOGbt5kDStRFph2
2/qVsaVbGdE3ekac6rkfT2z0dmkKP8A0j5Cqb1e9KySnR0XUQcdFByPOW0RK4yGAWe07TlXuU2j7
TCtgCHmNuQr0dj7H/Z82F/TBFLT9mia5BSjdjQfB6uB51bTI2xY5RXLQvE9ALU92GHKV67VhOyz4
Iyef7L2GE8dMInFsvDkFjF+QFQqI+iPKg2OcCec2kVqObqQ5pWXrAgygz5/KmvxyL/nipwTgijBD
S1k6X/BMzYsVEQweeyrcce/bzMFofHTcDes5fApHpInzUBT7Mo/oKel6ezAMnvcktDdVJ6drVhTg
o/G/k21Nw0lHqk32tmSOnnV/R5BPsE9He21J9V40g/IJKs0OemD5Nm//wzxbZ9egOUSMPcsYgwvN
m+A6ZMGNQBuHd472t2A0cxDaoSdPPUz6BV2XIqbqmI6z0AaihDXiiUMFCHyq6HG22tnUplPC8dmy
2V8kGQYIISISLglOP9LUrf2WZzTWaUtSfV2YwnMzMrGmNm574JCgG93DxYJI+B2p2di2iZAr3WPW
1YfwbOOBpi2jsPI8ZuIW992L8irgLrJ1N+NQedyCw1NV01Lu8ADxk2feEqGHr4ifLGvrLzLPfleb
egN4vUgubDfUG5XRPjXJiIU0ipB54BXYsEt2qy5IAqDfWHBlmA90JmvPx3L7CJSrfwx+0YJQq/QO
MqSJARxBr1dFbluHbpK3uNW6Pa5++PRDXKykqLCzDml2MrPz7ID75GTCMt2XCO4i+TFhb85xtr0W
gX7RiNAu8ig/Rcg0eH3SnQ0GOfJ41ZIq4XdzxsEvFYxUJ0VgKjFfE1pFgEU48FbHT/yg0Gx6sx3R
g515kmkZa0na3zTJwkyMTVxg10bB+mcGHHwczJRHX4ivBrzkGiVL7cui0x801G0r5SrvYCBWDYEp
rhpkwaACql+MDiF7VXFI1QdBm6iJbOGe4WKfBlR2GUGZaWLtp8AhaaYaxr2DXG0Fou8aR2hvKvCW
W0O4SO5m93c3eSUx8xqa58I8Bg58kK5O1UkG6mKTuosh0btBS+5Rx6YvGjHNVh89CzeMz7VtXImK
mbEnlE9aA+zI9cJWMAW0z2M+nIiXGUmRl6cyEt4lcrDRFMPWQ+u/mxACHzX5o5fddDSxlWD3QyqY
M9nSy2fVt9ZDOvAt0u43vchCIsWz+OCaimu3GR7bUCO2s7WCFxtJdSTBKI9z9dkRXZcnxpXc5wh3
2YouDhkH0DbagXw6o2wKktH1ZG3pTb71oGv67nLiEh4q2DHzcd+h4FmTAXYbJXEn3Cj1fegS6mej
Bo+ERNSKC3lV2OZxKN0O0p/lGzQuT6XbvkyMRzZhB+hKkLntM5RirKY78aaAZA40Ptu30gNm5ySf
HNXmJkd/9iB65cNN6w9RC1WYW+DBsMVrGJFgjsccvRs2f//uTBKvRBGMY0nlghZ4O3oWUulWIlRI
ozfSmilroML5Js/3liNgVX2rNBxvI7rI9TwMPxinX6Kyt+H0OntL1Q4aLPtPrXt/nGwkCsjIfzsC
qEg0d1uPpMgzl2Fkx8RVrupGmG+gGpFcea+QGb5SFbh7oF8UrwYRJ25PS0XU566wEMLnbXEEKUoE
ZdtXXxGhhjwTH3ZLq7qMj5SC0a2Y92XL8UMrIfuIusfaLKb3IETWznuOoNzazp8AoR28MpwOmkxO
w9C/GfQ+NobtcRxE5cXhLX7UNAWdpDGKDZnG7q3U4J96uMWdtvvNB3+uUprrFYGX5PNA6dpqcOdQ
SzWs+IFJVWNG/ki5dAHLazI/Jgo8pO0ktHaX2jyjk6JtGIjml5CISyOgNZvIslehTOanQoufx4HS
c2q0YNd/MOMZuL4TxIgY1OfPECSWEFS0AjiKtsV6qbZh6tAf7Cp2t47JGnjLfWQOwAdorvhBPi8J
uorc3rKHZiNo+A3GVz3jFr+acnwfVMl+AzRmr/UmFAvCmnnJp8deQV1n63euWS7IawfN5Yu+ugVt
6R6FLvu1qblUZFgv66aKf5nRcOBClX3mU7ixpQacIa4j2MdWTKXekvYx1vgB6sjiuaUT0459ezF0
+i/I7QNfRMEPM1EwlY0g/7WZCPDR8uQwJN2tcGfr2moW0UmuRryTRdtD9xh64yTqmC1oOpFPEyCa
wojQ8+S/6xJkqFxQmtWfPOTWb5BibNjt4Nc0WK8oK9ROZU3H6Q9ZQ/di5+xBpdvIqZebzjW/stlb
oUw6Z0U27iYOdBS46NsLAoDNvHw00+AU45Y+Jm4BCqnPXxxgOJYugIL09nOs3HJVd+axifslC+al
rGfiJx5GgIqijp6A5EVPkSg+a9nlNydngXLrE2G1zRTCEndArNm3xsWDEtsj20qJJK8DvLGwWYcp
PJstLJUJG2YnDH3VllaB4J43KfwWRkuVXJcaK4wI3G9tUGvHq98NcPXIA7/G2PxsQhIKAqddjU1x
aZRFesrMjuXhl80G65VnmVQY1V8cs/o1BvY+Hel15/Ft5hykziE0pXCts4NXl1bGN9Agzs5Xopuv
lRu9CJMR4ipYus+haP/asSD9uow2oAoXGqAOvHMyL6R0rVPT2fWqP9K2bgBrkegHfR+5LLHLWBXR
pr1GmR36Zay9FtngUXb2oNlTQJEz7H9N9b+syQr9wSEjl6KpjBWoT0s428GLU8ap+bsyKazDqnx3
6I1o1BuOykHKDqe+iFzMGfyrqpx/mfE1iqgUquyDNflpLzFiQ2GF20q0vzqMADvTCN68IPkNEN/e
pZoOOKBXe854wpyBytgGVp6UItuE82kmxpMzKUQUKUsT77yfYluRy+K1I9or2pM0amTdypJHmm9v
4STKVRYVFR0C8NpNbjK1BY4XusmrXbYHM8vapaHNJbPUZh8JCxMFjRA3ZGnrkp5l2fDy6UXyq6c/
CAFLBJSY1rpT/LJdPv/NNPeUhrOPcpCCfdy41Um4GyMFLoWYpd/LdkFIMy/r3fFbahVtY9oHacVW
O036vsk154g5oTVC4cuu9dY13eRmrP+IOPicRTv7zZjyOmWPQGIBdyI4p2Yw0bdIr94btnM0bYa9
QLdPfUiArjMxpM0NeS1TujRDYzNv6NTeVcgY5rL9DFL3Jg3MAvrM7d3w2iOUea6AKVP6h1rhRSlp
s3CZjtdeUpprkmOgc/0OJYXcHMfbph6KsyGPnpq/9SzXfLop3lZP+qOj4u/QVojKXQWP0rom+mSg
Enblqo4T34bN2qL7OQm+ZQkj9IOI1K+0av8EhJxdZrIWcyP8rUx7+KBSSdhiijNp8zsVqDdJzQ3C
k+G/TvLRqrR4aptqdCAk9fVnGujzqtdkeukmWg61Nruwm8jz9TokBvjwVwCOWdmDNfhm1RzGmYB5
JyECQoUulirbfAxTmZ4K5h0oiN5IQHoQw0HWff6pM3T1c+2vlpiw3GZWHMaZ8OAgqlcaoii9w66V
gDCH3tyApJKYrZwBPKo3jru6aq+gzGnamNmpszSXJMglFHmgMss6FgLjjfrFoaQdDY2To+A2W/Jv
7KE0UAsO/RrMZ7cr7PqdK1nzKxGI/adx0PaBM1u+g8dtPQZoaHJaXijVR1A8KUozSFNn13JOXlHd
qO6MdX/V5sDzTVKrYIXRhWn1PAJo7jI8jupDi8oBPFTxWFTTE3J9JgNAeSbunj5j8ptQkMjL/EWf
sZ7knktKT2ZDFVautjE1Oux1qV0tolZaNl6zAiDVl5dZZU+z3lWbRKXpOnnMm8XhAD3aj4QbHdsk
uoR1KIgtmT8DU//uzUqx8rkkcY/5ZrsxuqDcaWBzV1b7HZITsR2iczwA8ovSYdpKYqzWpD0iLG7r
cINQoNl6IpK7lvWXZGF2KvSsOKBtp9ZpUYerd5h0vHwt0SD9nBwsRV4y2Q0s9wITUxP8BQX4d0pt
+4Y+o0dsTrxIz00yTjkUlq6VLaZyJWHW8+4pbN9ptBdZfwKBI7p5Dj8iJ6TrXq3GerwZkwu5yzS/
RBM6R6wc1yJtD91YJg+IajrfLgBoBbUFU676ZkXk6PAhNVdnW5vx2YLhPxceFQWDJQC+c/eqBnTk
Uz93Jwu8v+o8cC6uhrGtnv28bN4Sr3sSxMmuXQJHQICRW+JYVOgi+yrgGgLP0d+mUtACmGvAQvFk
bgdiC0+yIuK1k69trZMHFpTdhjy4dt/E5tHSkx1nXbGzNO/bAy/+kemfpNMNWzQS7R72Vr+tJ83Y
z/MQsTW1wb6GYaS45qitmcp3q85fJD3nTeC147tSyXqcGXEG8W7OzU9VBs66mqNXYwD+ROBZum+k
bLdxbIafRuNu0GnlkKjDPWPJFS+E609NtC/ij4Gy8px4yXrS6MHOIjvSg8dzQBthhhtS4c1ce+gi
8sDqN7XFlFC50AgN80ljj+R+aLwkQcB5VJFPGgj0kbXBTHeEzTEutjX+J5waYo1y809BpN+2FD+q
wiufV3bklyk8OmOk9K/zS1/zjHVk7kEaiBcOYc4saU+iGDCPJeZ8AB+fB5XG9IYsDVP/nHhw22CQ
zHCl+slF1DxouT7dRCdvQ8u+VY/11m4cDjHRL8MQ1TxmhgRef9Qjs79NZkmrqiFWjL/XpMT8RPPe
LtwDLfXZF8rchcze1irMp4PTVtsqGfIHQ/XvhNkCTjTf2hY2cDfKF0Qrr2bXPwt0VTGIeXBR+zBX
+SEkh/haQaK4JpSFDxhyn8Nq0I8udKk0EsOjw7ZaWgK++p4d6UwGC1kWHYesLuODjDS6ZCZXafQI
xQfoe4hLbN5p617HvL5Sai8ZgNbB1ULjUUt1OCcVZ1UewyGzzFNO16RxAv3Ke5gCuObc4qAhurCi
ukDaaolxudCDl3QaUkKrHAS/Tq/cqR7dQl3UzK2bg3WqwGtk9W1YmG2jXX/0v8kJHfbFLD4dz4l3
kKHxBvfZ82QSTqWA99rc0zfaMLh+TxvSLWlRGIIx9rxJFVqBGmYngW1IrPJEXwfOZN4ILNsmRRz6
JKkxpciHnavx8rR7EXgvRDNATWfEkDe9vlVBQN8hQ06fasZmAa/EiRc9tJKxP6GIWcV4pI7s1xDr
PIcae0ZqHRNJ6aVPqIKYiNZJyTRVgrqqJGpYg60ucpZLB0DB87TN2dZv+JbY22P8VPpIophnErA8
mexOTAEYH1DDszCj7hvkmeFjbwR2ojCFGezQpdGqR+WhJQceAtXgRZQslNBSmKu4VNqp+Qf6O93N
mfFkpIk3J/nbJ9YfNTenSi45KXiFNy4qTX4Zmnpu3HCJTSCPK0PeZCgPE0LhfKZD69Vv9Nfyh87q
3mRlDA+j41xibqXMWnLrgrlqY6ngJ5Vmd0d9HmpNwihR6Vefp+Wmdp4g3jD0VcGrO7tPY9BMDNZ1
81S548EUyuZmPND7bMrfc59wdZjTcD9IF06j2WHvI7oFOue69fRoE/fj12AI2JNV7lfya5Q9/fbs
i3Ss/ehCRVPRDEGtRBo49IRIEEgCM6MHB0lApOPDUngkOGUNfXZm2nBx9eDGM7gVQXBFo1vvhrSD
zRP4cEg7cBMGrL/RTf1s6q5auEyuHHeiqCb0w0uJamjUgYCMRyC5cifd/o+WvteAgQrpVttGWI9z
OoKRmMmHkTEzF+tG7/fDqKF6SC6XrbVxRyILvUzwvzrXwu2ij3Fu1AYeTb/qsoZBNbf6HVK+cJ07
47aLq8dknH/IieJtM6kffiFCB62ezLjmqdSLJ+82z6F6ZeC1dYRbnUXnPDqMEKfUGdauzYXWCYIn
gvJcmp0lCr7ZWUVJTdMnrXcsn7OomwvTWhx7HblScXh2aw1HrjVWa8uRDx2pM5SwycaMvezQx+07
NqQNcw4F6J4XaKYmYdLq7bqBBnZUILWOZtyAJIxhSqSRkZFbPcmQi/8oVknO7lpm7cYQtQtZlT+R
MIDhLqm9poiLncz6MpTRByM/sYnjzzL1NGQ28pIFzq02SHPQrae+BmxCh+7shMgYDJNeEEriF2/8
je2MyLXJRJcRZGsj4wZIAC0oRU/gFTZ4vxUcR9q07jtr8UtPznHRNlG7ZpRFLWFb5RAANZzIVWRF
7BpdJ6Kz7is/ksqAup9xr4lAQUqpFhsy5s9oKLc0Tci7E3F6CqLpo3VJ+ygwOdQ5Xt+wy8B7C4wU
xj4xuHbZ44gEJStB7nbtto8bhf+ZCNIcY7Ng/gR011vgoe1nH3F5ijwUjhnDlUAcxgBdUjpxsrg9
p+aIgrQqvpbvxoqMmUZeas07cvHa0NoDDv+W8MgFpupK0JFQYgt8cO1E6jZ27ZvOaHOOtJeyGxSp
yOaLvm+RM/cRyUIWowpSHYpDjysWNfqTF+fjS5ARUxuliY/4KdnWQEtDNx9WYUjURhUO9AeGkM5s
Z2gkb/AA5VSd555BwFICm/I+y4t9rubTZRARQ7HwC6c0wOKpx1NJvmjvEOo0Ds+jQZFE+pG+IbML
aTEk3F3WOs3aSBNvU9lImqA4N6spb5eXTbc3hoq1DU2VGShAf5aKpmhAnqVvms8Oso8NPXG4ykFx
DqI2Yl5kGoeYsis3CBhFqlEMCKRUWl4gHqGt5HqvSFY+mQHhT7wma0ioWzekg20V6ktNjJ0dm2ZM
S+j4YXDB1xOonFruxrK8amtrNXZOo9i3GZBX2krY5KQfe3O1CX8F6fhOMEK6sRJboybC4C2wVEZ4
HYQ6hoV7jiZv5HYVwSzjXbu2JfDSYSSqLkmCS1c4X3rLy+DEGsBZLg1E/0G7AkA0tMlq0gdxaCAh
Nv2jME5RoxPg6TZfo0EiMvf1bJOCWTyaenjpyRRYu0H2xyb4ZGvr409U8b7mqmYlg7cjxy5mkDf0
N6HtK0RS+9Kcgk1iZPuEIcxQNv26K4t1LLMABbSlNlLoqI6mNZNJ+aQT9xZTcRHlF0OFLitCk13y
QyHMXBAzxgfgCRTf7uR3zaWw6Ivxzn82raV1ExV7hK/H3nJ3bcZQYRgj3idmdQcIAEcql3AmYGuo
eGYikYi2FvVrPxeTr08ge40oodHbnvV2evVy5zUxaRdOSbdDUOAPkqZRNhA02MovrzSj/fDdTeJj
Yvqwim3kOyo2nrI8Id9qoi/ixeI7ciG1xXFNokVZ/0VMNGrL8LaA0JA5lOw1txFZ5q/tyCGbnPEg
1a7BrC5sSVzz5kMWi/+m7MyW40bSLP0qbXOPGsABx9I2NhexR5DB4E5KNzCKorDDsW9PP59HZlVl
ZvVUz9zQKJGUgiQAd//POd/ZlsjL7LSobfrI0mneGiwSpxTFaxuTUmf8VZ6J8nO85H6i9r18zyia
qsr0ZwlMrRkj78amA7kM2AROLFctc9AtZ+KjYrv4OtfntpmH7zKWI04nE5vlkb1YwPvDsp6kOtdY
qB1m8kyYn8pAPdi9aG8FzQTEYVGtI5WBB4Hza+Gj55Ds+QfVczmx7WqggVbwuA2qaVVDXThPr6OR
BPve/gWB3LkxP0vOpxuzN+RRwpPfuAU84QQLAg8BvFwZENgopnUlxsi/WNavZAo1QaJ/xgrP+MD1
3nun3yeFC5rI6K17pnPUrkYMhm1kYaS9hbgymwbm64BnxxwLzCDfTToyET9ME7LzHJcsUqP8Bv9o
vOTiYQrukq4Ub6wTfN+pO1HpTXucXHpmKr7YRh5uqixR49aBepITickUv9eKSo2N1faclgIeZPjO
6OBI7ddu+B4iGd4sZpPTM9M/cBUV+6FLNl4bAkejydfx9LAWoamt7ukQdbd+0w0raGTg3ZrkDdKt
ZXTFSzMVF1rraAij8LNkmdnGyHlUa5KYmNMzv4L6CWfU/RzOUL8JBtCI+Ahv+jzU5bfO8/O1GzTr
TEI+6DJSb27Nlli4yFEgtVcdRfEI+PaGUCz+0tAjgd98tmmOOj2v2YafZEsAwrViJqmL8TBM8EIo
P0Hsjqm8Uza0XhjjjpvDh1L6ZECiYl9m9KWrYtrCVPBYUzd5jcrDVihYV+FyJi5sHUwnB11r1VzY
Js+9WR5mjyLJIg7ZrArJcLnnmTpgOFx3nvoxsOAD2/NXuREkqz5lvOuI8i3juchsO7zgRlGr0Yzn
A1ODtikOOSUzhyuvIYOxSprcZ2MPlEbhfQm6i9lyT9hgDeAdS6S1sNjhvPpRxENNz6ntkacbeC7z
47Ybxk2CgzoIegP4cuzGGIhT7y5gA+Uv8FYy/FSb2a8YsMTcgnPgnMu0OiovkJtocHkSSOPc1sVX
mKbDjpP0ZH5r4gV1Dgpi0zzKfh5uGq/pjgYRMzor2d8Xiws7h9+xnS94s3znkGOMmRngpoPaKDlY
G1ku68FN5V3cDZgYmaOxpHKAK7Hlcdmt8onLsujyLRIQp7GOncuCbjZP6WNVEnK22/BFtB//TLjl
lBOslqT1IA+igMYOm5W5kpD+vBrvhPb8lSDyEieH3JJaXwskbOoXtFVZVybPzKnqGQqhUXXyWDQx
fQsIhBi4yRg3ZkN6RFBprMkFjcn1chXUKDxZR1OYncx62mQDDA5E2WSX53V8lEG3vkYgcUZRS1Qz
nJviVyd58iyIz30VPtqE8HZXiye1TdQsteIgoepwPBTM5LXZkpXg4ixYyAI/O7m2GPbMuydgjcmZ
0TPDla56bnWIcpghrMRg6iWzSw+Kwj4MGYCvWlhHpwYs1BKH0fH6ckKdda754yZLn8aGqDgajrMp
vBn0w9X9fY3/JUP3yLC73l0TgYZoqpU5hCaAJB0TpB0HNRUlI9tQKvHQhxonyCZghr4GZEqtzUDf
mvTubtyZfkvXInbkwOU/RaWQO9+oL0CM8PGayWflUxE1cnO4tBCuqXYmB0OuZRsEMF4HElwDlnHL
PYxpwmCS5vIl40Jsi+KxZx2GHfCPKhrDKz+UWQjgOrGkYgtuLVVM6ZbA2TftxECm8Z4Xs/dxHeLm
XFtN5Ow9uqf6uCi27WJ8t5hAIK+UD50VUtgHTxL0un/Gh54ii4rv154m9CLzlNe0+CQ1AnGs2o1D
AeoKeoq1Cp2MjZf0N654zMyKMJDzO/juSr+rs/jEDTftFzB4hMGSd7fE8mqZd24HAZU6TbePqH1K
rN0k6d3y8JxE/NUWw+Ol8eOXxfuw/WjA1YFlOA+cvS1ToI+OPGaW+BUB+WSZnbH8BaG1dmh12+BZ
JgRV1c62xuLENpOKvTnMui32Qc3bxLZNivTVFpZNqXewpkWzPELX8U8hCIYTIQ465+GK+yDG18yk
6qU9xbP7g1ZnbWEs63U8c0l0kTutRVd9cMR98ydrWs907LEAJivH7OeTylH5fZU6u7qrH7FOQwQp
vMeA44DkRFKM3Z50JDAyKlo5F+U3TJ5r7E7cfQZHm6d2Uq9LTMpnVMa7206Cs2+I3zj/uDqHPXYf
v3mdoUc3eycNHjg4sHmaP2SmwwHdktEN3V+MIIhOi0lnZXSHWxvk9tLVtGKoSxQtwG/CclojNDsk
FNdhQC0TttMd2Lealiv+GdpkafVilFlJYp+NnT9d7yorZBoyirjdVmZ8Yzjhva0Lza4NSVfX8/XN
AlbczcNLNBGD6IwHryZnwkTcJC1SFzvhz6+w2AjcTcwnPRosWXrgcesmKYP0qRX25p6yYuvU6+bn
2bzlsY0xWb/aRuFeIfwXIUlQ4+bMEY1gKbPxyR316jB/u+aMjRpa0SiJvFSkCVbXMPQY1hdJud2m
VuF7aRvn0E2Tg80zyR2Kx5x8ws66YlHy2OD7G6KvoBxZ5xoqbGcMzrhGi91ABtlJhXHoan11p87p
Gm69Rq47+rsO4JvoU0H8IYrMwIyC8XpxcF7axTFgP8VgblqbdB3QC9BtgkOiM7NNP/1kQM66L0sk
Rhb06w0Y2TwSDDGiZBoMq+lzWUeDfsiJ7Km3+q1Oo9FO3luyX7fzhDEsiR4HaGHrYMgj7B87mBa4
jityZfgg8V7Rsmit/xCH+p0U+B9lX9wrUCC6Qoh405/SRQHsV5/ojc1UziL3Qsbpj1zAKACGKihz
xKGefi20E+h2cbqyXcSkmaDzihAo+CVfOieMJ4IRCqrZ7H4EjPH2//618EX/8mIc2/KlcOAXOlJI
/WL/ACmEbznDTG4pPzaxT3vSaXb5XGA5ysyzIAzLiWRDF8OyMnBfMQqKGwQPmwCr5S/4llX0qtRT
xq116yVAALUTmlHzIyXZ2Z3LpKwc2k3qzDHTpyncjjF1jx5dkxRg2q/UIjIWTxL71OUULhIsaG9D
x8NE2aF0WknXrDs/hTBYsnEagUYkYOUeu45q1GC5q8Iw+YVyT42E6R8sUcX4crEaseT03PDosWZR
huvO6J0XuLREAqI1nmDzwagSnu7jII95hmogFXt7R7L/iXKWzchpfFoWrR2Xo/FN4eG166PSU5Sx
pnJpQiwsYupC/cpM3uhVyDZuXm6xjpBQiaNj6vrDsXe6Y2hWLinW6l00Y3EbxYa6SWwONnNYPkLQ
80+MIYgVNIN1V9IdsKmahMeknNrtYOsVc/Hti6n1xXIKb4PUiF4ZouQRmjmnbntHcfLd6IEXdFtU
CSy39j6nZ2/jqdQ/UpsI/p2Dz17wKN0y+On2mB+snTLM91wuxaMh/UenzpczNbCQCytHbOukGrim
03aPPUvPopsfWVhGN1Tz9ieb4PTKErT8Mjn8yVJhnbKZl5mlDBFHq/BvnNDeJ95I1XHJQ1DN3XTG
KWisC0dezLFWP6Y4i1b+A6tE+YHRANhfHB9QLeVHgOlx44vqNQknkISolLjaHK77MLuNnYWFntGi
KoR4FgY5p3xJvxE7OXhV7m9xtXU4BJ3lrQhUswae8cuuhNibBRcTeZQZ/3TWvAZe993KLVqfBkZh
45ybZ7reiyPVIPe9/lPqDiPDDv1uyQV1tgXdM36lKKjy67zmevEWJoKo/eZEtBhulKBWSn/69Wt4
FDAxgmn12yeanuFt3GGeD6HLVAL7WUa7NhW6PVm21dIItqQy6VF1pH2Mr6XDYPUPjoXNbWoZ+fiv
Top/oESIjikwozbKo49mzp/UrOqzClxzY2YpJUwVs9SFnRQukAyWGruZp3a8wTtU3FNlSz7dtddI
8vNtABt6lVN2acade3RhXe+E0XzVRixY2dsWWgBTDJL5cLNU4zyy38RVHV7ymku/J2q/LmLh7CIV
EofiB3vpNI4yGDP/bDZlyk7coVuFYeEj/nPKfXxY7qHTIniHpPYG6r6sKq0umfxVR8P44uOkkeSt
t23GlA5nprxJUnOXhwRfMr+zWA5x+Hpuyixw9n74kWoOvhic2xDOZWtE1XkaXHRMa9ollT3uuqoh
ttgDo1hUk2/4mTW70FmQchnkGHgqiBLR7Da5K6QORXmhfZe65niylYLGqfqb1G6uM6aOMyIlk7TD
QyedxvHGA8RPNZTV7DCMJnvPXX4w4m3WmP2gk87q4OeUhRKjdn6LGH9O/xl9qf9qofhrMx0BUOkC
ufV51JvEYv+yUGSNJUK3hcqBo2DN1rdZO1aZnkxRpNSxC/pi0uyr4TomMZNjGfDhpCL9g+uTZnIr
BuNi1RyUqPFLX9FafjFN/G9eoiD6+5e1jJdICx8pXni74q9rmQ9hBNwEL3GyUnvbRo21Hn0EPLxe
4sbMW674oki/Qh7lICLqdQer8JQTC78f0nFjmQ95yeg9Zny4Hhbaq4dm8s4uZrVE+XKNL8li0I1e
xcyQdDkbekadSvw3q6BFdPgv34Vv2n4QUP5nBnYg4QX/cRGsDKz05jwpbGOU/zqRvCeAt3I5fGyk
JctzW5wqNdxGPAOZYdX7hO4YFE0MeTx9Rvzt1YvTAK4Npg/kJFxzqoa9MBZkwv79eu3QwPgvr9QR
ph9AL7aDf/l5E0M0QhU2OOFTWv0EzJRNW5nuQfjjhpplEjLt+DlFzUPd+c17537SkNHdem7b7Duo
bT7lxTcuhL3NFA7GngawN3p2bwrIQbc+Ju5tA+8fwbIO2GALsZrCggNLWUkaSsmQSQTQFfg4ez+M
lLoHRbEXnCneQnf6GpaLMfvTQ1VFeKBzIKRJ4JKWxepv0ocYZx7GCCb7CdOkQwMo9rdt1f/80+3y
W7Xjp6rmhrRf95c//u9nzB2q+F/6a/7xOVeG8z//dE4+G9WqX92//az9l9Is6vavn/Snf5n//fdX
pxHWf/rD9hqlf+i/mvnxq+3z7u8kaf2Z/68f/B2K/TxXQLE/fhZJuUnarkk+u//x+4c0ZxoHusmD
4f8eyH/7arv/+C9T+b995d9T+d7fPCHZCwamT9DaMbkJ/p7KF38jrs/i4wSOK/iEP/C0zb+5tmmZ
HkRt1yafwf7xd5627f2NGSJ7b88NsCYFbvD/lcr/jZf9B542zxeX0k9HegxC2E9Zf7lLo9kZ8zKN
4uNoyHTHGfWrGOp2LcbkAiiluRltG7KyXrLrvv8gQVLQ3HGbjVZ/N+zm2HGPI3DmVRkh2NERXpJ2
3EinMKBcaZuf95GgK/RaYFA0I5G/YyCJwzfc5ym16GMUnkl6VzNUsNk8CXsO1owsjTV+WYrDx+Vt
/HAdNqpLX3ubfjn4fTWSL6gOo8noq1HYxU03wOZmb5a6PjZaMnG0eDJoGUWgp3haWOH8u0u11GKh
udB1u9yOTAwXLcdEcX0ptEBjodTkKDaxNsxoCSfQYk6JqmMo5B1HCz2WeGJ6kWzAdVCL5wzn3LSX
+8lVBnxTZPC6JcJHfS/7+ZnBZtVVwXayGapKKy72DtktOovpF8uTDE6TmJ4yLUrJZNMwfAJOB5dY
9ATvcqB9STdf0sBEuNLiFrDpWYtdLqpXM05oAolnbNw68zRWBhJ1znw4qmvGwvTnjUmf7uK4Yo7C
VjJe5unZHvzHgglpq3KC3oxiN0K2ZFrYgR4K9LlKC3Umip2Fcjej4LkoeZxc1gPKHnCUlYvQXjaM
W9ihCxiHwbytTeNmrIKLq5bz0Acvpld9OCWCEqeFVcZ0tcvmZmN0/lF/1M6jUrMnVxHq46hlSKkF
yU5LkyYaJa3xOIa1bFmhX9payEy0pGnE1iFD4xy12En+6RQpmd/45nAWg/meqBZyyix8bJiW2sUc
GcqaYtMEc9omV7iYARhZ+3RYqo3tyx7sg9uRZGQcRv8xDbMCWZYLfNVJJCuz9uRNn+T1+2Kvm668
6TCfc8FFalODOEPlXcZ1LQrtD6VATQvC/vRJ1f0zG4hqZ7GYbsYoO4smTkkh2Y/IwrcZ6rLIg4vK
sNrV43cnyj0Y3ul7XcXNpaHdFC4NErUd4g5l7CqTCYJiQcOOgXctaSwXjmoW37ZyYJcIiXyE2pKZ
YuEnWZ9aLY07aOQInTMpU33mso1x30fhFnrCGzZXbD2hotFdq+2o7hBgK4phPeivTUjinlm9lugJ
oV9iNg7IwHurJQIFdkKiGbGX0wK/lRCRah1CYQvMzA4ZBaP+XecQhveQSzgOjS/xM12qj0nz6BeC
ldApsRNUy8+0wzhTKvFT+vVdGM67QFsQcI0XcICwJUC3Yw+irQqENLQ8fx9qE0Og7QyDNjZ0OBwI
G3HbvKegeiT6cw8gaCASvrUteec1aQ3CiWDm/IYT92s2BgwyAyl7dzqSlBQ7rMFrBoXzbskstYmn
AWp1nG96Jcv14OM1aXqDvDfc9DxA8tNVgXRxBDg62uESXg0eQcy/kN95JbQKO+MIICrB6d7x8Nou
ePUjZRdU2PWU0ibmwWw/AHLItdV+TFPP0MP0mMmbH+aif0HRQmc9O38v7PcecQt4/W2ElFsO9EA1
nz05i01ROM4+b5ZjDSPsNh9x5Jh2yBkiCF/iIj/V+VMRoxt2SfmBxo2AacfRiWgS34yKvyqqQKxg
tC/JiC8otz2EjxC7TTy+eoFdnGLnldFTvXKxvQ2jrxVrH8cUjHTt4JkGnC9+0GBvihQ2yzgmHFl1
t4Uvv9z0FzDo11ybgQptC5L4gxjfrgARjKvZJcJtSPOZCEa7HdtPykTGO1uiAqocl/pQqB2bXuqp
OIEwn8E158cbasd3cYexJqWBwK94MtUKWDWUF+r3nOjB3Vte35w7Yy7wPVb8dpukAF2EIgiHFfEH
J4dTm7cZrqkS99SkbVQxfqoGX1WhDVZ2XJGnS4/zkieMMqgqA3nE9KpjTG5x/GIsvItFxM/Y6891
Eb3UWBb8+jIO436qKn9tpNibBlbJsAnFQxEQ43WIatZVQc29NIaNJbdSSjJ7AZNSXGTRiJ1MamNZ
nRVsfXEa+XP51OQNabAgSvdLFnx3mQAfil9B3r2nvpOtPXxrrTawWYdJ29n8bL7k5h2F0y5POB4v
XQUi2+Gg0nQ2vhAt35gR6Cq3wgWpLXMJ3rlam+hy3HSpttXlyStrQb0OteGOcK11N+DBG65mPFx5
trbnKXx6Baoc1JbyfdIWPleb+RZcfb2295HpULcJjr/2UGr7n4MPkHDncOfp3kmFRZBjwBNBPvuk
tH3Q6DESGnDFjgY55BiPocRraOE5XLz6RTp45EIulCh7i1VJLskf35juYVfE2ogHbkYTq6kAcG0G
1bjzQakdGaYsB4pfea4iVBhAU5b64kNmgXYA0s1f27XXAJqd6U9afA2+4vOaJWDWgZHJNuaHsEca
xJLws2f2RH8lLZTcat+rZnzsu9mgPITrP6iJNVZcmOw5xgNj7269zDbcSc7wfcc8jDDTiPtLUfzd
w8zdqJFzlFN9KYldtMY3Sh7EXbv17KNE469hGr1L5MikaPRPbTZrNHX8rZjs54aE925wnMeIDUiS
cy7vg6DfxkiWQa+gsuBoDefuFpWSpCzLEW2PQJJxNbIoDGdveE9EcggXXJFFjZ0bvyyAnuJi4qCN
tZW2vppqtb3W1EZbheN20NbbGQ8ujad0+OI8x5sbaJOuq+26At+uhX9X9nAgl2ntUoRphgcbr9m2
RvY+uEHX75aIX6iyrGE3JR+SLtP3xow+GdeX+8bP9rawb9x6bLmB+ImZhm2tbBG8DCUjg8R3bwWH
3x2UQ/ptPejukRSvhTYquziW087s8DQVK0+bmckguuSNh8di7l7zflgok2Wwp2gw8pYaW2HQ3UYT
VFU4qS8wLaCqpTy52tHIziqFNOqBSQcmAdSmJwtT/TC18drGgS09GkamZEppbOqOdJ4+4EKUN1kl
P6ohabZWszwkRsWskokIDm+iIzwR6+8uzm/IL2TeY2ydDqDKFaB7LNFefKbPgdLcfHnIE0CctZ3K
h9C3fhUFWrtD1Ivtg39s2D5xCvfSY9XGWwrZJrxDb5wRgx0d3QBAKORkt5Lf+sg6kv6lfTKGza7Q
TnfQ9Npnifs90T74ep64vppzRAnsbvF+AFUfV7gYKjJYqzwTPwxjGmjnxl1vYLNvI/HdEQrfvZFc
clbRG6uggrZYKmrfLqXJI7ocMRIZc/kY1vWFtIBi/JQ+pstdreIH5LZi27kJW0qdASh1GsDSuQA6
cJ49HRQgMDCXnGLNvlnPdDrvmtZ8VDpdgCyx9ogbNDp3YI6QW6XQD/fUqfeLPjX0j9IEezcBL/GI
L/jEGEKdZ1A62YA6zPKi0w6Ozj0EOgEx6SwETySaYXU+oiAowZaXvZ3OTtg6RVESp+h1rmLUCQu0
B7D6dv2c6fRFqXMYePjgfelsRiz4eeu0RsXXoC9Oe4cgx6QTHXxDlOFcUx467zHo5IdDBCTTWZBO
p0JCnQ/JjV88Y6j61skRqRMk1gkP+mtjtjvamtmkEjUZdObE4XsGgE0OxSKQMg8kU4BeTSs8aOHK
57nq6fxKpZMsrc60dDrdkuqcC/uk+juSj6SGhxTMovMwtk7GuDojMxCWcQjNLF55nr0UFyOGi/ew
Sj8Hn91omk2XNh6+eru116njIkEV8t7ksHErCeg0BHUmRMGVHbrWMdIf4vpTjBuPLvGe1h5uAHsG
O6gcBnk28SPObw1qdM+zoZJdPNZvs5y/RJ090gJIEAJhd9VP4rYl1iD3ZV2eS8vhNbUEZ2WqeUcG
NRtm/CPK0KHYiXwvKHz3Xay3y32TJiedRuUU9cDI93U0GkKZlDAJcUPm+HtnoGACL8RWtQSPxRDt
ZYiCF3er2GTKvUT5sF4e3Sp4lFP04fsRP2EASZKKYGHSKB99hEZ/RPxZQ8fbRRxvPGc8iywHgEAF
RTAAoiYZDpr6mMCUWInB3Uv8/27r4u+OfwTWy7TQFM7pbSDgXSGUW27w4nhTsmq3wRQ8h3Pwye7z
mzfwDHEg1xoVtNNz4FBeim8Hd/fBN3POBuU9xdqv1AfcLxG02JiJvTFsK0NXQbb3ThBhBc29RwnT
LAfFwlGJrGScgsWaUjwJnDcjrOn8U2lePFQgKAbXPlkoM+CVgD0LY7pIN76txgZujHgvmXOlI9nF
oTuVIU9oI9zmUt2YZXSnaP4hvScwRRZI7JCjV75LIDsSD8q0XmmzPuSOzh9m8kfGvF6pM5gv6GJ1
9hw49jmtmssMj0MQC2rdb7iadGQWfEu49loDNcbZMnJMbt+bBIunZZvPcYmLLeWpbB1DuBU8vJ0L
CKXvtaqezVac6ZG96zOCRgabQh2By7SBn/1eLX/gacX2RU4tiydCh07/OdWEzNni0IO5rvASZRR3
rwnl+Hi0SKFzkVExJPpt0cafpGsf8pD4W4gJ1RTevfQpUa2GZyIo61rzBPSvpqQBWAbFrmgOQczh
veA4ipUwVZA/rFGne4mIMydcVwYhVAUhKLAPsV2tUQff/KUnjcSzfWRF0j9zjLzPjXL2QRQ/h9V5
GKsPj+LjUsyrcKDcXElqcebgvhfjawQrpGqHLelI4oI4xx35wrbilekFqeqO0zONBPeZO+yiFGQC
nmn59FgRKbkpDVTZqQP3hGP+PpuMRMedjoqJyxkF0rxNZLunk4xI0sBDo8KvNYLtxZUrVj6/ptx0
iYGQfHfbioOyQUO7P+xZ+5FW7O4MKfcy9UwAWLigOlXF2R2NpwREgREn2FFD5x4Jt9lwAgSCmnfT
NptBeUTT7ZJ5PHcDAIKq/iKOxE4O7wS67m6ZvPzS1t5bQKPOQXGKiF0M21huOy4J5PvFWO7yNFzh
oTuIvuL4asYfDdu6ZBhXYa6KrWn5tzatpEyu2MZF9h0Q1H7n3WFva2q2BWksOMzHZ/aOP7zB/mEA
Xm/YxqXgYNZuR6CIqwfvvd2TknJjpq3JYanUjyoZ/GPhVAPmOGtcW8W4i4P2voqAFncG3TZuejN5
xGHD1vzRGOP8bCaX2g8jpPVSrcNOPjuRf2bpux/sFECAibl/Np5dlITeHl9FywhGEY7npBxQQyMu
niQ30qvlu5XVeJzs2Nl1WFlD1R+4LneiMVGRiiBajWV2Tkzfv0si6yYLRYy2Fm+bJYlPRsZgOMTl
qepRw+H8Z4n1cB9X4jviDJtoyleGLlxPjbtJVS6PtqkBy6CJVKY+VEikd+w2cDhvs0CoOzNKuucy
yY66PzSmcOwmZ+K5kWZModPeRIFeAYdZVl6LRcgls5rb1U1phQHtFg7ndou0UwqhMPcMEnwLVJSK
x4bFqHNbgK6wx8Ha6t53ITlyqOkpjYcN2y2qh0okRl+AuGBjQ658MzoG2SaLIuZIwi2LGbB1ffge
YfavsZGuxwyzSdCCEqAz82A1451KMMUYkuFksqiKE8WvYuAG7b2ak6Qkb9oB9FDjU54bMJwb1JBE
pTzFA04lY+7ZN0GzuDtRGQ99LsoNn51tCTqSBJK0DQDGOQgRcrpbJBlBjJ25T3xyGFpOCWzOgpTF
dvS6/JhJfIuTe2piUsEUcG0dJ8TH2zLeKKx5eJz6n8oe4ZG1ROxVB5bRt8917/hHK6IIL6DXTYme
fUEx3XYVg8q8au/GtLmHMLAHo00mfxogKBm7zKKvPWQUmLrpz2WC/5NxoMMObn16ofwqPKvcjTmS
Y+976c1QmU9N0B5MZE+SutF9Z0Z0yNJp5w9c1YEHMwBHc8Uph70guTbLN6nciNL7Knc+kzZIN3Dg
bhMV4T+iTIswJbeoravH65SoPLygiObpUjyHC9yHweMfhok2zfldbjK+LMEQ5Mp+7g3FcGA2vpcG
tdKFZ57wKmJ9q9FkIhOfjM3OhLIscDj12k3Yt5nUZMtiMNceqfvuFRYa89iIlqogLbYO0X5H2NRu
FUxGSyJ6PcV4YxP8NEzx4uool5tGGUGYYdkzUD2gUB5Cj3OHkeCm85qJfGCX7CvtFsWRW29Lj80v
3Ol1TGZ+Eccady7Jza6pPwGo4IPjUtZHJuArszjRuy5OUVuJU5zmcodL8N6e8A0m6bXDj70FbDcw
/O3v7zW6+WMc4b4GoWGcuFE4EXLW2Uif2ef1DXw68oqOcE9ihgu/uv5lFyT0gNjc6i3PzFMfacw0
A6tjagsaIXrrjoEMBn7dZFzpVmFGM4I8BMhQjBTqZEcRtR+d9jX+Vo5ik0IDQ9Rw2EitgzMnMzWE
8GyrZTiMutcYpas62QNFDdf3xo5NjT8f84oFLHfjY68eCovYNyp0cxNey5Ov/zs0kuZU4cxxSwX3
kpk89U76/72+mOt7jMRh9//579iFbqa0EodWNzoPutt51C3PY7P4axEz92EMDdLHFb+/iUuOrSgr
b7auLSBexqyr0EXS13e9a+dKrQvFfd35lXSsP9gkb+tEF1K3pOoHDBt77rzq1CVUa8TVEK6wlNNl
rYvkr2967prtKMyPf/6VkD5coZKkoqBPE5Df3z+3mu3fv+r6d+lcWJu549H+zw+MCgHDrtnModId
mQC2e46SQF3/8SZodNXG9c9J0m3rRqh1GnAX+G3QkX8hswV+6wTfqttAJgd8WNRPpCeKM3n+zTJQ
/kDaDz8Q8K3CK00QeUAdiKhurZ44oDkU9qZBUM57xMkY6z9Yob7o27UigA6bCwhqVWTGnpXgoShZ
+Me5Nx8ho90l1AGR4mF2P4lFsJ6Oya2XRgtxP4a8LkCPbTy4X4sA8VSVw5Ezgbzt52TfdH6xrZhK
GdOTiGris+xumUK6q8jxn0duQ3AMTBXnpHiZ03bcO/O48rgob1LH/kwEC8skmUBkc/pshXlFHV7G
gN6LtzyjTzOZZBYBdFOAh2Krwv7eAfNzYy7x1lJEsKqypJy9Dllv7PTQMRpaVx5mRdJcVIf0CggP
GdygN6lLI/VQmjigVDh8q43ixZxoSEiZB9Hf0Y8F9CEygbGsvGMe9hyXGjK7JrjnuoXz1PNGsYkT
0Q/Ovvl9ZZAcdcM8QLSB4QQ/tymrnzXZ3ta8ixxxqG2OKjb0RY+5ZyFfMwu3P0WOXyT9nxoO1Xld
3eDAzo827s0B/6P2noKIFy9ZHcDPBNac+UfX6RvEk0QC1Zqe29k7pdkzRQ/MW+zxEvYOdlDS5EF6
ZybzBofZK8N4zvvo1hwly5fZ4Ym70Bo+9MP3uAju9X9b+XB8O7wcMLpMIMtkSBRZRCb4CHHze1ib
W5LXMRDo4kk63ptjoOBQsAeIw3wve56saml+jo393vEdypTBSEd5hk1k5Fs8M8NW4qnpbhXVeisG
ld7Kmds3/d2tHcYN58x1F3wL3Yc3RPeBweZcSV5lXMHNxkM33KWRz8mN9Jcpn6uQ/Q/0FVbKvNyH
lQmhcNoPgjBmnPQ/27Fje8U5lwk4a6U4VqZj3LTds0hx1UmzwHGV+0d6dfeJIBwSI9S4ddEQXCm+
IAXkKCYY7Mt5lSa4pGIiYyGnCsxoyP22NT9XIvh0I7nctBUzKKsfccXPbYek746YfGr2fZ3kdB83
TBz2smdM7xuUOoCeHQ6UerhkONlCYy3DDS7vckWgh7x1D3SIbwF85U7/6BCK7I86o0LINr7fFYpT
qggRITzyLYY7bqLOfbL6dI9K6ZwFElw6dGTDBDNv2ixKekvOhEvxOvH7AEdLmylMTUox2jMcg7eh
MT94Vtow6exv5LKIkYMIKutm0EGnT5rdq5UBZlkA8O1GeA1O2Dy7NHKQQXfZ2NiXqKwocRyxRjGv
yUg+y1uLYd3BJVd7yrv0x1z6aCHtQwLVxssYhC5Lph0pZP8kRZdE2+iaRYgw+S1SFIH9Mba/L5XP
ryfwcf0Ht0tQP4a9/XMshmbVhsxcVUu+pKPw3OEd/aEkgd+YZe1P0ZorSnJf3YSbNEwGbkf12ngg
geZhhBI5YGdzjH1ev3LICmiLoC0Y4oW7dsYmPQZhRDiQI2VRyGcUdYeLlOFvgGtws+CE9bya7B0B
0qQd2DpjX6m/mf1Cs0wRsqom/Er85kZ66s005B20T7ollm0aL2+Y74/CGS+dFe2SzuV/Fr5mpfdH
QzuIiTQ+p7GkgAKHHdtUxDvfcPZRNLM3NmoenKneu3PaCsR+bl0GI6Ln+H5gmv3+f9g7r97GkTUN
/5XB3rPBHC72AKssObud2jeCbKuZc+av36eodjt0nzmzY2N3sdjGDMEgl8hSscL3vUHy0NxBAUzv
j0JLOS4K8z5nClYaCUImTgijx77MHfMBmdWJRLNJtHqvpsNFlp9bajrvdcKA3Za2KC7g90YiON/e
iQYPN2Ve+85c0t21pkv4V6YEJ2r9IoSUKPXBDsLEyjHTBbc2zGqTWJzTyjCQiMQwWVBn8OCuPdT7
wYRLlzGKf1nzILlbdIuaCpMhed3ngQ6J0dUm8CNOtwY0yBIvFAPsNSJEKDZYzmyrSavQ7E+JU11g
RX6uRShboTCeJCbqOdrZ+L19FaErE6LeaoJCLKz00gMGNlFBJSjA28DNI27kg48E3aYyIwp7MOjR
teVBhI0jV4iZ93vJqZapDQWtI6Yy6QyCbIYK8L2+LJGunjSyhXp7kZw4yfbSVMKZ1rfFMtZ3DnHc
iWkYjwC6z1tshMoivw7yYFkW3pGRSKcYD298j16xc85toklaRaDIrSAJkYXdldAXpN66r2z7ux09
yOkomWVeJWAfyiBApMhCwCMl614gK1ygvFUURFg7eTW0xf0o+gKCjGUkejJ0tFKCHYALpSNrzwrH
gK+gD6uq2cJgjK1hzhzk2JPdjezoV4as32YpdRbzAMwt135vRVgNWPc9xNxJT+Qd74FJRhpmIhE+
ZU4+J/uKAas5Jx24k2tCxnWUXQdNt2n8S9moHmVE4gw1REiphHjbHDPQLrFYPkNXD0l/UjZ6v85S
wsTKQFwShdN4mitk2wuJZTxQ30kWqEs04Akxp+qJ7WP0IOt3OSYtZK+2RymQ9gR0Qm0BgndxgUfk
aWrl2begbm7LsMKmwPfPNA+STRX4F22VPNk2EaRQr+/sCOWWqnzIe/0+zpObJGJaUPvXudl8w/ga
Q8qku2CukSxYP1oMAOCLI7QJPNDDDtkJGCkkGpLiweD33NqdysuAjFeqzKF5hgh/fnUDqboIUvk4
62aqnEMEyzoNAjreNYw0qMrlsCrh/25SbeajmjbJ6q6bJ61PSwBDRp4yuyOgP8MuRCbhhY6xpIS7
KgcRsGWgIC2mLcwqPwHgB++NigFOEHhkeMnfqu63EpqV3OdHGG6SvLAZKYGQHBF5PTck7BEsbw0B
d4cWFIj5/srulR1BMxghbbOUHDANWpw8ivd7m7oID1TmlBBbhh5eBRVUN6+AXK4biHG8SGThWq0/
NiwybUAaY/TdcCx0sSZ3rco4K+ETTWpVekxzSjGkm4ReUy5z6Ee4XAOX02+BBqBugluwbCr9GgHz
yTjdt6on1SQ+VblSgf2bIobms6TZMlHJ6TJxfsVF71HSuYtSUh7KAm08qZ0NDiRGWCKgX+HLFYYD
rENZwyMbVtImV/zrUEXTBrKqwcLqHCCwf1STKdHQSkqHgYxMSoI03V45vnkne+QF3G130ofbm0pu
jszSDudKXh6hLVHyLdkehRy6DHXAwXJYAuOHHhaHRynLIaIKpEIqO4dvFIBqgmNUYjsfWsbM6hCC
3JZI04fdKomVuU6Gf6ogXz/1CIMAYdZaZHmM23zw23VexkTpYFFh0n2bqwOCNGq63NoqbAs1vGAK
BEaht+4A3qyKoXCmTLeK6RZFahRcyHHX/VyR0UWN6tOe4GpT4y7UyeZ9R7gCxC/9Cj+uDpPUu8xz
N59Du9mC4l+YqXuWeuWdOqCO2nYatiMAk0pHIxJquUtFSwAHN4iqow+4IXsztci4kgw6ykpWFWlp
nCrbxlpqdndNUygYTM5Vo8UYKUoRXQ2uW7SbiFsz1GI0Cs8GCfagQy4DeFg+Y7KGpFXCk9NFrbFv
nWyRvEYMKuJV4V2BpBkyybMwFe5NB3XHIMlXmYuCL7JSiBDDHkSCtWlJlyqVDkc3NM+dHmAIxO+T
iLgVdsKavGyU8NLItIcM0e9j2Vg74WnBIvuiVoajzkNQnZRZJeNx71YYlKJCgjBMA/ratYe1nuFX
ksnGZMgCsFJE87I6Zh7pyZPC6a4rwkKtmlxWqTBlVM0pOfybqkQUQTPunOzRrKxyJpU+SlOqfxn7
SFdqhOkKcpZ9iez/NrywU/doICaCqBwiMUTvzTpqF9EgfUdKn5SS38JSGzpnmqoNuvn1d9WJzVm0
7aFqyde6dB+F5l6G+9wmanKkJSBntMY/HmAezVFaRkdc1uZ+i/rqEN3oBs06QaVEItgWDCXOJFGC
zj762HXmrrD1PW2UTp7pvUpwsMJAy1P8OfFo1A9CNMMHTaZP7JOZpzGG8KsxtwnWZd2LfKA37aH4
D6mzNDsdYnhiLe3uhvAMMUJYdwu7ah4SlbRMnG2/tp11p6jdDeGIa8RvGeByB2nu2DztcB2clP0T
si+3ZlQzpSnI2riIeE7jGqaoI62HTEaj1a4RxGhdY8YYSjONyvPAxH/WQ2oWXlKzqBJjnTvE6l07
2A0Rq7Y6vkMkmMZf35dC9roC0i5n25wJVYuCqnrSd2QOcFo0L8jNWlqyN5PGnsLm2wLx74JZy/LT
HWJkla0z24eUFA+NglmLpUA6Vs8MV2eiRajT0BZe6YMCRsov65SHtk+qaYg6QOwGK8Y+F/+H69rR
UaJUmeyFGL4tNBRU7Sg+D+B9MDtrLpxE/dpYT2UQY3hke1Nm6w9ZVd+ZARyeIj6JDBi2Ff8PQJYm
jhVFkFeHY02uWeaqJeYqqr4h3b0K0RWo0BcoIcytWPVJxP3mLQuxopub6BH4Pjq+GFXChiw0/Ijh
J1fedFsn3/MEnR6ndqEOoG+gC6GDUEgeNL5y6elyte6EHEKJLkL9YKeIJKCQSDI7n9RCPsFARwGL
epZcCCt4W5a0YXttG/mJp5r+0rbNCbr1iMLk174QZ0Av6Ksp5Bp8IdyQJFEwr1RYA7WQdSiEwAMo
maWK4kOC8oOiIQFBfuvr4MIGM9wzQ4hEKEItQshGNGpzVgpebCHoKFGHuKInZCYG9CYcITyB5NjU
RIkiEJIUnhCnKOF31IDWpz66Fb4SrUjmbOcYljcrQ1qpQuIiFGIXaoDshSYEMNxsrqGHMaKP/x+o
/S+B2o4Kw+NPgNp9CsbbfQvuHv/mB0RbkfUvDIQCAy1z3tJgY/yAaCuKwiXLsRFWseHyQfP74Zum
G19kRdMhaUAK0nVHfUFo6/IXx3FoqbKtAdO2YSo+49R/0FMOAPvf01UEG+UVPFu2ZQPoK+wJwIB8
jyaYhq+YhMqgEkR1cvBzObrLU0ugSqRF0qEQc46Tzaua+fHlr0mUmgB7/9m3vQOD564mZ13Lt21P
+u8dJKGbFGwK1qYXMEIBQRi3aXjknmjL9AoWhn6Xzf09wO+1vohZebDymWLmeaMcdzNrDagV9jAs
OmlepfP06M9vVTHld/wS2Vag8GiKqmk6rt6GLL+tml4pFSAsunJilTIjrCBKj85DQB4Jv+oSjO3G
hVqWVSqYhuQKgfBuLcV9Q8gEsQ8sYjHJGvcCQEQTuKOoU6qGMst1QmRq7YdH46ZRULDZ6jK4i6Tb
oNvVbTSBAo4DklDjuWTLcKuAzJ7lAdY4oV/6U+AzDeHFmDXGT4tlu/RYtyUDJHk4rDhZCMesV3bK
43GDYcBm5ONmckMAKG8PZrimgXdlqmQIGuHSvHnZjDbEwD3MhTukp6HwGh432DMoy8ygJ/95Cq4r
ib0BDVim5p0zGx2L5AhVghreH/VSZyEpDgvvEmBNG8Nq1ZVQSxiJywcDZ1NClv/AZB7ZxoPe+FMv
wpm0tYstPVyzQPs235CP/mHkPO45wqN6tHQuC9x5FBV9QlbBseaVRLWF1+64GV13FXwtkfVDih7f
YMQOhaGzNfrqvhyjz+XMo257C40QErSsiglbtSE6Vm2IGpzIPq7X46lqQEYU5Bd2czjGf7NlzNbc
KvyOVEGO3CVH46lx83Ko5MGdgbP4RBJB+fH5RyPioHK7YTo++ci4Jk1ybJWxD1qI5x2fctzDVkYE
n8RJ2Q6zRTwEX1+eUA2FnfB4bFWtAHDinJ0Jvvc2x+/Z7jIa6cvDjnuKHkUrXgdW1zW8QpmcwsFO
OMeyC6rmGjELd4EF5M14LfKRoCgzbdKoJQpAUokWvcjieMg/U7ZaIZ5WpzeHQzKNGIVDO6IlGAY+
1ePe2DpUgiGQyMvpeH48xS9O4sahzUNZpYpykbSB0IjsCQ4ZSBeUjTXtXAl5Nyc3YAFX6FZ4OVE5
DQbDpm0tdt0EvQB/IN3VCZENXym6TauTqUzRmh+9ssdm24h7PuwN9UVsbKvFq/aKLQytdrypMk1B
S22Lk/Fu0vGWfm5Gd2tHmG2PV7ciS+2nJGybnkazhVe3iVOxVhGH46b7ufe7jwB+C3F36KUZOtLF
Ru5poW4cQk8wcDJYmg4JWYemO15Fv6LYvDtMtqyOwVwCJAsaEMMRSyaNrB0LPlGgSYB0nkX13Uvx
415FJHZVR83hU4VX8tZ1PQJdOr9ZK6zpe7EZ98ZzxBbovpPCJ5LYeECGxQdxxHQnRu5E88PlV5+s
5L3USPE6EH0WfsDJZtzrdJA9uDhyElszhYCl2B03uW3swH610BQRIpu8XBj/On85+VLa+BnJjpVJ
lNjoK4uaD39Wv6mj9gvI5rL2cpa4jLOoXbQFIG1DdFEkYvGMAhbYjo9mubSP8XnHjarhS+i4MqwU
8eC6CYxy4vWi1ztc99DP8gvtNu2FvlGgHW97a26IQg6fHT81HqcK6dOXw3FvPHco7tXfJFIdL3sU
+eAZsKrFO6ALxEv2u2JezqmtZg/EIaonQJZQUxCw8UQ+1m6NFvNtazceBeKULNor2C/crsRhq/C+
jXsvm/fnYrIVxBs1fylRG7EkkTwcP5MM3vdePPxv/3b8s5cr6fh3L8fj3vuventLbq17skM19Dih
YbXyPaU3mwPXKjaap8ytLotWUiLf6ZgPAk4nxzluWETycrJstiJJ7TKSNKwEIGJOwiFFUHHwyTfI
FUYELQwbOgo2tiFfagGL70M+ekxKiw0GsD8y0y8XEh9zbT/L8H3ie+QshalWBt00EMNc0lYYKFat
WqPkWxezWjTucaOKAfrl8NU5MerhVdLRX0Wi2VtbGRU2KhmtDhSWezT6SmMAaCeERhx9bUd1ugiL
6p7qaNaSwhLC9KIl4WbE+RlpidbRpzdf9TM9DMPDdzYiR22Nb1Cup0hoodgHkx3rFN+gegoYcr2R
WyuElqq5WuU4xorxsolLwL/j7phxHzeQWVDmNBGrt/t00bX9dpU1j2MFGZqUpCy8M9Z66mkkamSs
pYMgllVCQhvwPitLYx63hpB9xaxc6FF39i4vPZQKYMQ7YdmvnGSGgbu70d1rIQK6LsUMq4NkvnGs
Ohb+4dtLP0VkaDwnmoOm6tGq6AJuuJQGZ92qx63CEAIUrEQhI7xAyuimYq6LJTlLvPYoLZQQ9HwM
GhPOYi4QAQro8sNmQHDGMcxw1VT9isy5fZrZycRThyuy3s2CxPumaaEnKUxwUgVeF+mlSYH+5wWy
QRlyOh2JcAEXGDeis904uMwcDg8XfCH2E+G75QkZq3FzaAHjrm9iQGmHLV5PIFFZbUinlmepU6Hf
PoOIcoycPXJnKhL8Fei3xm7ds4oc9sQAtkT6nHmrWVtn5oA1BvEjAsFKrHxHPSWeQ/1gWBYbZRyl
hbrTeMiiX1kOpr1MUv2JsMF5EkGRC9Fq2Yx7eRDjpANmC5cSXsKYJ0A1jrTA5tWxI9PZBYfTIbzH
wzWbrqMxUKV7OTX+4aGMuG7IPpZA50CgpujmirElF5sosrWBxBy7tR7UE7Js2E/oNTMiucXlCxgD
lzIEmw6fH/c6MXKNey8Xxs8d/gTr9qcoUMv5eM7Kc2dpF/rCzEAl2mIjVNmpPrFLY1fIHWDEw5yt
2oznLImELXy346ZXjPV4arzouW29GfdSKXSJIHN7UV2AwbbleYFtzjqpjfNua+oLWgpDuuqto2KL
yYnphvL0cK4q9q7tFiSkmJmPp4wYmVJZc0jOib96ufBy2J5lzHB17F/mDbYY7dyWZjQABezRUrGb
02jpkrHRjhTcCom83CZ7yJongM1TRsdlOTOvolOWHZcSCuuEwkjdXJJd87plFczZUbdHubnBq7gv
Lsv2uPAB8ZE4mQXupm9uanXXQFX1wiWhrVCFSY42xpkSLOFAxtJRGpxZwbJSeWeWlnJkN+UE4KWT
HCfBad4d12A5AZQ7IIyPKmltozJqXLhogEKn9dchJvF9SgxlgYVHszA3yTEiEAMj9rR6HECdz+Pv
xP2KaokOsyXdC8wBz/+1stbk06Zyf9YTTQ1vVdQhg4k7864xU8wfyFfriH2qV0jVeTHZwClITRIS
KjDMhRlOdG1pyQszRu1t7voLPEJy/cyOJ8F1EZyDzYxO5EU2OTY22Q6zuVNka3lFp4iGbpA5nwb3
/TGiOt/7Bdk2QBXzdCaREsHpa9LdA2OcAgR4Ui6SebsO7+RZdpPP7BmewKgSn2mrZkU+fuKfW3MT
hOc5i05cctaQck6UVfbgs7CsTtHyxxCBvEqEHjdUo3ZiHoP8z1CNZIZdzVLy8bOHcqKdJWtjMVyZ
wxQVzgvp1N33T95N9j09zjGUnaDgMI/vYFaaLLOvK5xoT9Wr8k6f7avVcLSu77dr7gqZ/SXkjAve
OWOTnm+0bmUtkcXv9bkshLUYsmaINWvLJEbn8a4KVr53ibetmiMzuDDz1XbhCIxhvIw7sizW1Pw6
gNmqpvKTnl54hG2/uUgTy3MT5nUPcWACy7mtV6TnNaC01iQgONBtBEmsnCIgkikAXIv74ujYunB4
rGRtTpOvZrexgTjP/TUm5dL2VsNnyl0O/ZweEoakdQ3TaHvsrZwLzChO3EV3j6ItOfxjJHxiXIkc
BBFmJNL6r2g7mlgk4wjmzNvtOignqXkpZFF3IFHlYfENwnOgXiThKktPcal9zKR5NsxBcsqMEEDY
wRk9WE8WOVxEYqEBWXATjrZMhdupdoaETHiT99Mj46qRJtKRsshmmN884TY5IVkLStk53l668sz6
1iTTHl21e2iRkiYu6ke6vmru+ysnO1b1lXzM3Osiulf2cjUlMiE/OMk02jQ7mVaZHyvplNkPspiz
DNHUNf4sAbkf5N1A2CosGSfqbYIaNjZ8E+vGfGgu4nP7Ll93JxAMyQVkyTGvv9SsbQByXzH4jreT
+smdFnvBj1TmiTkFvtEpiyhdwC7lDik+QpMOIPyJttEuEmByYAhiBAAn/h4hnp30GJ3r83TKIu1K
vXOfwiv8+ADh1cCmJ9V0exre5rfwBy6IC0AMmuMGQ6r7NF1B0h3uorV+etNfGl+llXYe7An8Wi5p
ywkB+O9kO81Nt0DUvSLZuCyukSq5UFeovq5Df1LcYPbVoD89CdflrJvoc+kOszdrsZ1Vk3pW46E7
oS9UpqwKAuQ/oxneFoSgQT7R6OE038dr/I9UUmQmbPoJ+sEz+tRbHZWlifs1RSHMnKbzeAIFCLjY
sp1A8FvYq+TC+Ybayw1h7tmwCu/jpTGX8O20z3B/lyF3TOk0Zy5Qu2k7Q4cNANkxr1uwIEiHjwJB
MtrhMdRYvIvmhCTIN7iEf5fDaeBBFl8Yy+7icbtyj1l5rpLVwIsakeU+r1byuqXnKRa6UDOaxJjT
wC2Y5V+p03V1BDE3nIH6Q1mxd1dgFVxC1PIs4LU+d+5yeNkd4gLTXFvgeKXR8tVJfmphFjOFQoRE
JeGdpTsPp/ky+NaepMU1a68AbC4lIkxyqzTTlLYHzfDYnrnr/Hi7iDfmjc49LxFHWOGwhR/H1DrK
8ZVYaYwpU7gm1tQlHEmiI5jv+zNsFHf6eXjtnrhL7yGBXHPaRWi+vgx/dpIT8BmHSI1uI26iakXw
aCPrVrH0tO2pYjOxqcQKZyvAdSBPIFm2Lba/mCnOfdUmk4E+t8BatyoCoJBhNSJgGzJQYFnFnisW
JONeiwkKas/iZIuQgjwPouYo1MsA8Wg+E42rm3/+1xrJq2leqgJ0aASztDanWF2XOOJ9h7JqsaDy
HGyBfm6CQq43aGQCfhB744WyzO7BNYNly8n34ryNf+wwLBByU9clkSu7lRTMfXV6ynEXoYwBHhhM
ZVwVSn1eekw423wL3N0GQOFlVoQLT+KRIdaIQQTj8dbikqVFsz7Eot0sHKbTsoCfOjahonGvwsCc
sM/PYwjirD48+chswLFlMJInqkDLymJjCVzsuPdyDqHEFs/N+nwrNzNkGcqp2fMDszxhpZsnOOj1
gSItt+7ZqBxoA38m458oa1LO5bIWc+lxU4WQ8vGNWbQiuvCyccVS8OVQxXlh4WFbP0bZOrFqG/eK
UUjx5aRuooZk+YU3V8Xaz1SxXdFROhzDwZUICY57ZBLLjR+q8irGpE8xla8Id2wXtkNoKuuaEBAG
wwQyzPlRISvKQtfoj+ubLu9bJLvbhWR0zvIlgCTbST3tQ1O8jD6eRH5eDRvcAAVsp6BXd5B99lRm
nnWDDq1Ra4dDufVxTWCq5DTbq1FC04s7dGO9QbnKCjtfkAPoNuQBOvzIO22p+fbKHcQvXujGbdyj
b9pEHYDMQMTr9BArYAtU1sxOG1Yq4pd72bycaxq5RxD9OEFRbqM0BSBnvU77Wa/nUKzKU4tVj2Zt
zdWodjuG6EQWBIKYcCsWsWMdNVBe2jF4/BJMVtXm3jAsOlYpBQYHinaTYCXP2tejZ80f+ip0eEdq
ZBTSUrttSlth5cZGjtGLkdt6XhamMh/DquMPPG5eDqG2+TwkC0OZOfn48ypiaQ8OSmFhlINbyvrW
RpnTJrwz6oIeNiKabGQFJ11ykDF6lxNwMtupNChE6MYIa6AGWO+Mx7bcxfP/W8m4VwJLv8gm/UxO
CVGlUW3zKv17H3rOev2+oL+qw4R62KvM0M+yRhWoPysj2lV+VT8h8qTrqCnhOq6RQjr8+7c/gMrC
WBovS7bzxYJ8bhgO+TrxD3kw8omvKumfVcOfP+HlLxpVv5bzZ0+wH+WuRjUqBKJIxb1Jco5l/Rdq
QXO+aGiR27JsHCqBrOnrWhC5ThNvBFU1D1/13//8j2kNeAJtL9dPk9cJW7q9v/b070p4aQM8vSFr
hona9m+f3nHI55KvVR0cccW//6k6+KeKZMS5D+3yIN32d14ETf1imQgr8B78bOivm4BtfkGqD5YA
1XD497/tRVA1hua/1hTeVeRLU9DVL6gRUpL97g2wjC9ot8m6bfxoAwdcwX//e/Du1l/1A4atf/jx
rS+6omiWhhjd+A/kwutGoKjyF8MwNXAL/4V+8C9U0s+BhTRG9DQOKf6+HHuwQ0/5Lz/w3N3+WsCP
blT0laKvePNBASA5FH2oSHH8jzdVPHb1ry4+d/3j9/z48x8P+OtXv/mu56d6Prny98WuePT68UL/
4zaFCOK//9t/RLuHXbx73c8d3vGXO/lFoPDnCPAvCi7Dd+XqgCM+XG4BPzZ5W7CjA0j5eMHhLil3
5XNJ4mdUQLw8H/8WAvSXqmK6i/zvIPf8N3fNSA+W5KN3jVhVWuye0ueSxF1bpoDUfLzkJNk/Vv5j
XT0XNhYOEOn5+O9XyWwf7dpdsX8uSZRsYybwfPyBkn/oaP6Rfv+Dyqnjh7fVjnrTJ7RCAlOF//Tm
91QUWaMX+2i1I08KG/BtyWI8+HjJK2rc95/LGZs3btmf0FLWTzvvTQNUdIiGz1/093/KdRT50Pbe
vpG6LSRRP1rL6+TJ373rRRBj/oTfb522b3883RFD/Edv+OjXvslEAvMTCubO6sewfy5pbBcmtfx8
4u//foIeWf5SzY5qf0LbONn5yZveA5GGzxheToSs6S55en56UR0qs7FP+AlPdmW5g5VS7rFAfVu+
IcSgP9pEkD/2fHf3ds2CeMUnvOEnPmNBmVZvWraq6ML/4uO3XZY+/6G481zYWOkKkK7nE3+/DZ5Q
dFoX74v+lBtPk+pdH4Jyt+18/KZP9w/F7t3sSVVtVJY/XNun+2b3dtxCTUXgeT/6M57u2z9Wuxit
OP/tsE75zie8PaL8zb4o9/3zvY6tBP+hTyr8ZN/5j2+GMVZnnzGiizv/lhbhu/sWS8gPVzoRUO+P
6a5IGSnfvpyaqXzaF8x2AN/eF69+wpTkzPPf1jhSKJ8w8JyFETOSt6saFZnyT+hkz8BQvA8LGZ/x
U57v8Wroo2b3bpmgGqZYAn+0pVx66dP+jzWu0e/GNhGL+XjxX5Ec/X1DZIWvfMJPeviCXxuiKP4T
5oNX1P6+LPdvphQakbhP6Bmv9t3bVaXGTX9CudfVznv+5URfCBFExGc/2lJu9kXMyPZc0FgyQ/En
jMU3Piubd81bIyD+Ce3vdse4k7iY8b697zFS9dEa+ZcuC2OI/O/PUW798jFNyD2+uXdzzDl8+N7/
OfHoT+/6d5Gmn9mIX+NPz1mG3/3Z2+Ca+MRjtN8V//hPAAAA//8=</cx:binary>
              </cx:geoCache>
            </cx:geography>
          </cx:layoutPr>
        </cx:series>
      </cx:plotAreaRegion>
    </cx:plotArea>
    <cx:legend pos="r" align="min" overlay="0">
      <cx:spPr>
        <a:solidFill>
          <a:schemeClr val="bg1"/>
        </a:solidFill>
      </cx:spPr>
    </cx:legend>
  </cx:chart>
  <cx:spPr>
    <a:solidFill>
      <a:srgbClr val="2B765F"/>
    </a:solidFill>
    <a:ln>
      <a:solidFill>
        <a:schemeClr val="accent6">
          <a:lumMod val="75000"/>
        </a:schemeClr>
      </a:solidFill>
    </a:ln>
  </cx:spPr>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PivotTables!A1"/><Relationship Id="rId2" Type="http://schemas.openxmlformats.org/officeDocument/2006/relationships/hyperlink" Target="#HomePage!A1"/><Relationship Id="rId1" Type="http://schemas.openxmlformats.org/officeDocument/2006/relationships/image" Target="../media/image1.png"/><Relationship Id="rId5" Type="http://schemas.openxmlformats.org/officeDocument/2006/relationships/hyperlink" Target="#DashBoard2!A1"/><Relationship Id="rId4" Type="http://schemas.openxmlformats.org/officeDocument/2006/relationships/hyperlink" Target="#DashBoard1!A1"/></Relationships>
</file>

<file path=xl/drawings/_rels/drawing2.xml.rels><?xml version="1.0" encoding="UTF-8" standalone="yes"?>
<Relationships xmlns="http://schemas.openxmlformats.org/package/2006/relationships"><Relationship Id="rId2" Type="http://schemas.openxmlformats.org/officeDocument/2006/relationships/image" Target="../media/image3.jp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2.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6.xml"/><Relationship Id="rId1" Type="http://schemas.openxmlformats.org/officeDocument/2006/relationships/image" Target="../media/image2.png"/><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0</xdr:row>
      <xdr:rowOff>13854</xdr:rowOff>
    </xdr:from>
    <xdr:to>
      <xdr:col>36</xdr:col>
      <xdr:colOff>311728</xdr:colOff>
      <xdr:row>67</xdr:row>
      <xdr:rowOff>34636</xdr:rowOff>
    </xdr:to>
    <xdr:pic>
      <xdr:nvPicPr>
        <xdr:cNvPr id="9" name="Picture 8">
          <a:extLst>
            <a:ext uri="{FF2B5EF4-FFF2-40B4-BE49-F238E27FC236}">
              <a16:creationId xmlns:a16="http://schemas.microsoft.com/office/drawing/2014/main" id="{AE56DF2A-1ACD-22D4-5C82-BC021AA3586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13854"/>
          <a:ext cx="22132636" cy="12784282"/>
        </a:xfrm>
        <a:prstGeom prst="rect">
          <a:avLst/>
        </a:prstGeom>
      </xdr:spPr>
    </xdr:pic>
    <xdr:clientData/>
  </xdr:twoCellAnchor>
  <xdr:twoCellAnchor>
    <xdr:from>
      <xdr:col>36</xdr:col>
      <xdr:colOff>346364</xdr:colOff>
      <xdr:row>0</xdr:row>
      <xdr:rowOff>27708</xdr:rowOff>
    </xdr:from>
    <xdr:to>
      <xdr:col>51</xdr:col>
      <xdr:colOff>389860</xdr:colOff>
      <xdr:row>14</xdr:row>
      <xdr:rowOff>0</xdr:rowOff>
    </xdr:to>
    <xdr:sp macro="" textlink="">
      <xdr:nvSpPr>
        <xdr:cNvPr id="10" name="Rectangle 9">
          <a:extLst>
            <a:ext uri="{FF2B5EF4-FFF2-40B4-BE49-F238E27FC236}">
              <a16:creationId xmlns:a16="http://schemas.microsoft.com/office/drawing/2014/main" id="{8605BA62-D505-1C95-39AB-ADB9EF36F8E2}"/>
            </a:ext>
          </a:extLst>
        </xdr:cNvPr>
        <xdr:cNvSpPr/>
      </xdr:nvSpPr>
      <xdr:spPr>
        <a:xfrm>
          <a:off x="22036783" y="27708"/>
          <a:ext cx="9346984" cy="2453222"/>
        </a:xfrm>
        <a:prstGeom prst="rect">
          <a:avLst/>
        </a:prstGeom>
        <a:solidFill>
          <a:srgbClr val="2B765F"/>
        </a:solidFill>
        <a:effectLst>
          <a:softEdge rad="317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159489</xdr:colOff>
      <xdr:row>15</xdr:row>
      <xdr:rowOff>167865</xdr:rowOff>
    </xdr:from>
    <xdr:to>
      <xdr:col>51</xdr:col>
      <xdr:colOff>549349</xdr:colOff>
      <xdr:row>30</xdr:row>
      <xdr:rowOff>70883</xdr:rowOff>
    </xdr:to>
    <xdr:sp macro="" textlink="">
      <xdr:nvSpPr>
        <xdr:cNvPr id="11" name="Rectangle 10">
          <a:extLst>
            <a:ext uri="{FF2B5EF4-FFF2-40B4-BE49-F238E27FC236}">
              <a16:creationId xmlns:a16="http://schemas.microsoft.com/office/drawing/2014/main" id="{DC194934-6369-4378-A338-D16A608FEF00}"/>
            </a:ext>
          </a:extLst>
        </xdr:cNvPr>
        <xdr:cNvSpPr/>
      </xdr:nvSpPr>
      <xdr:spPr>
        <a:xfrm>
          <a:off x="21849908" y="2826005"/>
          <a:ext cx="9693348" cy="2561157"/>
        </a:xfrm>
        <a:prstGeom prst="rect">
          <a:avLst/>
        </a:prstGeom>
        <a:solidFill>
          <a:srgbClr val="2B765F"/>
        </a:solidFill>
        <a:effectLst>
          <a:softEdge rad="317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372139</xdr:colOff>
      <xdr:row>32</xdr:row>
      <xdr:rowOff>35442</xdr:rowOff>
    </xdr:from>
    <xdr:to>
      <xdr:col>51</xdr:col>
      <xdr:colOff>177210</xdr:colOff>
      <xdr:row>45</xdr:row>
      <xdr:rowOff>159489</xdr:rowOff>
    </xdr:to>
    <xdr:sp macro="" textlink="">
      <xdr:nvSpPr>
        <xdr:cNvPr id="12" name="Rectangle 11">
          <a:extLst>
            <a:ext uri="{FF2B5EF4-FFF2-40B4-BE49-F238E27FC236}">
              <a16:creationId xmlns:a16="http://schemas.microsoft.com/office/drawing/2014/main" id="{3DA43C13-5940-445E-8234-2753846C5223}"/>
            </a:ext>
          </a:extLst>
        </xdr:cNvPr>
        <xdr:cNvSpPr/>
      </xdr:nvSpPr>
      <xdr:spPr>
        <a:xfrm>
          <a:off x="22062558" y="5706140"/>
          <a:ext cx="9108559" cy="2427768"/>
        </a:xfrm>
        <a:prstGeom prst="rect">
          <a:avLst/>
        </a:prstGeom>
        <a:gradFill flip="none" rotWithShape="1">
          <a:gsLst>
            <a:gs pos="0">
              <a:srgbClr val="2B765F">
                <a:tint val="66000"/>
                <a:satMod val="160000"/>
              </a:srgbClr>
            </a:gs>
            <a:gs pos="50000">
              <a:srgbClr val="2B765F">
                <a:tint val="44500"/>
                <a:satMod val="160000"/>
              </a:srgbClr>
            </a:gs>
            <a:gs pos="100000">
              <a:srgbClr val="2B765F">
                <a:tint val="23500"/>
                <a:satMod val="160000"/>
              </a:srgbClr>
            </a:gs>
          </a:gsLst>
          <a:lin ang="5400000" scaled="1"/>
          <a:tileRect/>
        </a:gradFill>
        <a:effectLst>
          <a:softEdge rad="317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399528</xdr:colOff>
      <xdr:row>49</xdr:row>
      <xdr:rowOff>88604</xdr:rowOff>
    </xdr:from>
    <xdr:to>
      <xdr:col>51</xdr:col>
      <xdr:colOff>513908</xdr:colOff>
      <xdr:row>64</xdr:row>
      <xdr:rowOff>70884</xdr:rowOff>
    </xdr:to>
    <xdr:sp macro="" textlink="">
      <xdr:nvSpPr>
        <xdr:cNvPr id="13" name="Rectangle 12">
          <a:extLst>
            <a:ext uri="{FF2B5EF4-FFF2-40B4-BE49-F238E27FC236}">
              <a16:creationId xmlns:a16="http://schemas.microsoft.com/office/drawing/2014/main" id="{39C08F34-0B3A-4629-890F-0F5A7202392D}"/>
            </a:ext>
          </a:extLst>
        </xdr:cNvPr>
        <xdr:cNvSpPr/>
      </xdr:nvSpPr>
      <xdr:spPr>
        <a:xfrm>
          <a:off x="22089947" y="8771860"/>
          <a:ext cx="9417868" cy="2640419"/>
        </a:xfrm>
        <a:prstGeom prst="rect">
          <a:avLst/>
        </a:prstGeom>
        <a:solidFill>
          <a:srgbClr val="2B765F"/>
        </a:solidFill>
        <a:effectLst>
          <a:softEdge rad="317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180107</xdr:colOff>
      <xdr:row>2</xdr:row>
      <xdr:rowOff>83126</xdr:rowOff>
    </xdr:from>
    <xdr:to>
      <xdr:col>51</xdr:col>
      <xdr:colOff>70884</xdr:colOff>
      <xdr:row>13</xdr:row>
      <xdr:rowOff>35441</xdr:rowOff>
    </xdr:to>
    <xdr:sp macro="" textlink="">
      <xdr:nvSpPr>
        <xdr:cNvPr id="14" name="TextBox 13">
          <a:hlinkClick xmlns:r="http://schemas.openxmlformats.org/officeDocument/2006/relationships" r:id="rId2"/>
          <a:extLst>
            <a:ext uri="{FF2B5EF4-FFF2-40B4-BE49-F238E27FC236}">
              <a16:creationId xmlns:a16="http://schemas.microsoft.com/office/drawing/2014/main" id="{C109B6DE-6D53-9104-35B3-A6AFF310BF47}"/>
            </a:ext>
          </a:extLst>
        </xdr:cNvPr>
        <xdr:cNvSpPr txBox="1"/>
      </xdr:nvSpPr>
      <xdr:spPr>
        <a:xfrm>
          <a:off x="22473037" y="437545"/>
          <a:ext cx="8591754" cy="1901617"/>
        </a:xfrm>
        <a:prstGeom prst="rect">
          <a:avLst/>
        </a:prstGeom>
        <a:solidFill>
          <a:srgbClr val="6633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5000">
              <a:solidFill>
                <a:schemeClr val="bg1"/>
              </a:solidFill>
            </a:rPr>
            <a:t>HOME</a:t>
          </a:r>
        </a:p>
      </xdr:txBody>
    </xdr:sp>
    <xdr:clientData/>
  </xdr:twoCellAnchor>
  <xdr:twoCellAnchor>
    <xdr:from>
      <xdr:col>37</xdr:col>
      <xdr:colOff>120825</xdr:colOff>
      <xdr:row>18</xdr:row>
      <xdr:rowOff>4512</xdr:rowOff>
    </xdr:from>
    <xdr:to>
      <xdr:col>51</xdr:col>
      <xdr:colOff>53163</xdr:colOff>
      <xdr:row>28</xdr:row>
      <xdr:rowOff>70885</xdr:rowOff>
    </xdr:to>
    <xdr:sp macro="" textlink="">
      <xdr:nvSpPr>
        <xdr:cNvPr id="16" name="TextBox 15">
          <a:hlinkClick xmlns:r="http://schemas.openxmlformats.org/officeDocument/2006/relationships" r:id="rId3"/>
          <a:extLst>
            <a:ext uri="{FF2B5EF4-FFF2-40B4-BE49-F238E27FC236}">
              <a16:creationId xmlns:a16="http://schemas.microsoft.com/office/drawing/2014/main" id="{E2715D11-BA81-594E-ABD6-3975AC0AA150}"/>
            </a:ext>
          </a:extLst>
        </xdr:cNvPr>
        <xdr:cNvSpPr txBox="1"/>
      </xdr:nvSpPr>
      <xdr:spPr>
        <a:xfrm>
          <a:off x="22413755" y="3194279"/>
          <a:ext cx="8633315" cy="1838466"/>
        </a:xfrm>
        <a:prstGeom prst="rect">
          <a:avLst/>
        </a:prstGeom>
        <a:solidFill>
          <a:srgbClr val="6633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5000">
              <a:solidFill>
                <a:schemeClr val="bg1"/>
              </a:solidFill>
            </a:rPr>
            <a:t>PivotTables</a:t>
          </a:r>
        </a:p>
      </xdr:txBody>
    </xdr:sp>
    <xdr:clientData/>
  </xdr:twoCellAnchor>
  <xdr:twoCellAnchor>
    <xdr:from>
      <xdr:col>37</xdr:col>
      <xdr:colOff>104715</xdr:colOff>
      <xdr:row>34</xdr:row>
      <xdr:rowOff>175598</xdr:rowOff>
    </xdr:from>
    <xdr:to>
      <xdr:col>51</xdr:col>
      <xdr:colOff>177209</xdr:colOff>
      <xdr:row>44</xdr:row>
      <xdr:rowOff>88607</xdr:rowOff>
    </xdr:to>
    <xdr:sp macro="" textlink="">
      <xdr:nvSpPr>
        <xdr:cNvPr id="17" name="TextBox 16">
          <a:hlinkClick xmlns:r="http://schemas.openxmlformats.org/officeDocument/2006/relationships" r:id="rId4"/>
          <a:extLst>
            <a:ext uri="{FF2B5EF4-FFF2-40B4-BE49-F238E27FC236}">
              <a16:creationId xmlns:a16="http://schemas.microsoft.com/office/drawing/2014/main" id="{3064D6E0-E3E7-2305-B6F7-7789446F0669}"/>
            </a:ext>
          </a:extLst>
        </xdr:cNvPr>
        <xdr:cNvSpPr txBox="1"/>
      </xdr:nvSpPr>
      <xdr:spPr>
        <a:xfrm>
          <a:off x="22397645" y="6200714"/>
          <a:ext cx="8773471" cy="1685102"/>
        </a:xfrm>
        <a:prstGeom prst="rect">
          <a:avLst/>
        </a:prstGeom>
        <a:solidFill>
          <a:srgbClr val="6633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0">
              <a:solidFill>
                <a:schemeClr val="bg1"/>
              </a:solidFill>
            </a:rPr>
            <a:t>DashBoard1</a:t>
          </a:r>
        </a:p>
      </xdr:txBody>
    </xdr:sp>
    <xdr:clientData/>
  </xdr:twoCellAnchor>
  <xdr:twoCellAnchor>
    <xdr:from>
      <xdr:col>37</xdr:col>
      <xdr:colOff>191708</xdr:colOff>
      <xdr:row>51</xdr:row>
      <xdr:rowOff>170120</xdr:rowOff>
    </xdr:from>
    <xdr:to>
      <xdr:col>51</xdr:col>
      <xdr:colOff>230372</xdr:colOff>
      <xdr:row>62</xdr:row>
      <xdr:rowOff>35440</xdr:rowOff>
    </xdr:to>
    <xdr:sp macro="" textlink="">
      <xdr:nvSpPr>
        <xdr:cNvPr id="18" name="TextBox 17">
          <a:hlinkClick xmlns:r="http://schemas.openxmlformats.org/officeDocument/2006/relationships" r:id="rId5"/>
          <a:extLst>
            <a:ext uri="{FF2B5EF4-FFF2-40B4-BE49-F238E27FC236}">
              <a16:creationId xmlns:a16="http://schemas.microsoft.com/office/drawing/2014/main" id="{169D4890-B441-5480-B993-36A7E4CE688D}"/>
            </a:ext>
          </a:extLst>
        </xdr:cNvPr>
        <xdr:cNvSpPr txBox="1"/>
      </xdr:nvSpPr>
      <xdr:spPr>
        <a:xfrm>
          <a:off x="22484638" y="9207794"/>
          <a:ext cx="8739641" cy="1814623"/>
        </a:xfrm>
        <a:prstGeom prst="rect">
          <a:avLst/>
        </a:prstGeom>
        <a:solidFill>
          <a:srgbClr val="6633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0">
              <a:solidFill>
                <a:schemeClr val="bg1"/>
              </a:solidFill>
            </a:rPr>
            <a:t>DashBoard2</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2758742</xdr:colOff>
      <xdr:row>9</xdr:row>
      <xdr:rowOff>152556</xdr:rowOff>
    </xdr:to>
    <xdr:pic>
      <xdr:nvPicPr>
        <xdr:cNvPr id="5" name="Picture 4">
          <a:extLst>
            <a:ext uri="{FF2B5EF4-FFF2-40B4-BE49-F238E27FC236}">
              <a16:creationId xmlns:a16="http://schemas.microsoft.com/office/drawing/2014/main" id="{8E94C990-D8FA-3EEF-6EC7-861369D2DA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488085" cy="1818070"/>
        </a:xfrm>
        <a:prstGeom prst="rect">
          <a:avLst/>
        </a:prstGeom>
      </xdr:spPr>
    </xdr:pic>
    <xdr:clientData/>
  </xdr:twoCellAnchor>
  <xdr:twoCellAnchor editAs="oneCell">
    <xdr:from>
      <xdr:col>2</xdr:col>
      <xdr:colOff>185057</xdr:colOff>
      <xdr:row>0</xdr:row>
      <xdr:rowOff>0</xdr:rowOff>
    </xdr:from>
    <xdr:to>
      <xdr:col>4</xdr:col>
      <xdr:colOff>185057</xdr:colOff>
      <xdr:row>4</xdr:row>
      <xdr:rowOff>174171</xdr:rowOff>
    </xdr:to>
    <xdr:pic>
      <xdr:nvPicPr>
        <xdr:cNvPr id="3" name="Picture 2">
          <a:extLst>
            <a:ext uri="{FF2B5EF4-FFF2-40B4-BE49-F238E27FC236}">
              <a16:creationId xmlns:a16="http://schemas.microsoft.com/office/drawing/2014/main" id="{D4216D80-CFFD-4791-91F2-FB0E8BBF0B0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679371" y="0"/>
          <a:ext cx="1219200" cy="914400"/>
        </a:xfrm>
        <a:prstGeom prst="rect">
          <a:avLst/>
        </a:prstGeom>
      </xdr:spPr>
    </xdr:pic>
    <xdr:clientData/>
  </xdr:twoCellAnchor>
  <xdr:twoCellAnchor editAs="oneCell">
    <xdr:from>
      <xdr:col>5</xdr:col>
      <xdr:colOff>108858</xdr:colOff>
      <xdr:row>0</xdr:row>
      <xdr:rowOff>0</xdr:rowOff>
    </xdr:from>
    <xdr:to>
      <xdr:col>7</xdr:col>
      <xdr:colOff>108858</xdr:colOff>
      <xdr:row>4</xdr:row>
      <xdr:rowOff>174171</xdr:rowOff>
    </xdr:to>
    <xdr:pic>
      <xdr:nvPicPr>
        <xdr:cNvPr id="4" name="Picture 3">
          <a:extLst>
            <a:ext uri="{FF2B5EF4-FFF2-40B4-BE49-F238E27FC236}">
              <a16:creationId xmlns:a16="http://schemas.microsoft.com/office/drawing/2014/main" id="{56F2CF0A-736A-4FFB-9C52-501032644E3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31972" y="0"/>
          <a:ext cx="1219200" cy="914400"/>
        </a:xfrm>
        <a:prstGeom prst="rect">
          <a:avLst/>
        </a:prstGeom>
      </xdr:spPr>
    </xdr:pic>
    <xdr:clientData/>
  </xdr:twoCellAnchor>
  <xdr:twoCellAnchor editAs="oneCell">
    <xdr:from>
      <xdr:col>8</xdr:col>
      <xdr:colOff>65314</xdr:colOff>
      <xdr:row>0</xdr:row>
      <xdr:rowOff>0</xdr:rowOff>
    </xdr:from>
    <xdr:to>
      <xdr:col>10</xdr:col>
      <xdr:colOff>65314</xdr:colOff>
      <xdr:row>4</xdr:row>
      <xdr:rowOff>174171</xdr:rowOff>
    </xdr:to>
    <xdr:pic>
      <xdr:nvPicPr>
        <xdr:cNvPr id="6" name="Picture 5">
          <a:extLst>
            <a:ext uri="{FF2B5EF4-FFF2-40B4-BE49-F238E27FC236}">
              <a16:creationId xmlns:a16="http://schemas.microsoft.com/office/drawing/2014/main" id="{B77DABA3-9BC2-496D-ADDB-81F5C7731FB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217228" y="0"/>
          <a:ext cx="1219200" cy="914400"/>
        </a:xfrm>
        <a:prstGeom prst="rect">
          <a:avLst/>
        </a:prstGeom>
      </xdr:spPr>
    </xdr:pic>
    <xdr:clientData/>
  </xdr:twoCellAnchor>
  <xdr:twoCellAnchor editAs="oneCell">
    <xdr:from>
      <xdr:col>10</xdr:col>
      <xdr:colOff>468086</xdr:colOff>
      <xdr:row>0</xdr:row>
      <xdr:rowOff>0</xdr:rowOff>
    </xdr:from>
    <xdr:to>
      <xdr:col>12</xdr:col>
      <xdr:colOff>468086</xdr:colOff>
      <xdr:row>4</xdr:row>
      <xdr:rowOff>174171</xdr:rowOff>
    </xdr:to>
    <xdr:pic>
      <xdr:nvPicPr>
        <xdr:cNvPr id="7" name="Picture 6">
          <a:extLst>
            <a:ext uri="{FF2B5EF4-FFF2-40B4-BE49-F238E27FC236}">
              <a16:creationId xmlns:a16="http://schemas.microsoft.com/office/drawing/2014/main" id="{FC9F7637-1F35-4D06-B4EC-A315D2958D1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839200" y="0"/>
          <a:ext cx="1219200" cy="914400"/>
        </a:xfrm>
        <a:prstGeom prst="rect">
          <a:avLst/>
        </a:prstGeom>
      </xdr:spPr>
    </xdr:pic>
    <xdr:clientData/>
  </xdr:twoCellAnchor>
  <xdr:twoCellAnchor editAs="oneCell">
    <xdr:from>
      <xdr:col>19</xdr:col>
      <xdr:colOff>195943</xdr:colOff>
      <xdr:row>0</xdr:row>
      <xdr:rowOff>0</xdr:rowOff>
    </xdr:from>
    <xdr:to>
      <xdr:col>21</xdr:col>
      <xdr:colOff>195943</xdr:colOff>
      <xdr:row>4</xdr:row>
      <xdr:rowOff>174171</xdr:rowOff>
    </xdr:to>
    <xdr:pic>
      <xdr:nvPicPr>
        <xdr:cNvPr id="8" name="Picture 7">
          <a:extLst>
            <a:ext uri="{FF2B5EF4-FFF2-40B4-BE49-F238E27FC236}">
              <a16:creationId xmlns:a16="http://schemas.microsoft.com/office/drawing/2014/main" id="{5405A31F-2E4D-4003-BD6E-322A539B7EB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053457" y="0"/>
          <a:ext cx="1219200" cy="914400"/>
        </a:xfrm>
        <a:prstGeom prst="rect">
          <a:avLst/>
        </a:prstGeom>
      </xdr:spPr>
    </xdr:pic>
    <xdr:clientData/>
  </xdr:twoCellAnchor>
  <xdr:twoCellAnchor editAs="oneCell">
    <xdr:from>
      <xdr:col>21</xdr:col>
      <xdr:colOff>489857</xdr:colOff>
      <xdr:row>0</xdr:row>
      <xdr:rowOff>0</xdr:rowOff>
    </xdr:from>
    <xdr:to>
      <xdr:col>23</xdr:col>
      <xdr:colOff>489857</xdr:colOff>
      <xdr:row>4</xdr:row>
      <xdr:rowOff>174171</xdr:rowOff>
    </xdr:to>
    <xdr:pic>
      <xdr:nvPicPr>
        <xdr:cNvPr id="9" name="Picture 8">
          <a:extLst>
            <a:ext uri="{FF2B5EF4-FFF2-40B4-BE49-F238E27FC236}">
              <a16:creationId xmlns:a16="http://schemas.microsoft.com/office/drawing/2014/main" id="{2AF0E89F-0434-401B-A007-D5368DA5B8A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566571" y="0"/>
          <a:ext cx="1219200" cy="914400"/>
        </a:xfrm>
        <a:prstGeom prst="rect">
          <a:avLst/>
        </a:prstGeom>
      </xdr:spPr>
    </xdr:pic>
    <xdr:clientData/>
  </xdr:twoCellAnchor>
  <xdr:twoCellAnchor editAs="oneCell">
    <xdr:from>
      <xdr:col>27</xdr:col>
      <xdr:colOff>21771</xdr:colOff>
      <xdr:row>0</xdr:row>
      <xdr:rowOff>0</xdr:rowOff>
    </xdr:from>
    <xdr:to>
      <xdr:col>29</xdr:col>
      <xdr:colOff>21771</xdr:colOff>
      <xdr:row>4</xdr:row>
      <xdr:rowOff>174171</xdr:rowOff>
    </xdr:to>
    <xdr:pic>
      <xdr:nvPicPr>
        <xdr:cNvPr id="10" name="Picture 9">
          <a:extLst>
            <a:ext uri="{FF2B5EF4-FFF2-40B4-BE49-F238E27FC236}">
              <a16:creationId xmlns:a16="http://schemas.microsoft.com/office/drawing/2014/main" id="{8D778AA1-E048-4F5F-89B5-F3FCDD36844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93542" y="0"/>
          <a:ext cx="1219200" cy="914400"/>
        </a:xfrm>
        <a:prstGeom prst="rect">
          <a:avLst/>
        </a:prstGeom>
      </xdr:spPr>
    </xdr:pic>
    <xdr:clientData/>
  </xdr:twoCellAnchor>
  <xdr:twoCellAnchor editAs="oneCell">
    <xdr:from>
      <xdr:col>24</xdr:col>
      <xdr:colOff>206829</xdr:colOff>
      <xdr:row>0</xdr:row>
      <xdr:rowOff>0</xdr:rowOff>
    </xdr:from>
    <xdr:to>
      <xdr:col>26</xdr:col>
      <xdr:colOff>206829</xdr:colOff>
      <xdr:row>4</xdr:row>
      <xdr:rowOff>174171</xdr:rowOff>
    </xdr:to>
    <xdr:pic>
      <xdr:nvPicPr>
        <xdr:cNvPr id="11" name="Picture 10">
          <a:extLst>
            <a:ext uri="{FF2B5EF4-FFF2-40B4-BE49-F238E27FC236}">
              <a16:creationId xmlns:a16="http://schemas.microsoft.com/office/drawing/2014/main" id="{7D2C80F8-4B23-4232-AFA5-4A18EC68797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112343" y="0"/>
          <a:ext cx="1219200" cy="914400"/>
        </a:xfrm>
        <a:prstGeom prst="rect">
          <a:avLst/>
        </a:prstGeom>
      </xdr:spPr>
    </xdr:pic>
    <xdr:clientData/>
  </xdr:twoCellAnchor>
  <xdr:twoCellAnchor>
    <xdr:from>
      <xdr:col>1</xdr:col>
      <xdr:colOff>2754086</xdr:colOff>
      <xdr:row>5</xdr:row>
      <xdr:rowOff>10885</xdr:rowOff>
    </xdr:from>
    <xdr:to>
      <xdr:col>11</xdr:col>
      <xdr:colOff>217714</xdr:colOff>
      <xdr:row>18</xdr:row>
      <xdr:rowOff>74022</xdr:rowOff>
    </xdr:to>
    <xdr:sp macro="" textlink="$AP$1">
      <xdr:nvSpPr>
        <xdr:cNvPr id="13" name="Rectangle 12">
          <a:extLst>
            <a:ext uri="{FF2B5EF4-FFF2-40B4-BE49-F238E27FC236}">
              <a16:creationId xmlns:a16="http://schemas.microsoft.com/office/drawing/2014/main" id="{F4F95E81-4C6B-C6CE-B834-48E91368EA79}"/>
            </a:ext>
          </a:extLst>
        </xdr:cNvPr>
        <xdr:cNvSpPr/>
      </xdr:nvSpPr>
      <xdr:spPr>
        <a:xfrm>
          <a:off x="3483429" y="936171"/>
          <a:ext cx="5714999" cy="2468880"/>
        </a:xfrm>
        <a:prstGeom prst="rect">
          <a:avLst/>
        </a:prstGeom>
        <a:noFill/>
        <a:effectLst>
          <a:glow rad="228600">
            <a:schemeClr val="accent6">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AF639C7-C685-47F0-AE68-2489BDDF4EEB}" type="TxLink">
            <a:rPr lang="en-US" sz="6600" b="0" i="0" u="none" strike="noStrike">
              <a:solidFill>
                <a:srgbClr val="2B765F"/>
              </a:solidFill>
              <a:effectLst>
                <a:outerShdw blurRad="50800" dist="38100" dir="5400000" algn="t" rotWithShape="0">
                  <a:prstClr val="black">
                    <a:alpha val="40000"/>
                  </a:prstClr>
                </a:outerShdw>
              </a:effectLst>
              <a:latin typeface="Calibri"/>
              <a:cs typeface="Calibri"/>
            </a:rPr>
            <a:pPr algn="ctr"/>
            <a:t> 1,125,806 </a:t>
          </a:fld>
          <a:endParaRPr lang="en-US" sz="6600">
            <a:solidFill>
              <a:srgbClr val="2B765F"/>
            </a:solidFill>
            <a:effectLst>
              <a:outerShdw blurRad="50800" dist="38100" dir="5400000" algn="t" rotWithShape="0">
                <a:prstClr val="black">
                  <a:alpha val="40000"/>
                </a:prstClr>
              </a:outerShdw>
            </a:effectLst>
          </a:endParaRPr>
        </a:p>
      </xdr:txBody>
    </xdr:sp>
    <xdr:clientData/>
  </xdr:twoCellAnchor>
  <xdr:twoCellAnchor>
    <xdr:from>
      <xdr:col>1</xdr:col>
      <xdr:colOff>2754086</xdr:colOff>
      <xdr:row>5</xdr:row>
      <xdr:rowOff>0</xdr:rowOff>
    </xdr:from>
    <xdr:to>
      <xdr:col>11</xdr:col>
      <xdr:colOff>217715</xdr:colOff>
      <xdr:row>9</xdr:row>
      <xdr:rowOff>97972</xdr:rowOff>
    </xdr:to>
    <xdr:sp macro="" textlink="">
      <xdr:nvSpPr>
        <xdr:cNvPr id="14" name="TextBox 13">
          <a:extLst>
            <a:ext uri="{FF2B5EF4-FFF2-40B4-BE49-F238E27FC236}">
              <a16:creationId xmlns:a16="http://schemas.microsoft.com/office/drawing/2014/main" id="{83EB60B1-C328-F643-A9F8-E98A98981AF0}"/>
            </a:ext>
          </a:extLst>
        </xdr:cNvPr>
        <xdr:cNvSpPr txBox="1"/>
      </xdr:nvSpPr>
      <xdr:spPr>
        <a:xfrm>
          <a:off x="3483429" y="925286"/>
          <a:ext cx="5715000" cy="838200"/>
        </a:xfrm>
        <a:prstGeom prst="rect">
          <a:avLst/>
        </a:prstGeom>
        <a:solidFill>
          <a:srgbClr val="2B765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6000" b="1" cap="none" spc="0">
              <a:ln w="9525">
                <a:solidFill>
                  <a:schemeClr val="bg1"/>
                </a:solidFill>
                <a:prstDash val="solid"/>
              </a:ln>
              <a:solidFill>
                <a:schemeClr val="bg1"/>
              </a:solidFill>
              <a:effectLst>
                <a:glow rad="228600">
                  <a:schemeClr val="accent6">
                    <a:satMod val="175000"/>
                    <a:alpha val="40000"/>
                  </a:schemeClr>
                </a:glow>
                <a:outerShdw blurRad="12700" dist="38100" dir="2700000" algn="tl" rotWithShape="0">
                  <a:schemeClr val="bg1">
                    <a:lumMod val="50000"/>
                  </a:schemeClr>
                </a:outerShdw>
              </a:effectLst>
            </a:rPr>
            <a:t>Total</a:t>
          </a:r>
          <a:r>
            <a:rPr lang="en-US" sz="6000" b="1" cap="none" spc="0" baseline="0">
              <a:ln w="9525">
                <a:solidFill>
                  <a:schemeClr val="bg1"/>
                </a:solidFill>
                <a:prstDash val="solid"/>
              </a:ln>
              <a:solidFill>
                <a:schemeClr val="bg1"/>
              </a:solidFill>
              <a:effectLst>
                <a:glow rad="228600">
                  <a:schemeClr val="accent6">
                    <a:satMod val="175000"/>
                    <a:alpha val="40000"/>
                  </a:schemeClr>
                </a:glow>
                <a:outerShdw blurRad="12700" dist="38100" dir="2700000" algn="tl" rotWithShape="0">
                  <a:schemeClr val="bg1">
                    <a:lumMod val="50000"/>
                  </a:schemeClr>
                </a:outerShdw>
              </a:effectLst>
            </a:rPr>
            <a:t> Units Sold</a:t>
          </a:r>
          <a:endParaRPr lang="en-US" sz="6000" b="1" cap="none" spc="0">
            <a:ln w="9525">
              <a:solidFill>
                <a:schemeClr val="bg1"/>
              </a:solidFill>
              <a:prstDash val="solid"/>
            </a:ln>
            <a:solidFill>
              <a:schemeClr val="bg1"/>
            </a:solidFill>
            <a:effectLst>
              <a:glow rad="228600">
                <a:schemeClr val="accent6">
                  <a:satMod val="175000"/>
                  <a:alpha val="40000"/>
                </a:schemeClr>
              </a:glow>
              <a:outerShdw blurRad="12700" dist="38100" dir="2700000" algn="tl" rotWithShape="0">
                <a:schemeClr val="bg1">
                  <a:lumMod val="50000"/>
                </a:schemeClr>
              </a:outerShdw>
            </a:effectLst>
          </a:endParaRPr>
        </a:p>
      </xdr:txBody>
    </xdr:sp>
    <xdr:clientData/>
  </xdr:twoCellAnchor>
  <xdr:twoCellAnchor>
    <xdr:from>
      <xdr:col>11</xdr:col>
      <xdr:colOff>217716</xdr:colOff>
      <xdr:row>18</xdr:row>
      <xdr:rowOff>35432</xdr:rowOff>
    </xdr:from>
    <xdr:to>
      <xdr:col>21</xdr:col>
      <xdr:colOff>261259</xdr:colOff>
      <xdr:row>32</xdr:row>
      <xdr:rowOff>46318</xdr:rowOff>
    </xdr:to>
    <xdr:sp macro="" textlink="$AP$2">
      <xdr:nvSpPr>
        <xdr:cNvPr id="25" name="Rectangle 24">
          <a:extLst>
            <a:ext uri="{FF2B5EF4-FFF2-40B4-BE49-F238E27FC236}">
              <a16:creationId xmlns:a16="http://schemas.microsoft.com/office/drawing/2014/main" id="{42317450-8DF2-9BBC-90EA-F6899F7A6207}"/>
            </a:ext>
          </a:extLst>
        </xdr:cNvPr>
        <xdr:cNvSpPr/>
      </xdr:nvSpPr>
      <xdr:spPr>
        <a:xfrm>
          <a:off x="9227245" y="3262726"/>
          <a:ext cx="6498132" cy="2521004"/>
        </a:xfrm>
        <a:prstGeom prst="rect">
          <a:avLst/>
        </a:prstGeom>
        <a:solidFill>
          <a:schemeClr val="bg1"/>
        </a:solidFill>
        <a:effectLst>
          <a:glow rad="228600">
            <a:schemeClr val="accent6">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79F6621-4C21-4496-A405-B6335E24333F}" type="TxLink">
            <a:rPr lang="en-US" sz="6600" b="0" i="0" u="none" strike="noStrike">
              <a:solidFill>
                <a:srgbClr val="2B765F"/>
              </a:solidFill>
              <a:latin typeface="Calibri"/>
              <a:cs typeface="Calibri"/>
            </a:rPr>
            <a:pPr algn="ctr"/>
            <a:t> 4,690,250.50 </a:t>
          </a:fld>
          <a:endParaRPr lang="en-US" sz="6600">
            <a:solidFill>
              <a:srgbClr val="2B765F"/>
            </a:solidFill>
          </a:endParaRPr>
        </a:p>
      </xdr:txBody>
    </xdr:sp>
    <xdr:clientData/>
  </xdr:twoCellAnchor>
  <xdr:twoCellAnchor>
    <xdr:from>
      <xdr:col>11</xdr:col>
      <xdr:colOff>217715</xdr:colOff>
      <xdr:row>18</xdr:row>
      <xdr:rowOff>43543</xdr:rowOff>
    </xdr:from>
    <xdr:to>
      <xdr:col>21</xdr:col>
      <xdr:colOff>272143</xdr:colOff>
      <xdr:row>23</xdr:row>
      <xdr:rowOff>32658</xdr:rowOff>
    </xdr:to>
    <xdr:sp macro="" textlink="">
      <xdr:nvSpPr>
        <xdr:cNvPr id="26" name="TextBox 25">
          <a:extLst>
            <a:ext uri="{FF2B5EF4-FFF2-40B4-BE49-F238E27FC236}">
              <a16:creationId xmlns:a16="http://schemas.microsoft.com/office/drawing/2014/main" id="{80A2C8C0-CDF4-2028-C170-4DCC3648B735}"/>
            </a:ext>
          </a:extLst>
        </xdr:cNvPr>
        <xdr:cNvSpPr txBox="1"/>
      </xdr:nvSpPr>
      <xdr:spPr>
        <a:xfrm>
          <a:off x="9198429" y="3374572"/>
          <a:ext cx="6487885" cy="925286"/>
        </a:xfrm>
        <a:prstGeom prst="rect">
          <a:avLst/>
        </a:prstGeom>
        <a:solidFill>
          <a:srgbClr val="2B765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6000" b="1">
              <a:solidFill>
                <a:schemeClr val="bg1"/>
              </a:solidFill>
              <a:effectLst>
                <a:glow rad="228600">
                  <a:schemeClr val="accent6">
                    <a:satMod val="175000"/>
                    <a:alpha val="40000"/>
                  </a:schemeClr>
                </a:glow>
              </a:effectLst>
            </a:rPr>
            <a:t>Total</a:t>
          </a:r>
          <a:r>
            <a:rPr lang="en-US" sz="6000" b="1" baseline="0">
              <a:solidFill>
                <a:schemeClr val="bg1"/>
              </a:solidFill>
              <a:effectLst>
                <a:glow rad="228600">
                  <a:schemeClr val="accent6">
                    <a:satMod val="175000"/>
                    <a:alpha val="40000"/>
                  </a:schemeClr>
                </a:glow>
              </a:effectLst>
            </a:rPr>
            <a:t> Revenue</a:t>
          </a:r>
          <a:endParaRPr lang="en-US" sz="6000" b="1">
            <a:solidFill>
              <a:schemeClr val="bg1"/>
            </a:solidFill>
            <a:effectLst>
              <a:glow rad="228600">
                <a:schemeClr val="accent6">
                  <a:satMod val="175000"/>
                  <a:alpha val="40000"/>
                </a:schemeClr>
              </a:glow>
            </a:effectLst>
          </a:endParaRPr>
        </a:p>
      </xdr:txBody>
    </xdr:sp>
    <xdr:clientData/>
  </xdr:twoCellAnchor>
  <xdr:twoCellAnchor>
    <xdr:from>
      <xdr:col>21</xdr:col>
      <xdr:colOff>283028</xdr:colOff>
      <xdr:row>4</xdr:row>
      <xdr:rowOff>43541</xdr:rowOff>
    </xdr:from>
    <xdr:to>
      <xdr:col>30</xdr:col>
      <xdr:colOff>254000</xdr:colOff>
      <xdr:row>18</xdr:row>
      <xdr:rowOff>65312</xdr:rowOff>
    </xdr:to>
    <xdr:sp macro="" textlink="$AP$3">
      <xdr:nvSpPr>
        <xdr:cNvPr id="27" name="Rectangle 26">
          <a:extLst>
            <a:ext uri="{FF2B5EF4-FFF2-40B4-BE49-F238E27FC236}">
              <a16:creationId xmlns:a16="http://schemas.microsoft.com/office/drawing/2014/main" id="{09B47010-75A5-4433-A6A9-B2DCAD2EDD96}"/>
            </a:ext>
          </a:extLst>
        </xdr:cNvPr>
        <xdr:cNvSpPr/>
      </xdr:nvSpPr>
      <xdr:spPr>
        <a:xfrm>
          <a:off x="15747146" y="760717"/>
          <a:ext cx="5484266" cy="2531889"/>
        </a:xfrm>
        <a:prstGeom prst="rect">
          <a:avLst/>
        </a:prstGeom>
        <a:solidFill>
          <a:schemeClr val="bg1"/>
        </a:solidFill>
        <a:effectLst>
          <a:glow rad="228600">
            <a:schemeClr val="accent6">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0FA364A-C726-4C11-AA1D-DCC7406B4EF7}" type="TxLink">
            <a:rPr lang="en-US" sz="6600" b="0" i="0" u="none" strike="noStrike">
              <a:solidFill>
                <a:srgbClr val="2B765F"/>
              </a:solidFill>
              <a:latin typeface="Calibri"/>
              <a:cs typeface="Calibri"/>
            </a:rPr>
            <a:pPr algn="ctr"/>
            <a:t> 1,973,186.13 </a:t>
          </a:fld>
          <a:endParaRPr lang="en-US" sz="6600">
            <a:solidFill>
              <a:srgbClr val="2B765F"/>
            </a:solidFill>
          </a:endParaRPr>
        </a:p>
      </xdr:txBody>
    </xdr:sp>
    <xdr:clientData/>
  </xdr:twoCellAnchor>
  <xdr:twoCellAnchor>
    <xdr:from>
      <xdr:col>21</xdr:col>
      <xdr:colOff>293915</xdr:colOff>
      <xdr:row>4</xdr:row>
      <xdr:rowOff>32657</xdr:rowOff>
    </xdr:from>
    <xdr:to>
      <xdr:col>30</xdr:col>
      <xdr:colOff>239059</xdr:colOff>
      <xdr:row>9</xdr:row>
      <xdr:rowOff>0</xdr:rowOff>
    </xdr:to>
    <xdr:sp macro="" textlink="">
      <xdr:nvSpPr>
        <xdr:cNvPr id="28" name="TextBox 27">
          <a:extLst>
            <a:ext uri="{FF2B5EF4-FFF2-40B4-BE49-F238E27FC236}">
              <a16:creationId xmlns:a16="http://schemas.microsoft.com/office/drawing/2014/main" id="{7387F5F7-F421-BFF2-8513-5CD2FFDE0114}"/>
            </a:ext>
          </a:extLst>
        </xdr:cNvPr>
        <xdr:cNvSpPr txBox="1"/>
      </xdr:nvSpPr>
      <xdr:spPr>
        <a:xfrm>
          <a:off x="15758033" y="749833"/>
          <a:ext cx="5458438" cy="863814"/>
        </a:xfrm>
        <a:prstGeom prst="rect">
          <a:avLst/>
        </a:prstGeom>
        <a:solidFill>
          <a:srgbClr val="2B765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5400" b="1" i="0" u="none" strike="noStrike" kern="0" cap="none" spc="0" normalizeH="0" baseline="0" noProof="0">
              <a:ln>
                <a:noFill/>
              </a:ln>
              <a:solidFill>
                <a:prstClr val="white"/>
              </a:solidFill>
              <a:effectLst>
                <a:glow rad="228600">
                  <a:srgbClr val="70AD47">
                    <a:satMod val="175000"/>
                    <a:alpha val="40000"/>
                  </a:srgbClr>
                </a:glow>
              </a:effectLst>
              <a:uLnTx/>
              <a:uFillTx/>
              <a:latin typeface="+mn-lt"/>
              <a:ea typeface="+mn-ea"/>
              <a:cs typeface="+mn-cs"/>
            </a:rPr>
            <a:t>Total Cost</a:t>
          </a:r>
        </a:p>
        <a:p>
          <a:endParaRPr lang="en-US" sz="1100"/>
        </a:p>
      </xdr:txBody>
    </xdr:sp>
    <xdr:clientData/>
  </xdr:twoCellAnchor>
  <xdr:twoCellAnchor>
    <xdr:from>
      <xdr:col>1</xdr:col>
      <xdr:colOff>2757054</xdr:colOff>
      <xdr:row>32</xdr:row>
      <xdr:rowOff>55418</xdr:rowOff>
    </xdr:from>
    <xdr:to>
      <xdr:col>11</xdr:col>
      <xdr:colOff>220682</xdr:colOff>
      <xdr:row>48</xdr:row>
      <xdr:rowOff>27708</xdr:rowOff>
    </xdr:to>
    <xdr:sp macro="" textlink="$AP$4">
      <xdr:nvSpPr>
        <xdr:cNvPr id="30" name="Rectangle 29">
          <a:extLst>
            <a:ext uri="{FF2B5EF4-FFF2-40B4-BE49-F238E27FC236}">
              <a16:creationId xmlns:a16="http://schemas.microsoft.com/office/drawing/2014/main" id="{ED63E5BA-A059-42AD-9DB8-3D49399177A4}"/>
            </a:ext>
          </a:extLst>
        </xdr:cNvPr>
        <xdr:cNvSpPr/>
      </xdr:nvSpPr>
      <xdr:spPr>
        <a:xfrm>
          <a:off x="3491345" y="5818909"/>
          <a:ext cx="5720937" cy="2854035"/>
        </a:xfrm>
        <a:prstGeom prst="rect">
          <a:avLst/>
        </a:prstGeom>
        <a:solidFill>
          <a:schemeClr val="bg1"/>
        </a:solidFill>
        <a:effectLst>
          <a:glow rad="228600">
            <a:schemeClr val="accent6">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05DC9EE-6BE6-467C-B1D9-F7680CD6AAB5}" type="TxLink">
            <a:rPr lang="en-US" sz="6600" b="0" i="0" u="none" strike="noStrike">
              <a:solidFill>
                <a:srgbClr val="2B765F"/>
              </a:solidFill>
              <a:effectLst>
                <a:outerShdw blurRad="50800" dist="38100" dir="5400000" algn="t" rotWithShape="0">
                  <a:prstClr val="black">
                    <a:alpha val="40000"/>
                  </a:prstClr>
                </a:outerShdw>
              </a:effectLst>
              <a:latin typeface="Calibri"/>
              <a:cs typeface="Calibri"/>
            </a:rPr>
            <a:pPr algn="ctr"/>
            <a:t> 2,717,064.38 </a:t>
          </a:fld>
          <a:endParaRPr lang="en-US" sz="6600">
            <a:solidFill>
              <a:srgbClr val="2B765F"/>
            </a:solidFill>
            <a:effectLst>
              <a:outerShdw blurRad="50800" dist="38100" dir="5400000" algn="t" rotWithShape="0">
                <a:prstClr val="black">
                  <a:alpha val="40000"/>
                </a:prstClr>
              </a:outerShdw>
            </a:effectLst>
          </a:endParaRPr>
        </a:p>
      </xdr:txBody>
    </xdr:sp>
    <xdr:clientData/>
  </xdr:twoCellAnchor>
  <xdr:twoCellAnchor>
    <xdr:from>
      <xdr:col>2</xdr:col>
      <xdr:colOff>13855</xdr:colOff>
      <xdr:row>32</xdr:row>
      <xdr:rowOff>69272</xdr:rowOff>
    </xdr:from>
    <xdr:to>
      <xdr:col>11</xdr:col>
      <xdr:colOff>249382</xdr:colOff>
      <xdr:row>37</xdr:row>
      <xdr:rowOff>166254</xdr:rowOff>
    </xdr:to>
    <xdr:sp macro="" textlink="">
      <xdr:nvSpPr>
        <xdr:cNvPr id="31" name="TextBox 30">
          <a:extLst>
            <a:ext uri="{FF2B5EF4-FFF2-40B4-BE49-F238E27FC236}">
              <a16:creationId xmlns:a16="http://schemas.microsoft.com/office/drawing/2014/main" id="{214CC5D2-EC5E-3C40-0EDB-2E81CACA1661}"/>
            </a:ext>
          </a:extLst>
        </xdr:cNvPr>
        <xdr:cNvSpPr txBox="1"/>
      </xdr:nvSpPr>
      <xdr:spPr>
        <a:xfrm>
          <a:off x="3519055" y="5832763"/>
          <a:ext cx="5721927" cy="997527"/>
        </a:xfrm>
        <a:prstGeom prst="rect">
          <a:avLst/>
        </a:prstGeom>
        <a:solidFill>
          <a:srgbClr val="2B765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6000" b="1" i="0" u="none" strike="noStrike" kern="0" cap="none" spc="0" normalizeH="0" baseline="0" noProof="0">
              <a:ln w="9525">
                <a:solidFill>
                  <a:prstClr val="white"/>
                </a:solidFill>
                <a:prstDash val="solid"/>
              </a:ln>
              <a:solidFill>
                <a:prstClr val="white"/>
              </a:solidFill>
              <a:effectLst>
                <a:glow rad="228600">
                  <a:srgbClr val="70AD47">
                    <a:satMod val="175000"/>
                    <a:alpha val="40000"/>
                  </a:srgbClr>
                </a:glow>
                <a:outerShdw blurRad="12700" dist="38100" dir="2700000" algn="tl" rotWithShape="0">
                  <a:prstClr val="white">
                    <a:lumMod val="50000"/>
                  </a:prstClr>
                </a:outerShdw>
              </a:effectLst>
              <a:uLnTx/>
              <a:uFillTx/>
              <a:latin typeface="+mn-lt"/>
              <a:ea typeface="+mn-ea"/>
              <a:cs typeface="+mn-cs"/>
            </a:rPr>
            <a:t>Total</a:t>
          </a:r>
          <a:r>
            <a:rPr kumimoji="0" lang="ar-EG" sz="6000" b="1" i="0" u="none" strike="noStrike" kern="0" cap="none" spc="0" normalizeH="0" baseline="0" noProof="0">
              <a:ln w="9525">
                <a:solidFill>
                  <a:prstClr val="white"/>
                </a:solidFill>
                <a:prstDash val="solid"/>
              </a:ln>
              <a:solidFill>
                <a:prstClr val="white"/>
              </a:solidFill>
              <a:effectLst>
                <a:glow rad="228600">
                  <a:srgbClr val="70AD47">
                    <a:satMod val="175000"/>
                    <a:alpha val="40000"/>
                  </a:srgbClr>
                </a:glow>
                <a:outerShdw blurRad="12700" dist="38100" dir="2700000" algn="tl" rotWithShape="0">
                  <a:prstClr val="white">
                    <a:lumMod val="50000"/>
                  </a:prstClr>
                </a:outerShdw>
              </a:effectLst>
              <a:uLnTx/>
              <a:uFillTx/>
              <a:latin typeface="+mn-lt"/>
              <a:ea typeface="+mn-ea"/>
              <a:cs typeface="+mn-cs"/>
            </a:rPr>
            <a:t> </a:t>
          </a:r>
          <a:r>
            <a:rPr kumimoji="0" lang="en-US" sz="6000" b="1" i="0" u="none" strike="noStrike" kern="0" cap="none" spc="0" normalizeH="0" baseline="0" noProof="0">
              <a:ln w="9525">
                <a:solidFill>
                  <a:prstClr val="white"/>
                </a:solidFill>
                <a:prstDash val="solid"/>
              </a:ln>
              <a:solidFill>
                <a:prstClr val="white"/>
              </a:solidFill>
              <a:effectLst>
                <a:glow rad="228600">
                  <a:srgbClr val="70AD47">
                    <a:satMod val="175000"/>
                    <a:alpha val="40000"/>
                  </a:srgbClr>
                </a:glow>
                <a:outerShdw blurRad="12700" dist="38100" dir="2700000" algn="tl" rotWithShape="0">
                  <a:prstClr val="white">
                    <a:lumMod val="50000"/>
                  </a:prstClr>
                </a:outerShdw>
              </a:effectLst>
              <a:uLnTx/>
              <a:uFillTx/>
              <a:latin typeface="+mn-lt"/>
              <a:ea typeface="+mn-ea"/>
              <a:cs typeface="+mn-cs"/>
            </a:rPr>
            <a:t> Profit</a:t>
          </a:r>
        </a:p>
        <a:p>
          <a:endParaRPr lang="en-US" sz="1100"/>
        </a:p>
      </xdr:txBody>
    </xdr:sp>
    <xdr:clientData/>
  </xdr:twoCellAnchor>
  <xdr:twoCellAnchor>
    <xdr:from>
      <xdr:col>21</xdr:col>
      <xdr:colOff>263236</xdr:colOff>
      <xdr:row>32</xdr:row>
      <xdr:rowOff>83127</xdr:rowOff>
    </xdr:from>
    <xdr:to>
      <xdr:col>30</xdr:col>
      <xdr:colOff>360218</xdr:colOff>
      <xdr:row>47</xdr:row>
      <xdr:rowOff>138546</xdr:rowOff>
    </xdr:to>
    <xdr:sp macro="" textlink="$AP$5">
      <xdr:nvSpPr>
        <xdr:cNvPr id="32" name="Rectangle 31">
          <a:extLst>
            <a:ext uri="{FF2B5EF4-FFF2-40B4-BE49-F238E27FC236}">
              <a16:creationId xmlns:a16="http://schemas.microsoft.com/office/drawing/2014/main" id="{68A63FF8-3FE0-4EEB-93C9-A65E5AE0B353}"/>
            </a:ext>
          </a:extLst>
        </xdr:cNvPr>
        <xdr:cNvSpPr/>
      </xdr:nvSpPr>
      <xdr:spPr>
        <a:xfrm>
          <a:off x="15683345" y="5846618"/>
          <a:ext cx="5583382" cy="2757055"/>
        </a:xfrm>
        <a:prstGeom prst="rect">
          <a:avLst/>
        </a:prstGeom>
        <a:solidFill>
          <a:schemeClr val="bg1"/>
        </a:solidFill>
        <a:effectLst>
          <a:glow rad="228600">
            <a:schemeClr val="accent6">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5C3D0AA-B396-4F31-9971-C42967C0F0C9}" type="TxLink">
            <a:rPr lang="en-US" sz="8800" b="0" i="0" u="none" strike="noStrike">
              <a:solidFill>
                <a:srgbClr val="2B765F"/>
              </a:solidFill>
              <a:latin typeface="Calibri"/>
              <a:cs typeface="Calibri"/>
            </a:rPr>
            <a:pPr algn="ctr"/>
            <a:t>57.93%</a:t>
          </a:fld>
          <a:endParaRPr lang="en-US" sz="8800">
            <a:solidFill>
              <a:srgbClr val="2B765F"/>
            </a:solidFill>
          </a:endParaRPr>
        </a:p>
      </xdr:txBody>
    </xdr:sp>
    <xdr:clientData/>
  </xdr:twoCellAnchor>
  <xdr:twoCellAnchor>
    <xdr:from>
      <xdr:col>21</xdr:col>
      <xdr:colOff>263236</xdr:colOff>
      <xdr:row>32</xdr:row>
      <xdr:rowOff>83127</xdr:rowOff>
    </xdr:from>
    <xdr:to>
      <xdr:col>30</xdr:col>
      <xdr:colOff>346364</xdr:colOff>
      <xdr:row>37</xdr:row>
      <xdr:rowOff>110837</xdr:rowOff>
    </xdr:to>
    <xdr:sp macro="" textlink="">
      <xdr:nvSpPr>
        <xdr:cNvPr id="33" name="TextBox 32">
          <a:extLst>
            <a:ext uri="{FF2B5EF4-FFF2-40B4-BE49-F238E27FC236}">
              <a16:creationId xmlns:a16="http://schemas.microsoft.com/office/drawing/2014/main" id="{56061284-2502-9483-7ED1-C8E10B33CB09}"/>
            </a:ext>
          </a:extLst>
        </xdr:cNvPr>
        <xdr:cNvSpPr txBox="1"/>
      </xdr:nvSpPr>
      <xdr:spPr>
        <a:xfrm>
          <a:off x="15683345" y="5846618"/>
          <a:ext cx="5569528" cy="928255"/>
        </a:xfrm>
        <a:prstGeom prst="rect">
          <a:avLst/>
        </a:prstGeom>
        <a:solidFill>
          <a:srgbClr val="2B765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6000" b="1" i="0" u="none" strike="noStrike" kern="0" cap="none" spc="0" normalizeH="0" baseline="0" noProof="0">
              <a:ln>
                <a:noFill/>
              </a:ln>
              <a:solidFill>
                <a:prstClr val="white"/>
              </a:solidFill>
              <a:effectLst>
                <a:glow rad="228600">
                  <a:srgbClr val="70AD47">
                    <a:satMod val="175000"/>
                    <a:alpha val="40000"/>
                  </a:srgbClr>
                </a:glow>
              </a:effectLst>
              <a:uLnTx/>
              <a:uFillTx/>
              <a:latin typeface="+mn-lt"/>
              <a:ea typeface="+mn-ea"/>
              <a:cs typeface="+mn-cs"/>
            </a:rPr>
            <a:t>Profit Margin</a:t>
          </a:r>
        </a:p>
        <a:p>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2758742</xdr:colOff>
      <xdr:row>9</xdr:row>
      <xdr:rowOff>174327</xdr:rowOff>
    </xdr:to>
    <xdr:pic>
      <xdr:nvPicPr>
        <xdr:cNvPr id="3" name="Picture 2">
          <a:extLst>
            <a:ext uri="{FF2B5EF4-FFF2-40B4-BE49-F238E27FC236}">
              <a16:creationId xmlns:a16="http://schemas.microsoft.com/office/drawing/2014/main" id="{EF0D9909-65E8-4927-B522-3E246B4EBD8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490262" cy="17984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2758742</xdr:colOff>
      <xdr:row>9</xdr:row>
      <xdr:rowOff>152556</xdr:rowOff>
    </xdr:to>
    <xdr:pic>
      <xdr:nvPicPr>
        <xdr:cNvPr id="3" name="Picture 2">
          <a:extLst>
            <a:ext uri="{FF2B5EF4-FFF2-40B4-BE49-F238E27FC236}">
              <a16:creationId xmlns:a16="http://schemas.microsoft.com/office/drawing/2014/main" id="{94B4B897-2A08-430D-A6DA-2216AAEC4A8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490262" cy="1798476"/>
        </a:xfrm>
        <a:prstGeom prst="rect">
          <a:avLst/>
        </a:prstGeom>
      </xdr:spPr>
    </xdr:pic>
    <xdr:clientData/>
  </xdr:twoCellAnchor>
  <xdr:twoCellAnchor>
    <xdr:from>
      <xdr:col>9</xdr:col>
      <xdr:colOff>318355</xdr:colOff>
      <xdr:row>0</xdr:row>
      <xdr:rowOff>57397</xdr:rowOff>
    </xdr:from>
    <xdr:to>
      <xdr:col>21</xdr:col>
      <xdr:colOff>582878</xdr:colOff>
      <xdr:row>32</xdr:row>
      <xdr:rowOff>0</xdr:rowOff>
    </xdr:to>
    <xdr:graphicFrame macro="">
      <xdr:nvGraphicFramePr>
        <xdr:cNvPr id="2" name="Chart 1">
          <a:extLst>
            <a:ext uri="{FF2B5EF4-FFF2-40B4-BE49-F238E27FC236}">
              <a16:creationId xmlns:a16="http://schemas.microsoft.com/office/drawing/2014/main" id="{07A3E193-1E3C-4337-A8D8-7B955330A6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17911</xdr:colOff>
      <xdr:row>32</xdr:row>
      <xdr:rowOff>60960</xdr:rowOff>
    </xdr:from>
    <xdr:to>
      <xdr:col>22</xdr:col>
      <xdr:colOff>1386</xdr:colOff>
      <xdr:row>63</xdr:row>
      <xdr:rowOff>167639</xdr:rowOff>
    </xdr:to>
    <xdr:graphicFrame macro="">
      <xdr:nvGraphicFramePr>
        <xdr:cNvPr id="7" name="Chart 6">
          <a:extLst>
            <a:ext uri="{FF2B5EF4-FFF2-40B4-BE49-F238E27FC236}">
              <a16:creationId xmlns:a16="http://schemas.microsoft.com/office/drawing/2014/main" id="{4425E293-E378-4BF5-BF43-146793BA85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41564</xdr:colOff>
      <xdr:row>0</xdr:row>
      <xdr:rowOff>41564</xdr:rowOff>
    </xdr:from>
    <xdr:to>
      <xdr:col>30</xdr:col>
      <xdr:colOff>489857</xdr:colOff>
      <xdr:row>63</xdr:row>
      <xdr:rowOff>167640</xdr:rowOff>
    </xdr:to>
    <xdr:graphicFrame macro="">
      <xdr:nvGraphicFramePr>
        <xdr:cNvPr id="8" name="Chart 7">
          <a:extLst>
            <a:ext uri="{FF2B5EF4-FFF2-40B4-BE49-F238E27FC236}">
              <a16:creationId xmlns:a16="http://schemas.microsoft.com/office/drawing/2014/main" id="{FBC7C8C8-E1FC-464E-A2EC-F032BFE58C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509850</xdr:colOff>
      <xdr:row>0</xdr:row>
      <xdr:rowOff>48490</xdr:rowOff>
    </xdr:from>
    <xdr:to>
      <xdr:col>42</xdr:col>
      <xdr:colOff>477983</xdr:colOff>
      <xdr:row>30</xdr:row>
      <xdr:rowOff>137160</xdr:rowOff>
    </xdr:to>
    <xdr:graphicFrame macro="">
      <xdr:nvGraphicFramePr>
        <xdr:cNvPr id="9" name="Chart 8">
          <a:extLst>
            <a:ext uri="{FF2B5EF4-FFF2-40B4-BE49-F238E27FC236}">
              <a16:creationId xmlns:a16="http://schemas.microsoft.com/office/drawing/2014/main" id="{A393F699-6765-44DF-AE28-AAB15DC762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552103</xdr:colOff>
      <xdr:row>31</xdr:row>
      <xdr:rowOff>30480</xdr:rowOff>
    </xdr:from>
    <xdr:to>
      <xdr:col>42</xdr:col>
      <xdr:colOff>465513</xdr:colOff>
      <xdr:row>64</xdr:row>
      <xdr:rowOff>4155</xdr:rowOff>
    </xdr:to>
    <xdr:graphicFrame macro="">
      <xdr:nvGraphicFramePr>
        <xdr:cNvPr id="10" name="Chart 9">
          <a:extLst>
            <a:ext uri="{FF2B5EF4-FFF2-40B4-BE49-F238E27FC236}">
              <a16:creationId xmlns:a16="http://schemas.microsoft.com/office/drawing/2014/main" id="{FEBEEBA8-4608-42D0-8F8D-F9F99BEF69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xdr:col>
      <xdr:colOff>7620</xdr:colOff>
      <xdr:row>11</xdr:row>
      <xdr:rowOff>114300</xdr:rowOff>
    </xdr:from>
    <xdr:to>
      <xdr:col>9</xdr:col>
      <xdr:colOff>266700</xdr:colOff>
      <xdr:row>21</xdr:row>
      <xdr:rowOff>53340</xdr:rowOff>
    </xdr:to>
    <mc:AlternateContent xmlns:mc="http://schemas.openxmlformats.org/markup-compatibility/2006" xmlns:a14="http://schemas.microsoft.com/office/drawing/2010/main">
      <mc:Choice Requires="a14">
        <xdr:graphicFrame macro="">
          <xdr:nvGraphicFramePr>
            <xdr:cNvPr id="11" name="State">
              <a:extLst>
                <a:ext uri="{FF2B5EF4-FFF2-40B4-BE49-F238E27FC236}">
                  <a16:creationId xmlns:a16="http://schemas.microsoft.com/office/drawing/2014/main" id="{5C5AC3B6-C594-46F8-ABCC-809C148B542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3505893" y="2209800"/>
              <a:ext cx="4432762" cy="1844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435427</xdr:colOff>
      <xdr:row>7</xdr:row>
      <xdr:rowOff>108857</xdr:rowOff>
    </xdr:from>
    <xdr:to>
      <xdr:col>7</xdr:col>
      <xdr:colOff>21771</xdr:colOff>
      <xdr:row>10</xdr:row>
      <xdr:rowOff>163285</xdr:rowOff>
    </xdr:to>
    <xdr:sp macro="" textlink="">
      <xdr:nvSpPr>
        <xdr:cNvPr id="13" name="Arrow: Down 12">
          <a:extLst>
            <a:ext uri="{FF2B5EF4-FFF2-40B4-BE49-F238E27FC236}">
              <a16:creationId xmlns:a16="http://schemas.microsoft.com/office/drawing/2014/main" id="{7674DB6D-4ADA-D274-DCBD-7BA279F258FF}"/>
            </a:ext>
          </a:extLst>
        </xdr:cNvPr>
        <xdr:cNvSpPr/>
      </xdr:nvSpPr>
      <xdr:spPr>
        <a:xfrm>
          <a:off x="5072741" y="1404257"/>
          <a:ext cx="1415144" cy="609599"/>
        </a:xfrm>
        <a:prstGeom prst="downArrow">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2764762</xdr:colOff>
      <xdr:row>22</xdr:row>
      <xdr:rowOff>48639</xdr:rowOff>
    </xdr:from>
    <xdr:to>
      <xdr:col>9</xdr:col>
      <xdr:colOff>226978</xdr:colOff>
      <xdr:row>27</xdr:row>
      <xdr:rowOff>32426</xdr:rowOff>
    </xdr:to>
    <mc:AlternateContent xmlns:mc="http://schemas.openxmlformats.org/markup-compatibility/2006" xmlns:a14="http://schemas.microsoft.com/office/drawing/2010/main">
      <mc:Choice Requires="a14">
        <xdr:graphicFrame macro="">
          <xdr:nvGraphicFramePr>
            <xdr:cNvPr id="15" name="Date (Year)">
              <a:extLst>
                <a:ext uri="{FF2B5EF4-FFF2-40B4-BE49-F238E27FC236}">
                  <a16:creationId xmlns:a16="http://schemas.microsoft.com/office/drawing/2014/main" id="{861B7F0F-1263-420E-8522-C909F8927EDD}"/>
                </a:ext>
              </a:extLst>
            </xdr:cNvP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mlns="">
        <xdr:sp macro="" textlink="">
          <xdr:nvSpPr>
            <xdr:cNvPr id="0" name=""/>
            <xdr:cNvSpPr>
              <a:spLocks noTextEdit="1"/>
            </xdr:cNvSpPr>
          </xdr:nvSpPr>
          <xdr:spPr>
            <a:xfrm>
              <a:off x="3492126" y="4239639"/>
              <a:ext cx="4406807" cy="9362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2758742</xdr:colOff>
      <xdr:row>9</xdr:row>
      <xdr:rowOff>152556</xdr:rowOff>
    </xdr:to>
    <xdr:pic>
      <xdr:nvPicPr>
        <xdr:cNvPr id="3" name="Picture 2">
          <a:extLst>
            <a:ext uri="{FF2B5EF4-FFF2-40B4-BE49-F238E27FC236}">
              <a16:creationId xmlns:a16="http://schemas.microsoft.com/office/drawing/2014/main" id="{2E1B0B59-D2B6-4A45-9605-6DD0806B5C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490262" cy="1798476"/>
        </a:xfrm>
        <a:prstGeom prst="rect">
          <a:avLst/>
        </a:prstGeom>
      </xdr:spPr>
    </xdr:pic>
    <xdr:clientData/>
  </xdr:twoCellAnchor>
  <xdr:twoCellAnchor>
    <xdr:from>
      <xdr:col>4</xdr:col>
      <xdr:colOff>886690</xdr:colOff>
      <xdr:row>22</xdr:row>
      <xdr:rowOff>180108</xdr:rowOff>
    </xdr:from>
    <xdr:to>
      <xdr:col>11</xdr:col>
      <xdr:colOff>152400</xdr:colOff>
      <xdr:row>43</xdr:row>
      <xdr:rowOff>180108</xdr:rowOff>
    </xdr:to>
    <xdr:graphicFrame macro="">
      <xdr:nvGraphicFramePr>
        <xdr:cNvPr id="4" name="Chart 3">
          <a:extLst>
            <a:ext uri="{FF2B5EF4-FFF2-40B4-BE49-F238E27FC236}">
              <a16:creationId xmlns:a16="http://schemas.microsoft.com/office/drawing/2014/main" id="{3283647B-E1A9-4EC4-9D81-9873F9F7E6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900543</xdr:colOff>
      <xdr:row>0</xdr:row>
      <xdr:rowOff>0</xdr:rowOff>
    </xdr:from>
    <xdr:to>
      <xdr:col>19</xdr:col>
      <xdr:colOff>83126</xdr:colOff>
      <xdr:row>22</xdr:row>
      <xdr:rowOff>166254</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CFC9C92B-D3AB-47E0-AA45-B924482750F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929743" y="0"/>
              <a:ext cx="9263843" cy="418961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180108</xdr:colOff>
      <xdr:row>23</xdr:row>
      <xdr:rowOff>0</xdr:rowOff>
    </xdr:from>
    <xdr:to>
      <xdr:col>19</xdr:col>
      <xdr:colOff>83127</xdr:colOff>
      <xdr:row>44</xdr:row>
      <xdr:rowOff>13854</xdr:rowOff>
    </xdr:to>
    <xdr:graphicFrame macro="">
      <xdr:nvGraphicFramePr>
        <xdr:cNvPr id="6" name="Chart 5">
          <a:extLst>
            <a:ext uri="{FF2B5EF4-FFF2-40B4-BE49-F238E27FC236}">
              <a16:creationId xmlns:a16="http://schemas.microsoft.com/office/drawing/2014/main" id="{919FA578-C66C-4519-8BEF-5D4EE064F0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96982</xdr:colOff>
      <xdr:row>0</xdr:row>
      <xdr:rowOff>0</xdr:rowOff>
    </xdr:from>
    <xdr:to>
      <xdr:col>27</xdr:col>
      <xdr:colOff>110836</xdr:colOff>
      <xdr:row>22</xdr:row>
      <xdr:rowOff>180108</xdr:rowOff>
    </xdr:to>
    <xdr:graphicFrame macro="">
      <xdr:nvGraphicFramePr>
        <xdr:cNvPr id="10" name="Chart 9">
          <a:extLst>
            <a:ext uri="{FF2B5EF4-FFF2-40B4-BE49-F238E27FC236}">
              <a16:creationId xmlns:a16="http://schemas.microsoft.com/office/drawing/2014/main" id="{57072349-57D6-4D19-B40B-2FF38DEA13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96981</xdr:colOff>
      <xdr:row>23</xdr:row>
      <xdr:rowOff>13854</xdr:rowOff>
    </xdr:from>
    <xdr:to>
      <xdr:col>27</xdr:col>
      <xdr:colOff>96980</xdr:colOff>
      <xdr:row>44</xdr:row>
      <xdr:rowOff>13854</xdr:rowOff>
    </xdr:to>
    <xdr:graphicFrame macro="">
      <xdr:nvGraphicFramePr>
        <xdr:cNvPr id="11" name="Chart 10">
          <a:extLst>
            <a:ext uri="{FF2B5EF4-FFF2-40B4-BE49-F238E27FC236}">
              <a16:creationId xmlns:a16="http://schemas.microsoft.com/office/drawing/2014/main" id="{A38E466C-EBE9-4275-A764-478EBE5DD6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69272</xdr:colOff>
      <xdr:row>4</xdr:row>
      <xdr:rowOff>124690</xdr:rowOff>
    </xdr:from>
    <xdr:to>
      <xdr:col>4</xdr:col>
      <xdr:colOff>290944</xdr:colOff>
      <xdr:row>13</xdr:row>
      <xdr:rowOff>96981</xdr:rowOff>
    </xdr:to>
    <xdr:sp macro="" textlink="">
      <xdr:nvSpPr>
        <xdr:cNvPr id="12" name="Arrow: Down 11">
          <a:extLst>
            <a:ext uri="{FF2B5EF4-FFF2-40B4-BE49-F238E27FC236}">
              <a16:creationId xmlns:a16="http://schemas.microsoft.com/office/drawing/2014/main" id="{A9423331-B3CF-B00C-89CC-740605B32403}"/>
            </a:ext>
          </a:extLst>
        </xdr:cNvPr>
        <xdr:cNvSpPr/>
      </xdr:nvSpPr>
      <xdr:spPr>
        <a:xfrm>
          <a:off x="4184072" y="845126"/>
          <a:ext cx="1149927" cy="1593273"/>
        </a:xfrm>
        <a:prstGeom prst="downArrow">
          <a:avLst/>
        </a:prstGeom>
        <a:solidFill>
          <a:schemeClr val="accent6">
            <a:lumMod val="50000"/>
          </a:schemeClr>
        </a:solidFill>
        <a:ln>
          <a:solidFill>
            <a:srgbClr val="2B765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13855</xdr:colOff>
      <xdr:row>14</xdr:row>
      <xdr:rowOff>13855</xdr:rowOff>
    </xdr:from>
    <xdr:to>
      <xdr:col>4</xdr:col>
      <xdr:colOff>900544</xdr:colOff>
      <xdr:row>23</xdr:row>
      <xdr:rowOff>96982</xdr:rowOff>
    </xdr:to>
    <mc:AlternateContent xmlns:mc="http://schemas.openxmlformats.org/markup-compatibility/2006" xmlns:a14="http://schemas.microsoft.com/office/drawing/2010/main">
      <mc:Choice Requires="a14">
        <xdr:graphicFrame macro="">
          <xdr:nvGraphicFramePr>
            <xdr:cNvPr id="13" name="State 1">
              <a:extLst>
                <a:ext uri="{FF2B5EF4-FFF2-40B4-BE49-F238E27FC236}">
                  <a16:creationId xmlns:a16="http://schemas.microsoft.com/office/drawing/2014/main" id="{96AB6416-5796-4C08-B9BE-9DBE7F1DA0C1}"/>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3519055" y="2535382"/>
              <a:ext cx="2424544" cy="17041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13855</xdr:colOff>
      <xdr:row>23</xdr:row>
      <xdr:rowOff>152401</xdr:rowOff>
    </xdr:from>
    <xdr:to>
      <xdr:col>4</xdr:col>
      <xdr:colOff>900544</xdr:colOff>
      <xdr:row>33</xdr:row>
      <xdr:rowOff>13855</xdr:rowOff>
    </xdr:to>
    <mc:AlternateContent xmlns:mc="http://schemas.openxmlformats.org/markup-compatibility/2006" xmlns:a14="http://schemas.microsoft.com/office/drawing/2010/main">
      <mc:Choice Requires="a14">
        <xdr:graphicFrame macro="">
          <xdr:nvGraphicFramePr>
            <xdr:cNvPr id="14" name="Customer ID">
              <a:extLst>
                <a:ext uri="{FF2B5EF4-FFF2-40B4-BE49-F238E27FC236}">
                  <a16:creationId xmlns:a16="http://schemas.microsoft.com/office/drawing/2014/main" id="{81A4C725-B346-4AD9-B039-5162CC4E3D8E}"/>
                </a:ext>
              </a:extLst>
            </xdr:cNvPr>
            <xdr:cNvGraphicFramePr/>
          </xdr:nvGraphicFramePr>
          <xdr:xfrm>
            <a:off x="0" y="0"/>
            <a:ext cx="0" cy="0"/>
          </xdr:xfrm>
          <a:graphic>
            <a:graphicData uri="http://schemas.microsoft.com/office/drawing/2010/slicer">
              <sle:slicer xmlns:sle="http://schemas.microsoft.com/office/drawing/2010/slicer" name="Customer ID"/>
            </a:graphicData>
          </a:graphic>
        </xdr:graphicFrame>
      </mc:Choice>
      <mc:Fallback xmlns="">
        <xdr:sp macro="" textlink="">
          <xdr:nvSpPr>
            <xdr:cNvPr id="0" name=""/>
            <xdr:cNvSpPr>
              <a:spLocks noTextEdit="1"/>
            </xdr:cNvSpPr>
          </xdr:nvSpPr>
          <xdr:spPr>
            <a:xfrm>
              <a:off x="3519055" y="4294910"/>
              <a:ext cx="2424544" cy="16625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27709</xdr:colOff>
      <xdr:row>33</xdr:row>
      <xdr:rowOff>13855</xdr:rowOff>
    </xdr:from>
    <xdr:to>
      <xdr:col>4</xdr:col>
      <xdr:colOff>872836</xdr:colOff>
      <xdr:row>44</xdr:row>
      <xdr:rowOff>41564</xdr:rowOff>
    </xdr:to>
    <mc:AlternateContent xmlns:mc="http://schemas.openxmlformats.org/markup-compatibility/2006" xmlns:a14="http://schemas.microsoft.com/office/drawing/2010/main">
      <mc:Choice Requires="a14">
        <xdr:graphicFrame macro="">
          <xdr:nvGraphicFramePr>
            <xdr:cNvPr id="15" name="Product">
              <a:extLst>
                <a:ext uri="{FF2B5EF4-FFF2-40B4-BE49-F238E27FC236}">
                  <a16:creationId xmlns:a16="http://schemas.microsoft.com/office/drawing/2014/main" id="{32ECA2B2-3825-45DC-AC86-5DC057703923}"/>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532909" y="5957455"/>
              <a:ext cx="2382982" cy="20089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66.633637268518" backgroundQuery="1" createdVersion="8" refreshedVersion="8" minRefreshableVersion="3" recordCount="0" supportSubquery="1" supportAdvancedDrill="1" xr:uid="{17064BD3-76EE-4926-A2DE-C2DD8CEFC472}">
  <cacheSource type="external" connectionId="4"/>
  <cacheFields count="3">
    <cacheField name="[20192020].[Date (Year)].[Date (Year)]" caption="Date (Year)" numFmtId="0" hierarchy="8" level="1">
      <sharedItems count="2">
        <s v="2019"/>
        <s v="2020"/>
      </sharedItems>
    </cacheField>
    <cacheField name="[20192020].[Product].[Product]" caption="Product" numFmtId="0" hierarchy="2" level="1">
      <sharedItems count="6">
        <s v="Chocolate Chip"/>
        <s v="Fortune Cookie"/>
        <s v="Oatmeal Raisin"/>
        <s v="Snickerdoodle"/>
        <s v="Sugar"/>
        <s v="White Chocolate Macadamia Nut"/>
      </sharedItems>
    </cacheField>
    <cacheField name="[Measures].[Sum of Units Sold]" caption="Sum of Units Sold" numFmtId="0" hierarchy="29" level="32767"/>
  </cacheFields>
  <cacheHierarchies count="41">
    <cacheHierarchy uniqueName="[20192020].[Customer ID]" caption="Customer ID" attribute="1" defaultMemberUniqueName="[20192020].[Customer ID].[All]" allUniqueName="[20192020].[Customer ID].[All]" dimensionUniqueName="[20192020]" displayFolder="" count="0" memberValueDatatype="5" unbalanced="0"/>
    <cacheHierarchy uniqueName="[20192020].[Order ID]" caption="Order ID" attribute="1" defaultMemberUniqueName="[20192020].[Order ID].[All]" allUniqueName="[20192020].[Order ID].[All]" dimensionUniqueName="[20192020]" displayFolder="" count="0" memberValueDatatype="5" unbalanced="0"/>
    <cacheHierarchy uniqueName="[20192020].[Product]" caption="Product" attribute="1" defaultMemberUniqueName="[20192020].[Product].[All]" allUniqueName="[20192020].[Product].[All]" dimensionUniqueName="[20192020]" displayFolder="" count="2" memberValueDatatype="130" unbalanced="0">
      <fieldsUsage count="2">
        <fieldUsage x="-1"/>
        <fieldUsage x="1"/>
      </fieldsUsage>
    </cacheHierarchy>
    <cacheHierarchy uniqueName="[20192020].[Units Sold]" caption="Units Sold" attribute="1" defaultMemberUniqueName="[20192020].[Units Sold].[All]" allUniqueName="[20192020].[Units Sold].[All]" dimensionUniqueName="[20192020]" displayFolder="" count="0" memberValueDatatype="5" unbalanced="0"/>
    <cacheHierarchy uniqueName="[20192020].[Date]" caption="Date" attribute="1" time="1" defaultMemberUniqueName="[20192020].[Date].[All]" allUniqueName="[20192020].[Date].[All]" dimensionUniqueName="[20192020]" displayFolder="" count="0" memberValueDatatype="7" unbalanced="0"/>
    <cacheHierarchy uniqueName="[20192020].[Revenue]" caption="Revenue" attribute="1" defaultMemberUniqueName="[20192020].[Revenue].[All]" allUniqueName="[20192020].[Revenue].[All]" dimensionUniqueName="[20192020]" displayFolder="" count="0" memberValueDatatype="5" unbalanced="0"/>
    <cacheHierarchy uniqueName="[20192020].[Cost]" caption="Cost" attribute="1" defaultMemberUniqueName="[20192020].[Cost].[All]" allUniqueName="[20192020].[Cost].[All]" dimensionUniqueName="[20192020]" displayFolder="" count="0" memberValueDatatype="5" unbalanced="0"/>
    <cacheHierarchy uniqueName="[20192020].[Total Profit]" caption="Total Profit" attribute="1" defaultMemberUniqueName="[20192020].[Total Profit].[All]" allUniqueName="[20192020].[Total Profit].[All]" dimensionUniqueName="[20192020]" displayFolder="" count="0" memberValueDatatype="20" unbalanced="0"/>
    <cacheHierarchy uniqueName="[20192020].[Date (Year)]" caption="Date (Year)" attribute="1" defaultMemberUniqueName="[20192020].[Date (Year)].[All]" allUniqueName="[20192020].[Date (Year)].[All]" dimensionUniqueName="[20192020]" displayFolder="" count="2" memberValueDatatype="130" unbalanced="0">
      <fieldsUsage count="2">
        <fieldUsage x="-1"/>
        <fieldUsage x="0"/>
      </fieldsUsage>
    </cacheHierarchy>
    <cacheHierarchy uniqueName="[20192020].[Date (Quarter)]" caption="Date (Quarter)" attribute="1" defaultMemberUniqueName="[20192020].[Date (Quarter)].[All]" allUniqueName="[20192020].[Date (Quarter)].[All]" dimensionUniqueName="[20192020]" displayFolder="" count="0" memberValueDatatype="130" unbalanced="0"/>
    <cacheHierarchy uniqueName="[20192020].[Date (Month)]" caption="Date (Month)" attribute="1" defaultMemberUniqueName="[20192020].[Date (Month)].[All]" allUniqueName="[20192020].[Date (Month)].[All]" dimensionUniqueName="[20192020]" displayFolder="" count="0" memberValueDatatype="130" unbalanced="0"/>
    <cacheHierarchy uniqueName="[Cookie Types].[Cookie Type]" caption="Cookie Type" attribute="1" defaultMemberUniqueName="[Cookie Types].[Cookie Type].[All]" allUniqueName="[Cookie Types].[Cookie Type].[All]" dimensionUniqueName="[Cookie Types]" displayFolder="" count="0" memberValueDatatype="130" unbalanced="0"/>
    <cacheHierarchy uniqueName="[Cookie Types].[Units Sold]" caption="Units Sold" attribute="1" defaultMemberUniqueName="[Cookie Types].[Units Sold].[All]" allUniqueName="[Cookie Types].[Units Sold].[All]" dimensionUniqueName="[Cookie Types]" displayFolder="" count="0" memberValueDatatype="5" unbalanced="0"/>
    <cacheHierarchy uniqueName="[Cookie Types].[Revenue Per Cookie]" caption="Revenue Per Cookie" attribute="1" defaultMemberUniqueName="[Cookie Types].[Revenue Per Cookie].[All]" allUniqueName="[Cookie Types].[Revenue Per Cookie].[All]" dimensionUniqueName="[Cookie Types]" displayFolder="" count="0" memberValueDatatype="6" unbalanced="0"/>
    <cacheHierarchy uniqueName="[Cookie Types].[Cost Per Cookie]" caption="Cost Per Cookie" attribute="1" defaultMemberUniqueName="[Cookie Types].[Cost Per Cookie].[All]" allUniqueName="[Cookie Types].[Cost Per Cookie].[All]" dimensionUniqueName="[Cookie Types]" displayFolder="" count="0" memberValueDatatype="6" unbalanced="0"/>
    <cacheHierarchy uniqueName="[Customers].[Customer ID]" caption="Customer ID" attribute="1" defaultMemberUniqueName="[Customers].[Customer ID].[All]" allUniqueName="[Customers].[Customer ID].[All]" dimensionUniqueName="[Customers]" displayFolder="" count="0" memberValueDatatype="5" unbalanced="0"/>
    <cacheHierarchy uniqueName="[Customers].[Name]" caption="Name" attribute="1" defaultMemberUniqueName="[Customers].[Name].[All]" allUniqueName="[Customers].[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 caption="Zip" attribute="1" defaultMemberUniqueName="[Customers].[Zip].[All]" allUniqueName="[Customers].[Zip].[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Notes]" caption="Notes" attribute="1" defaultMemberUniqueName="[Customers].[Notes].[All]" allUniqueName="[Customers].[Notes].[All]" dimensionUniqueName="[Customers]" displayFolder="" count="0" memberValueDatatype="130" unbalanced="0"/>
    <cacheHierarchy uniqueName="[20192020].[Date (Month Index)]" caption="Date (Month Index)" attribute="1" defaultMemberUniqueName="[20192020].[Date (Month Index)].[All]" allUniqueName="[20192020].[Date (Month Index)].[All]" dimensionUniqueName="[20192020]" displayFolder="" count="0" memberValueDatatype="20" unbalanced="0" hidden="1"/>
    <cacheHierarchy uniqueName="[Measures].[__XL_Count 20192020]" caption="__XL_Count 20192020" measure="1" displayFolder="" measureGroup="20192020" count="0" hidden="1"/>
    <cacheHierarchy uniqueName="[Measures].[__XL_Count Cookie Types]" caption="__XL_Count Cookie Types" measure="1" displayFolder="" measureGroup="Cookie Type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Units Sold]" caption="Sum of Units Sold" measure="1" displayFolder="" measureGroup="20192020" count="0" oneField="1" hidden="1">
      <fieldsUsage count="1">
        <fieldUsage x="2"/>
      </fieldsUsage>
      <extLst>
        <ext xmlns:x15="http://schemas.microsoft.com/office/spreadsheetml/2010/11/main" uri="{B97F6D7D-B522-45F9-BDA1-12C45D357490}">
          <x15:cacheHierarchy aggregatedColumn="3"/>
        </ext>
      </extLst>
    </cacheHierarchy>
    <cacheHierarchy uniqueName="[Measures].[Sum of Cost]" caption="Sum of Cost" measure="1" displayFolder="" measureGroup="20192020" count="0" hidden="1">
      <extLst>
        <ext xmlns:x15="http://schemas.microsoft.com/office/spreadsheetml/2010/11/main" uri="{B97F6D7D-B522-45F9-BDA1-12C45D357490}">
          <x15:cacheHierarchy aggregatedColumn="6"/>
        </ext>
      </extLst>
    </cacheHierarchy>
    <cacheHierarchy uniqueName="[Measures].[Sum of Revenue]" caption="Sum of Revenue" measure="1" displayFolder="" measureGroup="20192020" count="0" hidden="1">
      <extLst>
        <ext xmlns:x15="http://schemas.microsoft.com/office/spreadsheetml/2010/11/main" uri="{B97F6D7D-B522-45F9-BDA1-12C45D357490}">
          <x15:cacheHierarchy aggregatedColumn="5"/>
        </ext>
      </extLst>
    </cacheHierarchy>
    <cacheHierarchy uniqueName="[Measures].[Sum of Customer ID]" caption="Sum of Customer ID" measure="1" displayFolder="" measureGroup="20192020"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20192020" count="0" hidden="1">
      <extLst>
        <ext xmlns:x15="http://schemas.microsoft.com/office/spreadsheetml/2010/11/main" uri="{B97F6D7D-B522-45F9-BDA1-12C45D357490}">
          <x15:cacheHierarchy aggregatedColumn="0"/>
        </ext>
      </extLst>
    </cacheHierarchy>
    <cacheHierarchy uniqueName="[Measures].[Sum of Total Profit]" caption="Sum of Total Profit" measure="1" displayFolder="" measureGroup="20192020" count="0" hidden="1">
      <extLst>
        <ext xmlns:x15="http://schemas.microsoft.com/office/spreadsheetml/2010/11/main" uri="{B97F6D7D-B522-45F9-BDA1-12C45D357490}">
          <x15:cacheHierarchy aggregatedColumn="7"/>
        </ext>
      </extLst>
    </cacheHierarchy>
    <cacheHierarchy uniqueName="[Measures].[Sum of Revenue Per Cookie]" caption="Sum of Revenue Per Cookie" measure="1" displayFolder="" measureGroup="Cookie Types" count="0" hidden="1">
      <extLst>
        <ext xmlns:x15="http://schemas.microsoft.com/office/spreadsheetml/2010/11/main" uri="{B97F6D7D-B522-45F9-BDA1-12C45D357490}">
          <x15:cacheHierarchy aggregatedColumn="13"/>
        </ext>
      </extLst>
    </cacheHierarchy>
    <cacheHierarchy uniqueName="[Measures].[Sum of Units Sold 2]" caption="Sum of Units Sold 2" measure="1" displayFolder="" measureGroup="Cookie Types" count="0" hidden="1">
      <extLst>
        <ext xmlns:x15="http://schemas.microsoft.com/office/spreadsheetml/2010/11/main" uri="{B97F6D7D-B522-45F9-BDA1-12C45D357490}">
          <x15:cacheHierarchy aggregatedColumn="12"/>
        </ext>
      </extLst>
    </cacheHierarchy>
    <cacheHierarchy uniqueName="[Measures].[Sum of Order ID]" caption="Sum of Order ID" measure="1" displayFolder="" measureGroup="20192020" count="0" hidden="1">
      <extLst>
        <ext xmlns:x15="http://schemas.microsoft.com/office/spreadsheetml/2010/11/main" uri="{B97F6D7D-B522-45F9-BDA1-12C45D357490}">
          <x15:cacheHierarchy aggregatedColumn="1"/>
        </ext>
      </extLst>
    </cacheHierarchy>
    <cacheHierarchy uniqueName="[Measures].[Count of Product]" caption="Count of Product" measure="1" displayFolder="" measureGroup="20192020" count="0" hidden="1">
      <extLst>
        <ext xmlns:x15="http://schemas.microsoft.com/office/spreadsheetml/2010/11/main" uri="{B97F6D7D-B522-45F9-BDA1-12C45D357490}">
          <x15:cacheHierarchy aggregatedColumn="2"/>
        </ext>
      </extLst>
    </cacheHierarchy>
    <cacheHierarchy uniqueName="[Measures].[Count of Date]" caption="Count of Date" measure="1" displayFolder="" measureGroup="20192020" count="0" hidden="1">
      <extLst>
        <ext xmlns:x15="http://schemas.microsoft.com/office/spreadsheetml/2010/11/main" uri="{B97F6D7D-B522-45F9-BDA1-12C45D357490}">
          <x15:cacheHierarchy aggregatedColumn="4"/>
        </ext>
      </extLst>
    </cacheHierarchy>
    <cacheHierarchy uniqueName="[Measures].[Count of Date (Year)]" caption="Count of Date (Year)" measure="1" displayFolder="" measureGroup="20192020" count="0" hidden="1">
      <extLst>
        <ext xmlns:x15="http://schemas.microsoft.com/office/spreadsheetml/2010/11/main" uri="{B97F6D7D-B522-45F9-BDA1-12C45D357490}">
          <x15:cacheHierarchy aggregatedColumn="8"/>
        </ext>
      </extLst>
    </cacheHierarchy>
  </cacheHierarchies>
  <kpis count="0"/>
  <dimensions count="4">
    <dimension name="20192020" uniqueName="[20192020]" caption="20192020"/>
    <dimension name="Cookie Types" uniqueName="[Cookie Types]" caption="Cookie Types"/>
    <dimension name="Customers" uniqueName="[Customers]" caption="Customers"/>
    <dimension measure="1" name="Measures" uniqueName="[Measures]" caption="Measures"/>
  </dimensions>
  <measureGroups count="3">
    <measureGroup name="20192020" caption="20192020"/>
    <measureGroup name="Cookie Types" caption="Cookie Types"/>
    <measureGroup name="Customers" caption="Customers"/>
  </measureGroups>
  <maps count="5">
    <map measureGroup="0" dimension="0"/>
    <map measureGroup="0" dimension="1"/>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66.631172685185" backgroundQuery="1" createdVersion="8" refreshedVersion="8" minRefreshableVersion="3" recordCount="0" supportSubquery="1" supportAdvancedDrill="1" xr:uid="{445C7FB2-27C4-4AA4-84B5-ED1AEF27E51D}">
  <cacheSource type="external" connectionId="4"/>
  <cacheFields count="3">
    <cacheField name="[20192020].[Date (Year)].[Date (Year)]" caption="Date (Year)" numFmtId="0" hierarchy="8" level="1">
      <sharedItems count="2">
        <s v="2019"/>
        <s v="2020"/>
      </sharedItems>
    </cacheField>
    <cacheField name="[20192020].[Product].[Product]" caption="Product" numFmtId="0" hierarchy="2" level="1">
      <sharedItems count="6">
        <s v="Chocolate Chip"/>
        <s v="Fortune Cookie"/>
        <s v="Oatmeal Raisin"/>
        <s v="Snickerdoodle"/>
        <s v="Sugar"/>
        <s v="White Chocolate Macadamia Nut"/>
      </sharedItems>
    </cacheField>
    <cacheField name="[Measures].[Sum of Cost]" caption="Sum of Cost" numFmtId="0" hierarchy="30" level="32767"/>
  </cacheFields>
  <cacheHierarchies count="41">
    <cacheHierarchy uniqueName="[20192020].[Customer ID]" caption="Customer ID" attribute="1" defaultMemberUniqueName="[20192020].[Customer ID].[All]" allUniqueName="[20192020].[Customer ID].[All]" dimensionUniqueName="[20192020]" displayFolder="" count="0" memberValueDatatype="5" unbalanced="0"/>
    <cacheHierarchy uniqueName="[20192020].[Order ID]" caption="Order ID" attribute="1" defaultMemberUniqueName="[20192020].[Order ID].[All]" allUniqueName="[20192020].[Order ID].[All]" dimensionUniqueName="[20192020]" displayFolder="" count="0" memberValueDatatype="5" unbalanced="0"/>
    <cacheHierarchy uniqueName="[20192020].[Product]" caption="Product" attribute="1" defaultMemberUniqueName="[20192020].[Product].[All]" allUniqueName="[20192020].[Product].[All]" dimensionUniqueName="[20192020]" displayFolder="" count="2" memberValueDatatype="130" unbalanced="0">
      <fieldsUsage count="2">
        <fieldUsage x="-1"/>
        <fieldUsage x="1"/>
      </fieldsUsage>
    </cacheHierarchy>
    <cacheHierarchy uniqueName="[20192020].[Units Sold]" caption="Units Sold" attribute="1" defaultMemberUniqueName="[20192020].[Units Sold].[All]" allUniqueName="[20192020].[Units Sold].[All]" dimensionUniqueName="[20192020]" displayFolder="" count="0" memberValueDatatype="5" unbalanced="0"/>
    <cacheHierarchy uniqueName="[20192020].[Date]" caption="Date" attribute="1" time="1" defaultMemberUniqueName="[20192020].[Date].[All]" allUniqueName="[20192020].[Date].[All]" dimensionUniqueName="[20192020]" displayFolder="" count="0" memberValueDatatype="7" unbalanced="0"/>
    <cacheHierarchy uniqueName="[20192020].[Revenue]" caption="Revenue" attribute="1" defaultMemberUniqueName="[20192020].[Revenue].[All]" allUniqueName="[20192020].[Revenue].[All]" dimensionUniqueName="[20192020]" displayFolder="" count="0" memberValueDatatype="5" unbalanced="0"/>
    <cacheHierarchy uniqueName="[20192020].[Cost]" caption="Cost" attribute="1" defaultMemberUniqueName="[20192020].[Cost].[All]" allUniqueName="[20192020].[Cost].[All]" dimensionUniqueName="[20192020]" displayFolder="" count="0" memberValueDatatype="5" unbalanced="0"/>
    <cacheHierarchy uniqueName="[20192020].[Total Profit]" caption="Total Profit" attribute="1" defaultMemberUniqueName="[20192020].[Total Profit].[All]" allUniqueName="[20192020].[Total Profit].[All]" dimensionUniqueName="[20192020]" displayFolder="" count="0" memberValueDatatype="20" unbalanced="0"/>
    <cacheHierarchy uniqueName="[20192020].[Date (Year)]" caption="Date (Year)" attribute="1" defaultMemberUniqueName="[20192020].[Date (Year)].[All]" allUniqueName="[20192020].[Date (Year)].[All]" dimensionUniqueName="[20192020]" displayFolder="" count="2" memberValueDatatype="130" unbalanced="0">
      <fieldsUsage count="2">
        <fieldUsage x="-1"/>
        <fieldUsage x="0"/>
      </fieldsUsage>
    </cacheHierarchy>
    <cacheHierarchy uniqueName="[20192020].[Date (Quarter)]" caption="Date (Quarter)" attribute="1" defaultMemberUniqueName="[20192020].[Date (Quarter)].[All]" allUniqueName="[20192020].[Date (Quarter)].[All]" dimensionUniqueName="[20192020]" displayFolder="" count="0" memberValueDatatype="130" unbalanced="0"/>
    <cacheHierarchy uniqueName="[20192020].[Date (Month)]" caption="Date (Month)" attribute="1" defaultMemberUniqueName="[20192020].[Date (Month)].[All]" allUniqueName="[20192020].[Date (Month)].[All]" dimensionUniqueName="[20192020]" displayFolder="" count="0" memberValueDatatype="130" unbalanced="0"/>
    <cacheHierarchy uniqueName="[Cookie Types].[Cookie Type]" caption="Cookie Type" attribute="1" defaultMemberUniqueName="[Cookie Types].[Cookie Type].[All]" allUniqueName="[Cookie Types].[Cookie Type].[All]" dimensionUniqueName="[Cookie Types]" displayFolder="" count="0" memberValueDatatype="130" unbalanced="0"/>
    <cacheHierarchy uniqueName="[Cookie Types].[Units Sold]" caption="Units Sold" attribute="1" defaultMemberUniqueName="[Cookie Types].[Units Sold].[All]" allUniqueName="[Cookie Types].[Units Sold].[All]" dimensionUniqueName="[Cookie Types]" displayFolder="" count="0" memberValueDatatype="5" unbalanced="0"/>
    <cacheHierarchy uniqueName="[Cookie Types].[Revenue Per Cookie]" caption="Revenue Per Cookie" attribute="1" defaultMemberUniqueName="[Cookie Types].[Revenue Per Cookie].[All]" allUniqueName="[Cookie Types].[Revenue Per Cookie].[All]" dimensionUniqueName="[Cookie Types]" displayFolder="" count="0" memberValueDatatype="6" unbalanced="0"/>
    <cacheHierarchy uniqueName="[Cookie Types].[Cost Per Cookie]" caption="Cost Per Cookie" attribute="1" defaultMemberUniqueName="[Cookie Types].[Cost Per Cookie].[All]" allUniqueName="[Cookie Types].[Cost Per Cookie].[All]" dimensionUniqueName="[Cookie Types]" displayFolder="" count="0" memberValueDatatype="6" unbalanced="0"/>
    <cacheHierarchy uniqueName="[Customers].[Customer ID]" caption="Customer ID" attribute="1" defaultMemberUniqueName="[Customers].[Customer ID].[All]" allUniqueName="[Customers].[Customer ID].[All]" dimensionUniqueName="[Customers]" displayFolder="" count="0" memberValueDatatype="5" unbalanced="0"/>
    <cacheHierarchy uniqueName="[Customers].[Name]" caption="Name" attribute="1" defaultMemberUniqueName="[Customers].[Name].[All]" allUniqueName="[Customers].[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 caption="Zip" attribute="1" defaultMemberUniqueName="[Customers].[Zip].[All]" allUniqueName="[Customers].[Zip].[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Notes]" caption="Notes" attribute="1" defaultMemberUniqueName="[Customers].[Notes].[All]" allUniqueName="[Customers].[Notes].[All]" dimensionUniqueName="[Customers]" displayFolder="" count="0" memberValueDatatype="130" unbalanced="0"/>
    <cacheHierarchy uniqueName="[20192020].[Date (Month Index)]" caption="Date (Month Index)" attribute="1" defaultMemberUniqueName="[20192020].[Date (Month Index)].[All]" allUniqueName="[20192020].[Date (Month Index)].[All]" dimensionUniqueName="[20192020]" displayFolder="" count="0" memberValueDatatype="20" unbalanced="0" hidden="1"/>
    <cacheHierarchy uniqueName="[Measures].[__XL_Count 20192020]" caption="__XL_Count 20192020" measure="1" displayFolder="" measureGroup="20192020" count="0" hidden="1"/>
    <cacheHierarchy uniqueName="[Measures].[__XL_Count Cookie Types]" caption="__XL_Count Cookie Types" measure="1" displayFolder="" measureGroup="Cookie Type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Units Sold]" caption="Sum of Units Sold" measure="1" displayFolder="" measureGroup="20192020" count="0" hidden="1">
      <extLst>
        <ext xmlns:x15="http://schemas.microsoft.com/office/spreadsheetml/2010/11/main" uri="{B97F6D7D-B522-45F9-BDA1-12C45D357490}">
          <x15:cacheHierarchy aggregatedColumn="3"/>
        </ext>
      </extLst>
    </cacheHierarchy>
    <cacheHierarchy uniqueName="[Measures].[Sum of Cost]" caption="Sum of Cost" measure="1" displayFolder="" measureGroup="20192020" count="0" oneField="1" hidden="1">
      <fieldsUsage count="1">
        <fieldUsage x="2"/>
      </fieldsUsage>
      <extLst>
        <ext xmlns:x15="http://schemas.microsoft.com/office/spreadsheetml/2010/11/main" uri="{B97F6D7D-B522-45F9-BDA1-12C45D357490}">
          <x15:cacheHierarchy aggregatedColumn="6"/>
        </ext>
      </extLst>
    </cacheHierarchy>
    <cacheHierarchy uniqueName="[Measures].[Sum of Revenue]" caption="Sum of Revenue" measure="1" displayFolder="" measureGroup="20192020" count="0" hidden="1">
      <extLst>
        <ext xmlns:x15="http://schemas.microsoft.com/office/spreadsheetml/2010/11/main" uri="{B97F6D7D-B522-45F9-BDA1-12C45D357490}">
          <x15:cacheHierarchy aggregatedColumn="5"/>
        </ext>
      </extLst>
    </cacheHierarchy>
    <cacheHierarchy uniqueName="[Measures].[Sum of Customer ID]" caption="Sum of Customer ID" measure="1" displayFolder="" measureGroup="20192020"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20192020" count="0" hidden="1">
      <extLst>
        <ext xmlns:x15="http://schemas.microsoft.com/office/spreadsheetml/2010/11/main" uri="{B97F6D7D-B522-45F9-BDA1-12C45D357490}">
          <x15:cacheHierarchy aggregatedColumn="0"/>
        </ext>
      </extLst>
    </cacheHierarchy>
    <cacheHierarchy uniqueName="[Measures].[Sum of Total Profit]" caption="Sum of Total Profit" measure="1" displayFolder="" measureGroup="20192020" count="0" hidden="1">
      <extLst>
        <ext xmlns:x15="http://schemas.microsoft.com/office/spreadsheetml/2010/11/main" uri="{B97F6D7D-B522-45F9-BDA1-12C45D357490}">
          <x15:cacheHierarchy aggregatedColumn="7"/>
        </ext>
      </extLst>
    </cacheHierarchy>
    <cacheHierarchy uniqueName="[Measures].[Sum of Revenue Per Cookie]" caption="Sum of Revenue Per Cookie" measure="1" displayFolder="" measureGroup="Cookie Types" count="0" hidden="1">
      <extLst>
        <ext xmlns:x15="http://schemas.microsoft.com/office/spreadsheetml/2010/11/main" uri="{B97F6D7D-B522-45F9-BDA1-12C45D357490}">
          <x15:cacheHierarchy aggregatedColumn="13"/>
        </ext>
      </extLst>
    </cacheHierarchy>
    <cacheHierarchy uniqueName="[Measures].[Sum of Units Sold 2]" caption="Sum of Units Sold 2" measure="1" displayFolder="" measureGroup="Cookie Types" count="0" hidden="1">
      <extLst>
        <ext xmlns:x15="http://schemas.microsoft.com/office/spreadsheetml/2010/11/main" uri="{B97F6D7D-B522-45F9-BDA1-12C45D357490}">
          <x15:cacheHierarchy aggregatedColumn="12"/>
        </ext>
      </extLst>
    </cacheHierarchy>
    <cacheHierarchy uniqueName="[Measures].[Sum of Order ID]" caption="Sum of Order ID" measure="1" displayFolder="" measureGroup="20192020" count="0" hidden="1">
      <extLst>
        <ext xmlns:x15="http://schemas.microsoft.com/office/spreadsheetml/2010/11/main" uri="{B97F6D7D-B522-45F9-BDA1-12C45D357490}">
          <x15:cacheHierarchy aggregatedColumn="1"/>
        </ext>
      </extLst>
    </cacheHierarchy>
    <cacheHierarchy uniqueName="[Measures].[Count of Product]" caption="Count of Product" measure="1" displayFolder="" measureGroup="20192020" count="0" hidden="1">
      <extLst>
        <ext xmlns:x15="http://schemas.microsoft.com/office/spreadsheetml/2010/11/main" uri="{B97F6D7D-B522-45F9-BDA1-12C45D357490}">
          <x15:cacheHierarchy aggregatedColumn="2"/>
        </ext>
      </extLst>
    </cacheHierarchy>
    <cacheHierarchy uniqueName="[Measures].[Count of Date]" caption="Count of Date" measure="1" displayFolder="" measureGroup="20192020" count="0" hidden="1">
      <extLst>
        <ext xmlns:x15="http://schemas.microsoft.com/office/spreadsheetml/2010/11/main" uri="{B97F6D7D-B522-45F9-BDA1-12C45D357490}">
          <x15:cacheHierarchy aggregatedColumn="4"/>
        </ext>
      </extLst>
    </cacheHierarchy>
    <cacheHierarchy uniqueName="[Measures].[Count of Date (Year)]" caption="Count of Date (Year)" measure="1" displayFolder="" measureGroup="20192020" count="0" hidden="1">
      <extLst>
        <ext xmlns:x15="http://schemas.microsoft.com/office/spreadsheetml/2010/11/main" uri="{B97F6D7D-B522-45F9-BDA1-12C45D357490}">
          <x15:cacheHierarchy aggregatedColumn="8"/>
        </ext>
      </extLst>
    </cacheHierarchy>
  </cacheHierarchies>
  <kpis count="0"/>
  <dimensions count="4">
    <dimension name="20192020" uniqueName="[20192020]" caption="20192020"/>
    <dimension name="Cookie Types" uniqueName="[Cookie Types]" caption="Cookie Types"/>
    <dimension name="Customers" uniqueName="[Customers]" caption="Customers"/>
    <dimension measure="1" name="Measures" uniqueName="[Measures]" caption="Measures"/>
  </dimensions>
  <measureGroups count="3">
    <measureGroup name="20192020" caption="20192020"/>
    <measureGroup name="Cookie Types" caption="Cookie Types"/>
    <measureGroup name="Customers" caption="Customers"/>
  </measureGroups>
  <maps count="5">
    <map measureGroup="0" dimension="0"/>
    <map measureGroup="0" dimension="1"/>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65.033367245371" backgroundQuery="1" createdVersion="8" refreshedVersion="8" minRefreshableVersion="3" recordCount="0" supportSubquery="1" supportAdvancedDrill="1" xr:uid="{A5BF86C7-0204-43DB-BDB7-F31C1C4AF51F}">
  <cacheSource type="external" connectionId="4"/>
  <cacheFields count="2">
    <cacheField name="[20192020].[Product].[Product]" caption="Product" numFmtId="0" hierarchy="2" level="1">
      <sharedItems count="6">
        <s v="Chocolate Chip"/>
        <s v="Fortune Cookie"/>
        <s v="Oatmeal Raisin"/>
        <s v="Snickerdoodle"/>
        <s v="Sugar"/>
        <s v="White Chocolate Macadamia Nut"/>
      </sharedItems>
    </cacheField>
    <cacheField name="[Measures].[Sum of Revenue]" caption="Sum of Revenue" numFmtId="0" hierarchy="31" level="32767"/>
  </cacheFields>
  <cacheHierarchies count="41">
    <cacheHierarchy uniqueName="[20192020].[Customer ID]" caption="Customer ID" attribute="1" defaultMemberUniqueName="[20192020].[Customer ID].[All]" allUniqueName="[20192020].[Customer ID].[All]" dimensionUniqueName="[20192020]" displayFolder="" count="0" memberValueDatatype="5" unbalanced="0"/>
    <cacheHierarchy uniqueName="[20192020].[Order ID]" caption="Order ID" attribute="1" defaultMemberUniqueName="[20192020].[Order ID].[All]" allUniqueName="[20192020].[Order ID].[All]" dimensionUniqueName="[20192020]" displayFolder="" count="0" memberValueDatatype="5" unbalanced="0"/>
    <cacheHierarchy uniqueName="[20192020].[Product]" caption="Product" attribute="1" defaultMemberUniqueName="[20192020].[Product].[All]" allUniqueName="[20192020].[Product].[All]" dimensionUniqueName="[20192020]" displayFolder="" count="2" memberValueDatatype="130" unbalanced="0">
      <fieldsUsage count="2">
        <fieldUsage x="-1"/>
        <fieldUsage x="0"/>
      </fieldsUsage>
    </cacheHierarchy>
    <cacheHierarchy uniqueName="[20192020].[Units Sold]" caption="Units Sold" attribute="1" defaultMemberUniqueName="[20192020].[Units Sold].[All]" allUniqueName="[20192020].[Units Sold].[All]" dimensionUniqueName="[20192020]" displayFolder="" count="0" memberValueDatatype="5" unbalanced="0"/>
    <cacheHierarchy uniqueName="[20192020].[Date]" caption="Date" attribute="1" time="1" defaultMemberUniqueName="[20192020].[Date].[All]" allUniqueName="[20192020].[Date].[All]" dimensionUniqueName="[20192020]" displayFolder="" count="0" memberValueDatatype="7" unbalanced="0"/>
    <cacheHierarchy uniqueName="[20192020].[Revenue]" caption="Revenue" attribute="1" defaultMemberUniqueName="[20192020].[Revenue].[All]" allUniqueName="[20192020].[Revenue].[All]" dimensionUniqueName="[20192020]" displayFolder="" count="0" memberValueDatatype="5" unbalanced="0"/>
    <cacheHierarchy uniqueName="[20192020].[Cost]" caption="Cost" attribute="1" defaultMemberUniqueName="[20192020].[Cost].[All]" allUniqueName="[20192020].[Cost].[All]" dimensionUniqueName="[20192020]" displayFolder="" count="0" memberValueDatatype="5" unbalanced="0"/>
    <cacheHierarchy uniqueName="[20192020].[Total Profit]" caption="Total Profit" attribute="1" defaultMemberUniqueName="[20192020].[Total Profit].[All]" allUniqueName="[20192020].[Total Profit].[All]" dimensionUniqueName="[20192020]" displayFolder="" count="0" memberValueDatatype="20" unbalanced="0"/>
    <cacheHierarchy uniqueName="[20192020].[Date (Year)]" caption="Date (Year)" attribute="1" defaultMemberUniqueName="[20192020].[Date (Year)].[All]" allUniqueName="[20192020].[Date (Year)].[All]" dimensionUniqueName="[20192020]" displayFolder="" count="0" memberValueDatatype="130" unbalanced="0"/>
    <cacheHierarchy uniqueName="[20192020].[Date (Quarter)]" caption="Date (Quarter)" attribute="1" defaultMemberUniqueName="[20192020].[Date (Quarter)].[All]" allUniqueName="[20192020].[Date (Quarter)].[All]" dimensionUniqueName="[20192020]" displayFolder="" count="0" memberValueDatatype="130" unbalanced="0"/>
    <cacheHierarchy uniqueName="[20192020].[Date (Month)]" caption="Date (Month)" attribute="1" defaultMemberUniqueName="[20192020].[Date (Month)].[All]" allUniqueName="[20192020].[Date (Month)].[All]" dimensionUniqueName="[20192020]" displayFolder="" count="0" memberValueDatatype="130" unbalanced="0"/>
    <cacheHierarchy uniqueName="[Cookie Types].[Cookie Type]" caption="Cookie Type" attribute="1" defaultMemberUniqueName="[Cookie Types].[Cookie Type].[All]" allUniqueName="[Cookie Types].[Cookie Type].[All]" dimensionUniqueName="[Cookie Types]" displayFolder="" count="0" memberValueDatatype="130" unbalanced="0"/>
    <cacheHierarchy uniqueName="[Cookie Types].[Units Sold]" caption="Units Sold" attribute="1" defaultMemberUniqueName="[Cookie Types].[Units Sold].[All]" allUniqueName="[Cookie Types].[Units Sold].[All]" dimensionUniqueName="[Cookie Types]" displayFolder="" count="0" memberValueDatatype="5" unbalanced="0"/>
    <cacheHierarchy uniqueName="[Cookie Types].[Revenue Per Cookie]" caption="Revenue Per Cookie" attribute="1" defaultMemberUniqueName="[Cookie Types].[Revenue Per Cookie].[All]" allUniqueName="[Cookie Types].[Revenue Per Cookie].[All]" dimensionUniqueName="[Cookie Types]" displayFolder="" count="0" memberValueDatatype="6" unbalanced="0"/>
    <cacheHierarchy uniqueName="[Cookie Types].[Cost Per Cookie]" caption="Cost Per Cookie" attribute="1" defaultMemberUniqueName="[Cookie Types].[Cost Per Cookie].[All]" allUniqueName="[Cookie Types].[Cost Per Cookie].[All]" dimensionUniqueName="[Cookie Types]" displayFolder="" count="0" memberValueDatatype="6" unbalanced="0"/>
    <cacheHierarchy uniqueName="[Customers].[Customer ID]" caption="Customer ID" attribute="1" defaultMemberUniqueName="[Customers].[Customer ID].[All]" allUniqueName="[Customers].[Customer ID].[All]" dimensionUniqueName="[Customers]" displayFolder="" count="0" memberValueDatatype="5" unbalanced="0"/>
    <cacheHierarchy uniqueName="[Customers].[Name]" caption="Name" attribute="1" defaultMemberUniqueName="[Customers].[Name].[All]" allUniqueName="[Customers].[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 caption="Zip" attribute="1" defaultMemberUniqueName="[Customers].[Zip].[All]" allUniqueName="[Customers].[Zip].[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Notes]" caption="Notes" attribute="1" defaultMemberUniqueName="[Customers].[Notes].[All]" allUniqueName="[Customers].[Notes].[All]" dimensionUniqueName="[Customers]" displayFolder="" count="0" memberValueDatatype="130" unbalanced="0"/>
    <cacheHierarchy uniqueName="[20192020].[Date (Month Index)]" caption="Date (Month Index)" attribute="1" defaultMemberUniqueName="[20192020].[Date (Month Index)].[All]" allUniqueName="[20192020].[Date (Month Index)].[All]" dimensionUniqueName="[20192020]" displayFolder="" count="0" memberValueDatatype="20" unbalanced="0" hidden="1"/>
    <cacheHierarchy uniqueName="[Measures].[__XL_Count 20192020]" caption="__XL_Count 20192020" measure="1" displayFolder="" measureGroup="20192020" count="0" hidden="1"/>
    <cacheHierarchy uniqueName="[Measures].[__XL_Count Cookie Types]" caption="__XL_Count Cookie Types" measure="1" displayFolder="" measureGroup="Cookie Type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Units Sold]" caption="Sum of Units Sold" measure="1" displayFolder="" measureGroup="20192020" count="0" hidden="1">
      <extLst>
        <ext xmlns:x15="http://schemas.microsoft.com/office/spreadsheetml/2010/11/main" uri="{B97F6D7D-B522-45F9-BDA1-12C45D357490}">
          <x15:cacheHierarchy aggregatedColumn="3"/>
        </ext>
      </extLst>
    </cacheHierarchy>
    <cacheHierarchy uniqueName="[Measures].[Sum of Cost]" caption="Sum of Cost" measure="1" displayFolder="" measureGroup="20192020" count="0" hidden="1">
      <extLst>
        <ext xmlns:x15="http://schemas.microsoft.com/office/spreadsheetml/2010/11/main" uri="{B97F6D7D-B522-45F9-BDA1-12C45D357490}">
          <x15:cacheHierarchy aggregatedColumn="6"/>
        </ext>
      </extLst>
    </cacheHierarchy>
    <cacheHierarchy uniqueName="[Measures].[Sum of Revenue]" caption="Sum of Revenue" measure="1" displayFolder="" measureGroup="20192020"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Customer ID]" caption="Sum of Customer ID" measure="1" displayFolder="" measureGroup="20192020"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20192020" count="0" hidden="1">
      <extLst>
        <ext xmlns:x15="http://schemas.microsoft.com/office/spreadsheetml/2010/11/main" uri="{B97F6D7D-B522-45F9-BDA1-12C45D357490}">
          <x15:cacheHierarchy aggregatedColumn="0"/>
        </ext>
      </extLst>
    </cacheHierarchy>
    <cacheHierarchy uniqueName="[Measures].[Sum of Total Profit]" caption="Sum of Total Profit" measure="1" displayFolder="" measureGroup="20192020" count="0" hidden="1">
      <extLst>
        <ext xmlns:x15="http://schemas.microsoft.com/office/spreadsheetml/2010/11/main" uri="{B97F6D7D-B522-45F9-BDA1-12C45D357490}">
          <x15:cacheHierarchy aggregatedColumn="7"/>
        </ext>
      </extLst>
    </cacheHierarchy>
    <cacheHierarchy uniqueName="[Measures].[Sum of Revenue Per Cookie]" caption="Sum of Revenue Per Cookie" measure="1" displayFolder="" measureGroup="Cookie Types" count="0" hidden="1">
      <extLst>
        <ext xmlns:x15="http://schemas.microsoft.com/office/spreadsheetml/2010/11/main" uri="{B97F6D7D-B522-45F9-BDA1-12C45D357490}">
          <x15:cacheHierarchy aggregatedColumn="13"/>
        </ext>
      </extLst>
    </cacheHierarchy>
    <cacheHierarchy uniqueName="[Measures].[Sum of Units Sold 2]" caption="Sum of Units Sold 2" measure="1" displayFolder="" measureGroup="Cookie Types" count="0" hidden="1">
      <extLst>
        <ext xmlns:x15="http://schemas.microsoft.com/office/spreadsheetml/2010/11/main" uri="{B97F6D7D-B522-45F9-BDA1-12C45D357490}">
          <x15:cacheHierarchy aggregatedColumn="12"/>
        </ext>
      </extLst>
    </cacheHierarchy>
    <cacheHierarchy uniqueName="[Measures].[Sum of Order ID]" caption="Sum of Order ID" measure="1" displayFolder="" measureGroup="20192020" count="0" hidden="1">
      <extLst>
        <ext xmlns:x15="http://schemas.microsoft.com/office/spreadsheetml/2010/11/main" uri="{B97F6D7D-B522-45F9-BDA1-12C45D357490}">
          <x15:cacheHierarchy aggregatedColumn="1"/>
        </ext>
      </extLst>
    </cacheHierarchy>
    <cacheHierarchy uniqueName="[Measures].[Count of Product]" caption="Count of Product" measure="1" displayFolder="" measureGroup="20192020" count="0" hidden="1">
      <extLst>
        <ext xmlns:x15="http://schemas.microsoft.com/office/spreadsheetml/2010/11/main" uri="{B97F6D7D-B522-45F9-BDA1-12C45D357490}">
          <x15:cacheHierarchy aggregatedColumn="2"/>
        </ext>
      </extLst>
    </cacheHierarchy>
    <cacheHierarchy uniqueName="[Measures].[Count of Date]" caption="Count of Date" measure="1" displayFolder="" measureGroup="20192020" count="0" hidden="1">
      <extLst>
        <ext xmlns:x15="http://schemas.microsoft.com/office/spreadsheetml/2010/11/main" uri="{B97F6D7D-B522-45F9-BDA1-12C45D357490}">
          <x15:cacheHierarchy aggregatedColumn="4"/>
        </ext>
      </extLst>
    </cacheHierarchy>
    <cacheHierarchy uniqueName="[Measures].[Count of Date (Year)]" caption="Count of Date (Year)" measure="1" displayFolder="" measureGroup="20192020" count="0" hidden="1">
      <extLst>
        <ext xmlns:x15="http://schemas.microsoft.com/office/spreadsheetml/2010/11/main" uri="{B97F6D7D-B522-45F9-BDA1-12C45D357490}">
          <x15:cacheHierarchy aggregatedColumn="8"/>
        </ext>
      </extLst>
    </cacheHierarchy>
  </cacheHierarchies>
  <kpis count="0"/>
  <dimensions count="4">
    <dimension name="20192020" uniqueName="[20192020]" caption="20192020"/>
    <dimension name="Cookie Types" uniqueName="[Cookie Types]" caption="Cookie Types"/>
    <dimension name="Customers" uniqueName="[Customers]" caption="Customers"/>
    <dimension measure="1" name="Measures" uniqueName="[Measures]" caption="Measures"/>
  </dimensions>
  <measureGroups count="3">
    <measureGroup name="20192020" caption="20192020"/>
    <measureGroup name="Cookie Types" caption="Cookie Types"/>
    <measureGroup name="Customers" caption="Customers"/>
  </measureGroups>
  <maps count="5">
    <map measureGroup="0" dimension="0"/>
    <map measureGroup="0" dimension="1"/>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65.033368518518" backgroundQuery="1" createdVersion="8" refreshedVersion="8" minRefreshableVersion="3" recordCount="0" supportSubquery="1" supportAdvancedDrill="1" xr:uid="{3112FD74-F257-4935-9A67-F9D170D2B5AD}">
  <cacheSource type="external" connectionId="4"/>
  <cacheFields count="2">
    <cacheField name="[20192020].[Customer ID].[Customer ID]" caption="Customer ID" numFmtId="0" level="1">
      <sharedItems containsSemiMixedTypes="0" containsString="0" containsNumber="1" containsInteger="1" minValue="1" maxValue="5" count="5">
        <n v="1"/>
        <n v="2"/>
        <n v="3"/>
        <n v="4"/>
        <n v="5"/>
      </sharedItems>
    </cacheField>
    <cacheField name="[Measures].[Sum of Revenue]" caption="Sum of Revenue" numFmtId="0" hierarchy="31" level="32767"/>
  </cacheFields>
  <cacheHierarchies count="41">
    <cacheHierarchy uniqueName="[20192020].[Customer ID]" caption="Customer ID" attribute="1" defaultMemberUniqueName="[20192020].[Customer ID].[All]" allUniqueName="[20192020].[Customer ID].[All]" dimensionUniqueName="[20192020]" displayFolder="" count="2" memberValueDatatype="5" unbalanced="0">
      <fieldsUsage count="2">
        <fieldUsage x="-1"/>
        <fieldUsage x="0"/>
      </fieldsUsage>
    </cacheHierarchy>
    <cacheHierarchy uniqueName="[20192020].[Order ID]" caption="Order ID" attribute="1" defaultMemberUniqueName="[20192020].[Order ID].[All]" allUniqueName="[20192020].[Order ID].[All]" dimensionUniqueName="[20192020]" displayFolder="" count="0" memberValueDatatype="5" unbalanced="0"/>
    <cacheHierarchy uniqueName="[20192020].[Product]" caption="Product" attribute="1" defaultMemberUniqueName="[20192020].[Product].[All]" allUniqueName="[20192020].[Product].[All]" dimensionUniqueName="[20192020]" displayFolder="" count="0" memberValueDatatype="130" unbalanced="0"/>
    <cacheHierarchy uniqueName="[20192020].[Units Sold]" caption="Units Sold" attribute="1" defaultMemberUniqueName="[20192020].[Units Sold].[All]" allUniqueName="[20192020].[Units Sold].[All]" dimensionUniqueName="[20192020]" displayFolder="" count="0" memberValueDatatype="5" unbalanced="0"/>
    <cacheHierarchy uniqueName="[20192020].[Date]" caption="Date" attribute="1" time="1" defaultMemberUniqueName="[20192020].[Date].[All]" allUniqueName="[20192020].[Date].[All]" dimensionUniqueName="[20192020]" displayFolder="" count="0" memberValueDatatype="7" unbalanced="0"/>
    <cacheHierarchy uniqueName="[20192020].[Revenue]" caption="Revenue" attribute="1" defaultMemberUniqueName="[20192020].[Revenue].[All]" allUniqueName="[20192020].[Revenue].[All]" dimensionUniqueName="[20192020]" displayFolder="" count="0" memberValueDatatype="5" unbalanced="0"/>
    <cacheHierarchy uniqueName="[20192020].[Cost]" caption="Cost" attribute="1" defaultMemberUniqueName="[20192020].[Cost].[All]" allUniqueName="[20192020].[Cost].[All]" dimensionUniqueName="[20192020]" displayFolder="" count="0" memberValueDatatype="5" unbalanced="0"/>
    <cacheHierarchy uniqueName="[20192020].[Total Profit]" caption="Total Profit" attribute="1" defaultMemberUniqueName="[20192020].[Total Profit].[All]" allUniqueName="[20192020].[Total Profit].[All]" dimensionUniqueName="[20192020]" displayFolder="" count="0" memberValueDatatype="20" unbalanced="0"/>
    <cacheHierarchy uniqueName="[20192020].[Date (Year)]" caption="Date (Year)" attribute="1" defaultMemberUniqueName="[20192020].[Date (Year)].[All]" allUniqueName="[20192020].[Date (Year)].[All]" dimensionUniqueName="[20192020]" displayFolder="" count="0" memberValueDatatype="130" unbalanced="0"/>
    <cacheHierarchy uniqueName="[20192020].[Date (Quarter)]" caption="Date (Quarter)" attribute="1" defaultMemberUniqueName="[20192020].[Date (Quarter)].[All]" allUniqueName="[20192020].[Date (Quarter)].[All]" dimensionUniqueName="[20192020]" displayFolder="" count="0" memberValueDatatype="130" unbalanced="0"/>
    <cacheHierarchy uniqueName="[20192020].[Date (Month)]" caption="Date (Month)" attribute="1" defaultMemberUniqueName="[20192020].[Date (Month)].[All]" allUniqueName="[20192020].[Date (Month)].[All]" dimensionUniqueName="[20192020]" displayFolder="" count="0" memberValueDatatype="130" unbalanced="0"/>
    <cacheHierarchy uniqueName="[Cookie Types].[Cookie Type]" caption="Cookie Type" attribute="1" defaultMemberUniqueName="[Cookie Types].[Cookie Type].[All]" allUniqueName="[Cookie Types].[Cookie Type].[All]" dimensionUniqueName="[Cookie Types]" displayFolder="" count="0" memberValueDatatype="130" unbalanced="0"/>
    <cacheHierarchy uniqueName="[Cookie Types].[Units Sold]" caption="Units Sold" attribute="1" defaultMemberUniqueName="[Cookie Types].[Units Sold].[All]" allUniqueName="[Cookie Types].[Units Sold].[All]" dimensionUniqueName="[Cookie Types]" displayFolder="" count="0" memberValueDatatype="5" unbalanced="0"/>
    <cacheHierarchy uniqueName="[Cookie Types].[Revenue Per Cookie]" caption="Revenue Per Cookie" attribute="1" defaultMemberUniqueName="[Cookie Types].[Revenue Per Cookie].[All]" allUniqueName="[Cookie Types].[Revenue Per Cookie].[All]" dimensionUniqueName="[Cookie Types]" displayFolder="" count="0" memberValueDatatype="6" unbalanced="0"/>
    <cacheHierarchy uniqueName="[Cookie Types].[Cost Per Cookie]" caption="Cost Per Cookie" attribute="1" defaultMemberUniqueName="[Cookie Types].[Cost Per Cookie].[All]" allUniqueName="[Cookie Types].[Cost Per Cookie].[All]" dimensionUniqueName="[Cookie Types]" displayFolder="" count="0" memberValueDatatype="6" unbalanced="0"/>
    <cacheHierarchy uniqueName="[Customers].[Customer ID]" caption="Customer ID" attribute="1" defaultMemberUniqueName="[Customers].[Customer ID].[All]" allUniqueName="[Customers].[Customer ID].[All]" dimensionUniqueName="[Customers]" displayFolder="" count="0" memberValueDatatype="5" unbalanced="0"/>
    <cacheHierarchy uniqueName="[Customers].[Name]" caption="Name" attribute="1" defaultMemberUniqueName="[Customers].[Name].[All]" allUniqueName="[Customers].[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 caption="Zip" attribute="1" defaultMemberUniqueName="[Customers].[Zip].[All]" allUniqueName="[Customers].[Zip].[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Notes]" caption="Notes" attribute="1" defaultMemberUniqueName="[Customers].[Notes].[All]" allUniqueName="[Customers].[Notes].[All]" dimensionUniqueName="[Customers]" displayFolder="" count="0" memberValueDatatype="130" unbalanced="0"/>
    <cacheHierarchy uniqueName="[20192020].[Date (Month Index)]" caption="Date (Month Index)" attribute="1" defaultMemberUniqueName="[20192020].[Date (Month Index)].[All]" allUniqueName="[20192020].[Date (Month Index)].[All]" dimensionUniqueName="[20192020]" displayFolder="" count="0" memberValueDatatype="20" unbalanced="0" hidden="1"/>
    <cacheHierarchy uniqueName="[Measures].[__XL_Count 20192020]" caption="__XL_Count 20192020" measure="1" displayFolder="" measureGroup="20192020" count="0" hidden="1"/>
    <cacheHierarchy uniqueName="[Measures].[__XL_Count Cookie Types]" caption="__XL_Count Cookie Types" measure="1" displayFolder="" measureGroup="Cookie Type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Units Sold]" caption="Sum of Units Sold" measure="1" displayFolder="" measureGroup="20192020" count="0" hidden="1">
      <extLst>
        <ext xmlns:x15="http://schemas.microsoft.com/office/spreadsheetml/2010/11/main" uri="{B97F6D7D-B522-45F9-BDA1-12C45D357490}">
          <x15:cacheHierarchy aggregatedColumn="3"/>
        </ext>
      </extLst>
    </cacheHierarchy>
    <cacheHierarchy uniqueName="[Measures].[Sum of Cost]" caption="Sum of Cost" measure="1" displayFolder="" measureGroup="20192020" count="0" hidden="1">
      <extLst>
        <ext xmlns:x15="http://schemas.microsoft.com/office/spreadsheetml/2010/11/main" uri="{B97F6D7D-B522-45F9-BDA1-12C45D357490}">
          <x15:cacheHierarchy aggregatedColumn="6"/>
        </ext>
      </extLst>
    </cacheHierarchy>
    <cacheHierarchy uniqueName="[Measures].[Sum of Revenue]" caption="Sum of Revenue" measure="1" displayFolder="" measureGroup="20192020"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Customer ID]" caption="Sum of Customer ID" measure="1" displayFolder="" measureGroup="20192020"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20192020" count="0" hidden="1">
      <extLst>
        <ext xmlns:x15="http://schemas.microsoft.com/office/spreadsheetml/2010/11/main" uri="{B97F6D7D-B522-45F9-BDA1-12C45D357490}">
          <x15:cacheHierarchy aggregatedColumn="0"/>
        </ext>
      </extLst>
    </cacheHierarchy>
    <cacheHierarchy uniqueName="[Measures].[Sum of Total Profit]" caption="Sum of Total Profit" measure="1" displayFolder="" measureGroup="20192020" count="0" hidden="1">
      <extLst>
        <ext xmlns:x15="http://schemas.microsoft.com/office/spreadsheetml/2010/11/main" uri="{B97F6D7D-B522-45F9-BDA1-12C45D357490}">
          <x15:cacheHierarchy aggregatedColumn="7"/>
        </ext>
      </extLst>
    </cacheHierarchy>
    <cacheHierarchy uniqueName="[Measures].[Sum of Revenue Per Cookie]" caption="Sum of Revenue Per Cookie" measure="1" displayFolder="" measureGroup="Cookie Types" count="0" hidden="1">
      <extLst>
        <ext xmlns:x15="http://schemas.microsoft.com/office/spreadsheetml/2010/11/main" uri="{B97F6D7D-B522-45F9-BDA1-12C45D357490}">
          <x15:cacheHierarchy aggregatedColumn="13"/>
        </ext>
      </extLst>
    </cacheHierarchy>
    <cacheHierarchy uniqueName="[Measures].[Sum of Units Sold 2]" caption="Sum of Units Sold 2" measure="1" displayFolder="" measureGroup="Cookie Types" count="0" hidden="1">
      <extLst>
        <ext xmlns:x15="http://schemas.microsoft.com/office/spreadsheetml/2010/11/main" uri="{B97F6D7D-B522-45F9-BDA1-12C45D357490}">
          <x15:cacheHierarchy aggregatedColumn="12"/>
        </ext>
      </extLst>
    </cacheHierarchy>
    <cacheHierarchy uniqueName="[Measures].[Sum of Order ID]" caption="Sum of Order ID" measure="1" displayFolder="" measureGroup="20192020" count="0" hidden="1">
      <extLst>
        <ext xmlns:x15="http://schemas.microsoft.com/office/spreadsheetml/2010/11/main" uri="{B97F6D7D-B522-45F9-BDA1-12C45D357490}">
          <x15:cacheHierarchy aggregatedColumn="1"/>
        </ext>
      </extLst>
    </cacheHierarchy>
    <cacheHierarchy uniqueName="[Measures].[Count of Product]" caption="Count of Product" measure="1" displayFolder="" measureGroup="20192020" count="0" hidden="1">
      <extLst>
        <ext xmlns:x15="http://schemas.microsoft.com/office/spreadsheetml/2010/11/main" uri="{B97F6D7D-B522-45F9-BDA1-12C45D357490}">
          <x15:cacheHierarchy aggregatedColumn="2"/>
        </ext>
      </extLst>
    </cacheHierarchy>
    <cacheHierarchy uniqueName="[Measures].[Count of Date]" caption="Count of Date" measure="1" displayFolder="" measureGroup="20192020" count="0" hidden="1">
      <extLst>
        <ext xmlns:x15="http://schemas.microsoft.com/office/spreadsheetml/2010/11/main" uri="{B97F6D7D-B522-45F9-BDA1-12C45D357490}">
          <x15:cacheHierarchy aggregatedColumn="4"/>
        </ext>
      </extLst>
    </cacheHierarchy>
    <cacheHierarchy uniqueName="[Measures].[Count of Date (Year)]" caption="Count of Date (Year)" measure="1" displayFolder="" measureGroup="20192020" count="0" hidden="1">
      <extLst>
        <ext xmlns:x15="http://schemas.microsoft.com/office/spreadsheetml/2010/11/main" uri="{B97F6D7D-B522-45F9-BDA1-12C45D357490}">
          <x15:cacheHierarchy aggregatedColumn="8"/>
        </ext>
      </extLst>
    </cacheHierarchy>
  </cacheHierarchies>
  <kpis count="0"/>
  <dimensions count="4">
    <dimension name="20192020" uniqueName="[20192020]" caption="20192020"/>
    <dimension name="Cookie Types" uniqueName="[Cookie Types]" caption="Cookie Types"/>
    <dimension name="Customers" uniqueName="[Customers]" caption="Customers"/>
    <dimension measure="1" name="Measures" uniqueName="[Measures]" caption="Measures"/>
  </dimensions>
  <measureGroups count="3">
    <measureGroup name="20192020" caption="20192020"/>
    <measureGroup name="Cookie Types" caption="Cookie Types"/>
    <measureGroup name="Customers" caption="Customers"/>
  </measureGroups>
  <maps count="5">
    <map measureGroup="0" dimension="0"/>
    <map measureGroup="0" dimension="1"/>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65.033369791665" backgroundQuery="1" createdVersion="8" refreshedVersion="8" minRefreshableVersion="3" recordCount="0" supportSubquery="1" supportAdvancedDrill="1" xr:uid="{B39EBD1B-7C49-488D-814A-B3BC29ED9A79}">
  <cacheSource type="external" connectionId="4"/>
  <cacheFields count="2">
    <cacheField name="[20192020].[Product].[Product]" caption="Product" numFmtId="0" hierarchy="2" level="1">
      <sharedItems count="6">
        <s v="Chocolate Chip"/>
        <s v="Fortune Cookie"/>
        <s v="Oatmeal Raisin"/>
        <s v="Snickerdoodle"/>
        <s v="Sugar"/>
        <s v="White Chocolate Macadamia Nut"/>
      </sharedItems>
    </cacheField>
    <cacheField name="[Measures].[Sum of Cost]" caption="Sum of Cost" numFmtId="0" hierarchy="30" level="32767"/>
  </cacheFields>
  <cacheHierarchies count="41">
    <cacheHierarchy uniqueName="[20192020].[Customer ID]" caption="Customer ID" attribute="1" defaultMemberUniqueName="[20192020].[Customer ID].[All]" allUniqueName="[20192020].[Customer ID].[All]" dimensionUniqueName="[20192020]" displayFolder="" count="0" memberValueDatatype="5" unbalanced="0"/>
    <cacheHierarchy uniqueName="[20192020].[Order ID]" caption="Order ID" attribute="1" defaultMemberUniqueName="[20192020].[Order ID].[All]" allUniqueName="[20192020].[Order ID].[All]" dimensionUniqueName="[20192020]" displayFolder="" count="0" memberValueDatatype="5" unbalanced="0"/>
    <cacheHierarchy uniqueName="[20192020].[Product]" caption="Product" attribute="1" defaultMemberUniqueName="[20192020].[Product].[All]" allUniqueName="[20192020].[Product].[All]" dimensionUniqueName="[20192020]" displayFolder="" count="2" memberValueDatatype="130" unbalanced="0">
      <fieldsUsage count="2">
        <fieldUsage x="-1"/>
        <fieldUsage x="0"/>
      </fieldsUsage>
    </cacheHierarchy>
    <cacheHierarchy uniqueName="[20192020].[Units Sold]" caption="Units Sold" attribute="1" defaultMemberUniqueName="[20192020].[Units Sold].[All]" allUniqueName="[20192020].[Units Sold].[All]" dimensionUniqueName="[20192020]" displayFolder="" count="0" memberValueDatatype="5" unbalanced="0"/>
    <cacheHierarchy uniqueName="[20192020].[Date]" caption="Date" attribute="1" time="1" defaultMemberUniqueName="[20192020].[Date].[All]" allUniqueName="[20192020].[Date].[All]" dimensionUniqueName="[20192020]" displayFolder="" count="0" memberValueDatatype="7" unbalanced="0"/>
    <cacheHierarchy uniqueName="[20192020].[Revenue]" caption="Revenue" attribute="1" defaultMemberUniqueName="[20192020].[Revenue].[All]" allUniqueName="[20192020].[Revenue].[All]" dimensionUniqueName="[20192020]" displayFolder="" count="0" memberValueDatatype="5" unbalanced="0"/>
    <cacheHierarchy uniqueName="[20192020].[Cost]" caption="Cost" attribute="1" defaultMemberUniqueName="[20192020].[Cost].[All]" allUniqueName="[20192020].[Cost].[All]" dimensionUniqueName="[20192020]" displayFolder="" count="0" memberValueDatatype="5" unbalanced="0"/>
    <cacheHierarchy uniqueName="[20192020].[Total Profit]" caption="Total Profit" attribute="1" defaultMemberUniqueName="[20192020].[Total Profit].[All]" allUniqueName="[20192020].[Total Profit].[All]" dimensionUniqueName="[20192020]" displayFolder="" count="0" memberValueDatatype="20" unbalanced="0"/>
    <cacheHierarchy uniqueName="[20192020].[Date (Year)]" caption="Date (Year)" attribute="1" defaultMemberUniqueName="[20192020].[Date (Year)].[All]" allUniqueName="[20192020].[Date (Year)].[All]" dimensionUniqueName="[20192020]" displayFolder="" count="0" memberValueDatatype="130" unbalanced="0"/>
    <cacheHierarchy uniqueName="[20192020].[Date (Quarter)]" caption="Date (Quarter)" attribute="1" defaultMemberUniqueName="[20192020].[Date (Quarter)].[All]" allUniqueName="[20192020].[Date (Quarter)].[All]" dimensionUniqueName="[20192020]" displayFolder="" count="0" memberValueDatatype="130" unbalanced="0"/>
    <cacheHierarchy uniqueName="[20192020].[Date (Month)]" caption="Date (Month)" attribute="1" defaultMemberUniqueName="[20192020].[Date (Month)].[All]" allUniqueName="[20192020].[Date (Month)].[All]" dimensionUniqueName="[20192020]" displayFolder="" count="0" memberValueDatatype="130" unbalanced="0"/>
    <cacheHierarchy uniqueName="[Cookie Types].[Cookie Type]" caption="Cookie Type" attribute="1" defaultMemberUniqueName="[Cookie Types].[Cookie Type].[All]" allUniqueName="[Cookie Types].[Cookie Type].[All]" dimensionUniqueName="[Cookie Types]" displayFolder="" count="0" memberValueDatatype="130" unbalanced="0"/>
    <cacheHierarchy uniqueName="[Cookie Types].[Units Sold]" caption="Units Sold" attribute="1" defaultMemberUniqueName="[Cookie Types].[Units Sold].[All]" allUniqueName="[Cookie Types].[Units Sold].[All]" dimensionUniqueName="[Cookie Types]" displayFolder="" count="0" memberValueDatatype="5" unbalanced="0"/>
    <cacheHierarchy uniqueName="[Cookie Types].[Revenue Per Cookie]" caption="Revenue Per Cookie" attribute="1" defaultMemberUniqueName="[Cookie Types].[Revenue Per Cookie].[All]" allUniqueName="[Cookie Types].[Revenue Per Cookie].[All]" dimensionUniqueName="[Cookie Types]" displayFolder="" count="0" memberValueDatatype="6" unbalanced="0"/>
    <cacheHierarchy uniqueName="[Cookie Types].[Cost Per Cookie]" caption="Cost Per Cookie" attribute="1" defaultMemberUniqueName="[Cookie Types].[Cost Per Cookie].[All]" allUniqueName="[Cookie Types].[Cost Per Cookie].[All]" dimensionUniqueName="[Cookie Types]" displayFolder="" count="0" memberValueDatatype="6" unbalanced="0"/>
    <cacheHierarchy uniqueName="[Customers].[Customer ID]" caption="Customer ID" attribute="1" defaultMemberUniqueName="[Customers].[Customer ID].[All]" allUniqueName="[Customers].[Customer ID].[All]" dimensionUniqueName="[Customers]" displayFolder="" count="0" memberValueDatatype="5" unbalanced="0"/>
    <cacheHierarchy uniqueName="[Customers].[Name]" caption="Name" attribute="1" defaultMemberUniqueName="[Customers].[Name].[All]" allUniqueName="[Customers].[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0" memberValueDatatype="130" unbalanced="0"/>
    <cacheHierarchy uniqueName="[Customers].[Zip]" caption="Zip" attribute="1" defaultMemberUniqueName="[Customers].[Zip].[All]" allUniqueName="[Customers].[Zip].[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Notes]" caption="Notes" attribute="1" defaultMemberUniqueName="[Customers].[Notes].[All]" allUniqueName="[Customers].[Notes].[All]" dimensionUniqueName="[Customers]" displayFolder="" count="0" memberValueDatatype="130" unbalanced="0"/>
    <cacheHierarchy uniqueName="[20192020].[Date (Month Index)]" caption="Date (Month Index)" attribute="1" defaultMemberUniqueName="[20192020].[Date (Month Index)].[All]" allUniqueName="[20192020].[Date (Month Index)].[All]" dimensionUniqueName="[20192020]" displayFolder="" count="0" memberValueDatatype="20" unbalanced="0" hidden="1"/>
    <cacheHierarchy uniqueName="[Measures].[__XL_Count 20192020]" caption="__XL_Count 20192020" measure="1" displayFolder="" measureGroup="20192020" count="0" hidden="1"/>
    <cacheHierarchy uniqueName="[Measures].[__XL_Count Cookie Types]" caption="__XL_Count Cookie Types" measure="1" displayFolder="" measureGroup="Cookie Type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Units Sold]" caption="Sum of Units Sold" measure="1" displayFolder="" measureGroup="20192020" count="0" hidden="1">
      <extLst>
        <ext xmlns:x15="http://schemas.microsoft.com/office/spreadsheetml/2010/11/main" uri="{B97F6D7D-B522-45F9-BDA1-12C45D357490}">
          <x15:cacheHierarchy aggregatedColumn="3"/>
        </ext>
      </extLst>
    </cacheHierarchy>
    <cacheHierarchy uniqueName="[Measures].[Sum of Cost]" caption="Sum of Cost" measure="1" displayFolder="" measureGroup="20192020"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Revenue]" caption="Sum of Revenue" measure="1" displayFolder="" measureGroup="20192020" count="0" hidden="1">
      <extLst>
        <ext xmlns:x15="http://schemas.microsoft.com/office/spreadsheetml/2010/11/main" uri="{B97F6D7D-B522-45F9-BDA1-12C45D357490}">
          <x15:cacheHierarchy aggregatedColumn="5"/>
        </ext>
      </extLst>
    </cacheHierarchy>
    <cacheHierarchy uniqueName="[Measures].[Sum of Customer ID]" caption="Sum of Customer ID" measure="1" displayFolder="" measureGroup="20192020"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20192020" count="0" hidden="1">
      <extLst>
        <ext xmlns:x15="http://schemas.microsoft.com/office/spreadsheetml/2010/11/main" uri="{B97F6D7D-B522-45F9-BDA1-12C45D357490}">
          <x15:cacheHierarchy aggregatedColumn="0"/>
        </ext>
      </extLst>
    </cacheHierarchy>
    <cacheHierarchy uniqueName="[Measures].[Sum of Total Profit]" caption="Sum of Total Profit" measure="1" displayFolder="" measureGroup="20192020" count="0" hidden="1">
      <extLst>
        <ext xmlns:x15="http://schemas.microsoft.com/office/spreadsheetml/2010/11/main" uri="{B97F6D7D-B522-45F9-BDA1-12C45D357490}">
          <x15:cacheHierarchy aggregatedColumn="7"/>
        </ext>
      </extLst>
    </cacheHierarchy>
    <cacheHierarchy uniqueName="[Measures].[Sum of Revenue Per Cookie]" caption="Sum of Revenue Per Cookie" measure="1" displayFolder="" measureGroup="Cookie Types" count="0" hidden="1">
      <extLst>
        <ext xmlns:x15="http://schemas.microsoft.com/office/spreadsheetml/2010/11/main" uri="{B97F6D7D-B522-45F9-BDA1-12C45D357490}">
          <x15:cacheHierarchy aggregatedColumn="13"/>
        </ext>
      </extLst>
    </cacheHierarchy>
    <cacheHierarchy uniqueName="[Measures].[Sum of Units Sold 2]" caption="Sum of Units Sold 2" measure="1" displayFolder="" measureGroup="Cookie Types" count="0" hidden="1">
      <extLst>
        <ext xmlns:x15="http://schemas.microsoft.com/office/spreadsheetml/2010/11/main" uri="{B97F6D7D-B522-45F9-BDA1-12C45D357490}">
          <x15:cacheHierarchy aggregatedColumn="12"/>
        </ext>
      </extLst>
    </cacheHierarchy>
    <cacheHierarchy uniqueName="[Measures].[Sum of Order ID]" caption="Sum of Order ID" measure="1" displayFolder="" measureGroup="20192020" count="0" hidden="1">
      <extLst>
        <ext xmlns:x15="http://schemas.microsoft.com/office/spreadsheetml/2010/11/main" uri="{B97F6D7D-B522-45F9-BDA1-12C45D357490}">
          <x15:cacheHierarchy aggregatedColumn="1"/>
        </ext>
      </extLst>
    </cacheHierarchy>
    <cacheHierarchy uniqueName="[Measures].[Count of Product]" caption="Count of Product" measure="1" displayFolder="" measureGroup="20192020" count="0" hidden="1">
      <extLst>
        <ext xmlns:x15="http://schemas.microsoft.com/office/spreadsheetml/2010/11/main" uri="{B97F6D7D-B522-45F9-BDA1-12C45D357490}">
          <x15:cacheHierarchy aggregatedColumn="2"/>
        </ext>
      </extLst>
    </cacheHierarchy>
    <cacheHierarchy uniqueName="[Measures].[Count of Date]" caption="Count of Date" measure="1" displayFolder="" measureGroup="20192020" count="0" hidden="1">
      <extLst>
        <ext xmlns:x15="http://schemas.microsoft.com/office/spreadsheetml/2010/11/main" uri="{B97F6D7D-B522-45F9-BDA1-12C45D357490}">
          <x15:cacheHierarchy aggregatedColumn="4"/>
        </ext>
      </extLst>
    </cacheHierarchy>
    <cacheHierarchy uniqueName="[Measures].[Count of Date (Year)]" caption="Count of Date (Year)" measure="1" displayFolder="" measureGroup="20192020" count="0" hidden="1">
      <extLst>
        <ext xmlns:x15="http://schemas.microsoft.com/office/spreadsheetml/2010/11/main" uri="{B97F6D7D-B522-45F9-BDA1-12C45D357490}">
          <x15:cacheHierarchy aggregatedColumn="8"/>
        </ext>
      </extLst>
    </cacheHierarchy>
  </cacheHierarchies>
  <kpis count="0"/>
  <dimensions count="4">
    <dimension name="20192020" uniqueName="[20192020]" caption="20192020"/>
    <dimension name="Cookie Types" uniqueName="[Cookie Types]" caption="Cookie Types"/>
    <dimension name="Customers" uniqueName="[Customers]" caption="Customers"/>
    <dimension measure="1" name="Measures" uniqueName="[Measures]" caption="Measures"/>
  </dimensions>
  <measureGroups count="3">
    <measureGroup name="20192020" caption="20192020"/>
    <measureGroup name="Cookie Types" caption="Cookie Types"/>
    <measureGroup name="Customers" caption="Customers"/>
  </measureGroups>
  <maps count="5">
    <map measureGroup="0" dimension="0"/>
    <map measureGroup="0" dimension="1"/>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66.640478587964" backgroundQuery="1" createdVersion="8" refreshedVersion="8" minRefreshableVersion="3" recordCount="0" supportSubquery="1" supportAdvancedDrill="1" xr:uid="{09286768-9CCB-4674-A44D-1CB100B9122C}">
  <cacheSource type="external" connectionId="4"/>
  <cacheFields count="3">
    <cacheField name="[Measures].[Sum of Units Sold]" caption="Sum of Units Sold" numFmtId="0" hierarchy="29" level="32767"/>
    <cacheField name="[Customers].[City].[City]" caption="City" numFmtId="0" hierarchy="19" level="1">
      <sharedItems count="5">
        <s v="Green Bay"/>
        <s v="Huntington"/>
        <s v="Mobile"/>
        <s v="Salt Lake City"/>
        <s v="Seattle"/>
      </sharedItems>
    </cacheField>
    <cacheField name="[20192020].[Date (Year)].[Date (Year)]" caption="Date (Year)" numFmtId="0" hierarchy="8" level="1">
      <sharedItems count="2">
        <s v="2019"/>
        <s v="2020"/>
      </sharedItems>
    </cacheField>
  </cacheFields>
  <cacheHierarchies count="41">
    <cacheHierarchy uniqueName="[20192020].[Customer ID]" caption="Customer ID" attribute="1" defaultMemberUniqueName="[20192020].[Customer ID].[All]" allUniqueName="[20192020].[Customer ID].[All]" dimensionUniqueName="[20192020]" displayFolder="" count="0" memberValueDatatype="5" unbalanced="0"/>
    <cacheHierarchy uniqueName="[20192020].[Order ID]" caption="Order ID" attribute="1" defaultMemberUniqueName="[20192020].[Order ID].[All]" allUniqueName="[20192020].[Order ID].[All]" dimensionUniqueName="[20192020]" displayFolder="" count="0" memberValueDatatype="5" unbalanced="0"/>
    <cacheHierarchy uniqueName="[20192020].[Product]" caption="Product" attribute="1" defaultMemberUniqueName="[20192020].[Product].[All]" allUniqueName="[20192020].[Product].[All]" dimensionUniqueName="[20192020]" displayFolder="" count="0" memberValueDatatype="130" unbalanced="0"/>
    <cacheHierarchy uniqueName="[20192020].[Units Sold]" caption="Units Sold" attribute="1" defaultMemberUniqueName="[20192020].[Units Sold].[All]" allUniqueName="[20192020].[Units Sold].[All]" dimensionUniqueName="[20192020]" displayFolder="" count="0" memberValueDatatype="5" unbalanced="0"/>
    <cacheHierarchy uniqueName="[20192020].[Date]" caption="Date" attribute="1" time="1" defaultMemberUniqueName="[20192020].[Date].[All]" allUniqueName="[20192020].[Date].[All]" dimensionUniqueName="[20192020]" displayFolder="" count="0" memberValueDatatype="7" unbalanced="0"/>
    <cacheHierarchy uniqueName="[20192020].[Revenue]" caption="Revenue" attribute="1" defaultMemberUniqueName="[20192020].[Revenue].[All]" allUniqueName="[20192020].[Revenue].[All]" dimensionUniqueName="[20192020]" displayFolder="" count="0" memberValueDatatype="5" unbalanced="0"/>
    <cacheHierarchy uniqueName="[20192020].[Cost]" caption="Cost" attribute="1" defaultMemberUniqueName="[20192020].[Cost].[All]" allUniqueName="[20192020].[Cost].[All]" dimensionUniqueName="[20192020]" displayFolder="" count="0" memberValueDatatype="5" unbalanced="0"/>
    <cacheHierarchy uniqueName="[20192020].[Total Profit]" caption="Total Profit" attribute="1" defaultMemberUniqueName="[20192020].[Total Profit].[All]" allUniqueName="[20192020].[Total Profit].[All]" dimensionUniqueName="[20192020]" displayFolder="" count="0" memberValueDatatype="20" unbalanced="0"/>
    <cacheHierarchy uniqueName="[20192020].[Date (Year)]" caption="Date (Year)" attribute="1" defaultMemberUniqueName="[20192020].[Date (Year)].[All]" allUniqueName="[20192020].[Date (Year)].[All]" dimensionUniqueName="[20192020]" displayFolder="" count="2" memberValueDatatype="130" unbalanced="0">
      <fieldsUsage count="2">
        <fieldUsage x="-1"/>
        <fieldUsage x="2"/>
      </fieldsUsage>
    </cacheHierarchy>
    <cacheHierarchy uniqueName="[20192020].[Date (Quarter)]" caption="Date (Quarter)" attribute="1" defaultMemberUniqueName="[20192020].[Date (Quarter)].[All]" allUniqueName="[20192020].[Date (Quarter)].[All]" dimensionUniqueName="[20192020]" displayFolder="" count="0" memberValueDatatype="130" unbalanced="0"/>
    <cacheHierarchy uniqueName="[20192020].[Date (Month)]" caption="Date (Month)" attribute="1" defaultMemberUniqueName="[20192020].[Date (Month)].[All]" allUniqueName="[20192020].[Date (Month)].[All]" dimensionUniqueName="[20192020]" displayFolder="" count="0" memberValueDatatype="130" unbalanced="0"/>
    <cacheHierarchy uniqueName="[Cookie Types].[Cookie Type]" caption="Cookie Type" attribute="1" defaultMemberUniqueName="[Cookie Types].[Cookie Type].[All]" allUniqueName="[Cookie Types].[Cookie Type].[All]" dimensionUniqueName="[Cookie Types]" displayFolder="" count="0" memberValueDatatype="130" unbalanced="0"/>
    <cacheHierarchy uniqueName="[Cookie Types].[Units Sold]" caption="Units Sold" attribute="1" defaultMemberUniqueName="[Cookie Types].[Units Sold].[All]" allUniqueName="[Cookie Types].[Units Sold].[All]" dimensionUniqueName="[Cookie Types]" displayFolder="" count="0" memberValueDatatype="5" unbalanced="0"/>
    <cacheHierarchy uniqueName="[Cookie Types].[Revenue Per Cookie]" caption="Revenue Per Cookie" attribute="1" defaultMemberUniqueName="[Cookie Types].[Revenue Per Cookie].[All]" allUniqueName="[Cookie Types].[Revenue Per Cookie].[All]" dimensionUniqueName="[Cookie Types]" displayFolder="" count="0" memberValueDatatype="6" unbalanced="0"/>
    <cacheHierarchy uniqueName="[Cookie Types].[Cost Per Cookie]" caption="Cost Per Cookie" attribute="1" defaultMemberUniqueName="[Cookie Types].[Cost Per Cookie].[All]" allUniqueName="[Cookie Types].[Cost Per Cookie].[All]" dimensionUniqueName="[Cookie Types]" displayFolder="" count="0" memberValueDatatype="6" unbalanced="0"/>
    <cacheHierarchy uniqueName="[Customers].[Customer ID]" caption="Customer ID" attribute="1" defaultMemberUniqueName="[Customers].[Customer ID].[All]" allUniqueName="[Customers].[Customer ID].[All]" dimensionUniqueName="[Customers]" displayFolder="" count="0" memberValueDatatype="5" unbalanced="0"/>
    <cacheHierarchy uniqueName="[Customers].[Name]" caption="Name" attribute="1" defaultMemberUniqueName="[Customers].[Name].[All]" allUniqueName="[Customers].[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ustomers].[State]" caption="State" attribute="1" defaultMemberUniqueName="[Customers].[State].[All]" allUniqueName="[Customers].[State].[All]" dimensionUniqueName="[Customers]" displayFolder="" count="0" memberValueDatatype="130" unbalanced="0"/>
    <cacheHierarchy uniqueName="[Customers].[Zip]" caption="Zip" attribute="1" defaultMemberUniqueName="[Customers].[Zip].[All]" allUniqueName="[Customers].[Zip].[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Notes]" caption="Notes" attribute="1" defaultMemberUniqueName="[Customers].[Notes].[All]" allUniqueName="[Customers].[Notes].[All]" dimensionUniqueName="[Customers]" displayFolder="" count="0" memberValueDatatype="130" unbalanced="0"/>
    <cacheHierarchy uniqueName="[20192020].[Date (Month Index)]" caption="Date (Month Index)" attribute="1" defaultMemberUniqueName="[20192020].[Date (Month Index)].[All]" allUniqueName="[20192020].[Date (Month Index)].[All]" dimensionUniqueName="[20192020]" displayFolder="" count="0" memberValueDatatype="20" unbalanced="0" hidden="1"/>
    <cacheHierarchy uniqueName="[Measures].[__XL_Count 20192020]" caption="__XL_Count 20192020" measure="1" displayFolder="" measureGroup="20192020" count="0" hidden="1"/>
    <cacheHierarchy uniqueName="[Measures].[__XL_Count Cookie Types]" caption="__XL_Count Cookie Types" measure="1" displayFolder="" measureGroup="Cookie Type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Units Sold]" caption="Sum of Units Sold" measure="1" displayFolder="" measureGroup="20192020" count="0" oneField="1" hidden="1">
      <fieldsUsage count="1">
        <fieldUsage x="0"/>
      </fieldsUsage>
      <extLst>
        <ext xmlns:x15="http://schemas.microsoft.com/office/spreadsheetml/2010/11/main" uri="{B97F6D7D-B522-45F9-BDA1-12C45D357490}">
          <x15:cacheHierarchy aggregatedColumn="3"/>
        </ext>
      </extLst>
    </cacheHierarchy>
    <cacheHierarchy uniqueName="[Measures].[Sum of Cost]" caption="Sum of Cost" measure="1" displayFolder="" measureGroup="20192020" count="0" hidden="1">
      <extLst>
        <ext xmlns:x15="http://schemas.microsoft.com/office/spreadsheetml/2010/11/main" uri="{B97F6D7D-B522-45F9-BDA1-12C45D357490}">
          <x15:cacheHierarchy aggregatedColumn="6"/>
        </ext>
      </extLst>
    </cacheHierarchy>
    <cacheHierarchy uniqueName="[Measures].[Sum of Revenue]" caption="Sum of Revenue" measure="1" displayFolder="" measureGroup="20192020" count="0" hidden="1">
      <extLst>
        <ext xmlns:x15="http://schemas.microsoft.com/office/spreadsheetml/2010/11/main" uri="{B97F6D7D-B522-45F9-BDA1-12C45D357490}">
          <x15:cacheHierarchy aggregatedColumn="5"/>
        </ext>
      </extLst>
    </cacheHierarchy>
    <cacheHierarchy uniqueName="[Measures].[Sum of Customer ID]" caption="Sum of Customer ID" measure="1" displayFolder="" measureGroup="20192020"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20192020" count="0" hidden="1">
      <extLst>
        <ext xmlns:x15="http://schemas.microsoft.com/office/spreadsheetml/2010/11/main" uri="{B97F6D7D-B522-45F9-BDA1-12C45D357490}">
          <x15:cacheHierarchy aggregatedColumn="0"/>
        </ext>
      </extLst>
    </cacheHierarchy>
    <cacheHierarchy uniqueName="[Measures].[Sum of Total Profit]" caption="Sum of Total Profit" measure="1" displayFolder="" measureGroup="20192020" count="0" hidden="1">
      <extLst>
        <ext xmlns:x15="http://schemas.microsoft.com/office/spreadsheetml/2010/11/main" uri="{B97F6D7D-B522-45F9-BDA1-12C45D357490}">
          <x15:cacheHierarchy aggregatedColumn="7"/>
        </ext>
      </extLst>
    </cacheHierarchy>
    <cacheHierarchy uniqueName="[Measures].[Sum of Revenue Per Cookie]" caption="Sum of Revenue Per Cookie" measure="1" displayFolder="" measureGroup="Cookie Types" count="0" hidden="1">
      <extLst>
        <ext xmlns:x15="http://schemas.microsoft.com/office/spreadsheetml/2010/11/main" uri="{B97F6D7D-B522-45F9-BDA1-12C45D357490}">
          <x15:cacheHierarchy aggregatedColumn="13"/>
        </ext>
      </extLst>
    </cacheHierarchy>
    <cacheHierarchy uniqueName="[Measures].[Sum of Units Sold 2]" caption="Sum of Units Sold 2" measure="1" displayFolder="" measureGroup="Cookie Types" count="0" hidden="1">
      <extLst>
        <ext xmlns:x15="http://schemas.microsoft.com/office/spreadsheetml/2010/11/main" uri="{B97F6D7D-B522-45F9-BDA1-12C45D357490}">
          <x15:cacheHierarchy aggregatedColumn="12"/>
        </ext>
      </extLst>
    </cacheHierarchy>
    <cacheHierarchy uniqueName="[Measures].[Sum of Order ID]" caption="Sum of Order ID" measure="1" displayFolder="" measureGroup="20192020" count="0" hidden="1">
      <extLst>
        <ext xmlns:x15="http://schemas.microsoft.com/office/spreadsheetml/2010/11/main" uri="{B97F6D7D-B522-45F9-BDA1-12C45D357490}">
          <x15:cacheHierarchy aggregatedColumn="1"/>
        </ext>
      </extLst>
    </cacheHierarchy>
    <cacheHierarchy uniqueName="[Measures].[Count of Product]" caption="Count of Product" measure="1" displayFolder="" measureGroup="20192020" count="0" hidden="1">
      <extLst>
        <ext xmlns:x15="http://schemas.microsoft.com/office/spreadsheetml/2010/11/main" uri="{B97F6D7D-B522-45F9-BDA1-12C45D357490}">
          <x15:cacheHierarchy aggregatedColumn="2"/>
        </ext>
      </extLst>
    </cacheHierarchy>
    <cacheHierarchy uniqueName="[Measures].[Count of Date]" caption="Count of Date" measure="1" displayFolder="" measureGroup="20192020" count="0" hidden="1">
      <extLst>
        <ext xmlns:x15="http://schemas.microsoft.com/office/spreadsheetml/2010/11/main" uri="{B97F6D7D-B522-45F9-BDA1-12C45D357490}">
          <x15:cacheHierarchy aggregatedColumn="4"/>
        </ext>
      </extLst>
    </cacheHierarchy>
    <cacheHierarchy uniqueName="[Measures].[Count of Date (Year)]" caption="Count of Date (Year)" measure="1" displayFolder="" measureGroup="20192020" count="0" hidden="1">
      <extLst>
        <ext xmlns:x15="http://schemas.microsoft.com/office/spreadsheetml/2010/11/main" uri="{B97F6D7D-B522-45F9-BDA1-12C45D357490}">
          <x15:cacheHierarchy aggregatedColumn="8"/>
        </ext>
      </extLst>
    </cacheHierarchy>
  </cacheHierarchies>
  <kpis count="0"/>
  <dimensions count="4">
    <dimension name="20192020" uniqueName="[20192020]" caption="20192020"/>
    <dimension name="Cookie Types" uniqueName="[Cookie Types]" caption="Cookie Types"/>
    <dimension name="Customers" uniqueName="[Customers]" caption="Customers"/>
    <dimension measure="1" name="Measures" uniqueName="[Measures]" caption="Measures"/>
  </dimensions>
  <measureGroups count="3">
    <measureGroup name="20192020" caption="20192020"/>
    <measureGroup name="Cookie Types" caption="Cookie Types"/>
    <measureGroup name="Customers" caption="Customers"/>
  </measureGroups>
  <maps count="5">
    <map measureGroup="0" dimension="0"/>
    <map measureGroup="0" dimension="1"/>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66.642322106483" backgroundQuery="1" createdVersion="8" refreshedVersion="8" minRefreshableVersion="3" recordCount="0" supportSubquery="1" supportAdvancedDrill="1" xr:uid="{2111D11E-4AC7-46F9-897E-3595A51481C6}">
  <cacheSource type="external" connectionId="4"/>
  <cacheFields count="2">
    <cacheField name="[Measures].[Sum of Units Sold]" caption="Sum of Units Sold" numFmtId="0" hierarchy="29" level="32767"/>
    <cacheField name="[Customers].[State].[State]" caption="State" numFmtId="0" hierarchy="20" level="1">
      <sharedItems count="5">
        <s v="AL"/>
        <s v="NY"/>
        <s v="UT"/>
        <s v="WA"/>
        <s v="WI"/>
      </sharedItems>
    </cacheField>
  </cacheFields>
  <cacheHierarchies count="41">
    <cacheHierarchy uniqueName="[20192020].[Customer ID]" caption="Customer ID" attribute="1" defaultMemberUniqueName="[20192020].[Customer ID].[All]" allUniqueName="[20192020].[Customer ID].[All]" dimensionUniqueName="[20192020]" displayFolder="" count="0" memberValueDatatype="5" unbalanced="0"/>
    <cacheHierarchy uniqueName="[20192020].[Order ID]" caption="Order ID" attribute="1" defaultMemberUniqueName="[20192020].[Order ID].[All]" allUniqueName="[20192020].[Order ID].[All]" dimensionUniqueName="[20192020]" displayFolder="" count="0" memberValueDatatype="5" unbalanced="0"/>
    <cacheHierarchy uniqueName="[20192020].[Product]" caption="Product" attribute="1" defaultMemberUniqueName="[20192020].[Product].[All]" allUniqueName="[20192020].[Product].[All]" dimensionUniqueName="[20192020]" displayFolder="" count="2" memberValueDatatype="130" unbalanced="0"/>
    <cacheHierarchy uniqueName="[20192020].[Units Sold]" caption="Units Sold" attribute="1" defaultMemberUniqueName="[20192020].[Units Sold].[All]" allUniqueName="[20192020].[Units Sold].[All]" dimensionUniqueName="[20192020]" displayFolder="" count="0" memberValueDatatype="5" unbalanced="0"/>
    <cacheHierarchy uniqueName="[20192020].[Date]" caption="Date" attribute="1" time="1" defaultMemberUniqueName="[20192020].[Date].[All]" allUniqueName="[20192020].[Date].[All]" dimensionUniqueName="[20192020]" displayFolder="" count="0" memberValueDatatype="7" unbalanced="0"/>
    <cacheHierarchy uniqueName="[20192020].[Revenue]" caption="Revenue" attribute="1" defaultMemberUniqueName="[20192020].[Revenue].[All]" allUniqueName="[20192020].[Revenue].[All]" dimensionUniqueName="[20192020]" displayFolder="" count="0" memberValueDatatype="5" unbalanced="0"/>
    <cacheHierarchy uniqueName="[20192020].[Cost]" caption="Cost" attribute="1" defaultMemberUniqueName="[20192020].[Cost].[All]" allUniqueName="[20192020].[Cost].[All]" dimensionUniqueName="[20192020]" displayFolder="" count="0" memberValueDatatype="5" unbalanced="0"/>
    <cacheHierarchy uniqueName="[20192020].[Total Profit]" caption="Total Profit" attribute="1" defaultMemberUniqueName="[20192020].[Total Profit].[All]" allUniqueName="[20192020].[Total Profit].[All]" dimensionUniqueName="[20192020]" displayFolder="" count="0" memberValueDatatype="20" unbalanced="0"/>
    <cacheHierarchy uniqueName="[20192020].[Date (Year)]" caption="Date (Year)" attribute="1" defaultMemberUniqueName="[20192020].[Date (Year)].[All]" allUniqueName="[20192020].[Date (Year)].[All]" dimensionUniqueName="[20192020]" displayFolder="" count="0" memberValueDatatype="130" unbalanced="0"/>
    <cacheHierarchy uniqueName="[20192020].[Date (Quarter)]" caption="Date (Quarter)" attribute="1" defaultMemberUniqueName="[20192020].[Date (Quarter)].[All]" allUniqueName="[20192020].[Date (Quarter)].[All]" dimensionUniqueName="[20192020]" displayFolder="" count="0" memberValueDatatype="130" unbalanced="0"/>
    <cacheHierarchy uniqueName="[20192020].[Date (Month)]" caption="Date (Month)" attribute="1" defaultMemberUniqueName="[20192020].[Date (Month)].[All]" allUniqueName="[20192020].[Date (Month)].[All]" dimensionUniqueName="[20192020]" displayFolder="" count="0" memberValueDatatype="130" unbalanced="0"/>
    <cacheHierarchy uniqueName="[Cookie Types].[Cookie Type]" caption="Cookie Type" attribute="1" defaultMemberUniqueName="[Cookie Types].[Cookie Type].[All]" allUniqueName="[Cookie Types].[Cookie Type].[All]" dimensionUniqueName="[Cookie Types]" displayFolder="" count="0" memberValueDatatype="130" unbalanced="0"/>
    <cacheHierarchy uniqueName="[Cookie Types].[Units Sold]" caption="Units Sold" attribute="1" defaultMemberUniqueName="[Cookie Types].[Units Sold].[All]" allUniqueName="[Cookie Types].[Units Sold].[All]" dimensionUniqueName="[Cookie Types]" displayFolder="" count="0" memberValueDatatype="5" unbalanced="0"/>
    <cacheHierarchy uniqueName="[Cookie Types].[Revenue Per Cookie]" caption="Revenue Per Cookie" attribute="1" defaultMemberUniqueName="[Cookie Types].[Revenue Per Cookie].[All]" allUniqueName="[Cookie Types].[Revenue Per Cookie].[All]" dimensionUniqueName="[Cookie Types]" displayFolder="" count="0" memberValueDatatype="6" unbalanced="0"/>
    <cacheHierarchy uniqueName="[Cookie Types].[Cost Per Cookie]" caption="Cost Per Cookie" attribute="1" defaultMemberUniqueName="[Cookie Types].[Cost Per Cookie].[All]" allUniqueName="[Cookie Types].[Cost Per Cookie].[All]" dimensionUniqueName="[Cookie Types]" displayFolder="" count="0" memberValueDatatype="6" unbalanced="0"/>
    <cacheHierarchy uniqueName="[Customers].[Customer ID]" caption="Customer ID" attribute="1" defaultMemberUniqueName="[Customers].[Customer ID].[All]" allUniqueName="[Customers].[Customer ID].[All]" dimensionUniqueName="[Customers]" displayFolder="" count="0" memberValueDatatype="5" unbalanced="0"/>
    <cacheHierarchy uniqueName="[Customers].[Name]" caption="Name" attribute="1" defaultMemberUniqueName="[Customers].[Name].[All]" allUniqueName="[Customers].[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2" memberValueDatatype="130" unbalanced="0">
      <fieldsUsage count="2">
        <fieldUsage x="-1"/>
        <fieldUsage x="1"/>
      </fieldsUsage>
    </cacheHierarchy>
    <cacheHierarchy uniqueName="[Customers].[Zip]" caption="Zip" attribute="1" defaultMemberUniqueName="[Customers].[Zip].[All]" allUniqueName="[Customers].[Zip].[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Notes]" caption="Notes" attribute="1" defaultMemberUniqueName="[Customers].[Notes].[All]" allUniqueName="[Customers].[Notes].[All]" dimensionUniqueName="[Customers]" displayFolder="" count="0" memberValueDatatype="130" unbalanced="0"/>
    <cacheHierarchy uniqueName="[20192020].[Date (Month Index)]" caption="Date (Month Index)" attribute="1" defaultMemberUniqueName="[20192020].[Date (Month Index)].[All]" allUniqueName="[20192020].[Date (Month Index)].[All]" dimensionUniqueName="[20192020]" displayFolder="" count="0" memberValueDatatype="20" unbalanced="0" hidden="1"/>
    <cacheHierarchy uniqueName="[Measures].[__XL_Count 20192020]" caption="__XL_Count 20192020" measure="1" displayFolder="" measureGroup="20192020" count="0" hidden="1"/>
    <cacheHierarchy uniqueName="[Measures].[__XL_Count Cookie Types]" caption="__XL_Count Cookie Types" measure="1" displayFolder="" measureGroup="Cookie Type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Units Sold]" caption="Sum of Units Sold" measure="1" displayFolder="" measureGroup="20192020" count="0" oneField="1" hidden="1">
      <fieldsUsage count="1">
        <fieldUsage x="0"/>
      </fieldsUsage>
      <extLst>
        <ext xmlns:x15="http://schemas.microsoft.com/office/spreadsheetml/2010/11/main" uri="{B97F6D7D-B522-45F9-BDA1-12C45D357490}">
          <x15:cacheHierarchy aggregatedColumn="3"/>
        </ext>
      </extLst>
    </cacheHierarchy>
    <cacheHierarchy uniqueName="[Measures].[Sum of Cost]" caption="Sum of Cost" measure="1" displayFolder="" measureGroup="20192020" count="0" hidden="1">
      <extLst>
        <ext xmlns:x15="http://schemas.microsoft.com/office/spreadsheetml/2010/11/main" uri="{B97F6D7D-B522-45F9-BDA1-12C45D357490}">
          <x15:cacheHierarchy aggregatedColumn="6"/>
        </ext>
      </extLst>
    </cacheHierarchy>
    <cacheHierarchy uniqueName="[Measures].[Sum of Revenue]" caption="Sum of Revenue" measure="1" displayFolder="" measureGroup="20192020" count="0" hidden="1">
      <extLst>
        <ext xmlns:x15="http://schemas.microsoft.com/office/spreadsheetml/2010/11/main" uri="{B97F6D7D-B522-45F9-BDA1-12C45D357490}">
          <x15:cacheHierarchy aggregatedColumn="5"/>
        </ext>
      </extLst>
    </cacheHierarchy>
    <cacheHierarchy uniqueName="[Measures].[Sum of Customer ID]" caption="Sum of Customer ID" measure="1" displayFolder="" measureGroup="20192020"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20192020" count="0" hidden="1">
      <extLst>
        <ext xmlns:x15="http://schemas.microsoft.com/office/spreadsheetml/2010/11/main" uri="{B97F6D7D-B522-45F9-BDA1-12C45D357490}">
          <x15:cacheHierarchy aggregatedColumn="0"/>
        </ext>
      </extLst>
    </cacheHierarchy>
    <cacheHierarchy uniqueName="[Measures].[Sum of Total Profit]" caption="Sum of Total Profit" measure="1" displayFolder="" measureGroup="20192020" count="0" hidden="1">
      <extLst>
        <ext xmlns:x15="http://schemas.microsoft.com/office/spreadsheetml/2010/11/main" uri="{B97F6D7D-B522-45F9-BDA1-12C45D357490}">
          <x15:cacheHierarchy aggregatedColumn="7"/>
        </ext>
      </extLst>
    </cacheHierarchy>
    <cacheHierarchy uniqueName="[Measures].[Sum of Revenue Per Cookie]" caption="Sum of Revenue Per Cookie" measure="1" displayFolder="" measureGroup="Cookie Types" count="0" hidden="1">
      <extLst>
        <ext xmlns:x15="http://schemas.microsoft.com/office/spreadsheetml/2010/11/main" uri="{B97F6D7D-B522-45F9-BDA1-12C45D357490}">
          <x15:cacheHierarchy aggregatedColumn="13"/>
        </ext>
      </extLst>
    </cacheHierarchy>
    <cacheHierarchy uniqueName="[Measures].[Sum of Units Sold 2]" caption="Sum of Units Sold 2" measure="1" displayFolder="" measureGroup="Cookie Types" count="0" hidden="1">
      <extLst>
        <ext xmlns:x15="http://schemas.microsoft.com/office/spreadsheetml/2010/11/main" uri="{B97F6D7D-B522-45F9-BDA1-12C45D357490}">
          <x15:cacheHierarchy aggregatedColumn="12"/>
        </ext>
      </extLst>
    </cacheHierarchy>
    <cacheHierarchy uniqueName="[Measures].[Sum of Order ID]" caption="Sum of Order ID" measure="1" displayFolder="" measureGroup="20192020" count="0" hidden="1">
      <extLst>
        <ext xmlns:x15="http://schemas.microsoft.com/office/spreadsheetml/2010/11/main" uri="{B97F6D7D-B522-45F9-BDA1-12C45D357490}">
          <x15:cacheHierarchy aggregatedColumn="1"/>
        </ext>
      </extLst>
    </cacheHierarchy>
    <cacheHierarchy uniqueName="[Measures].[Count of Product]" caption="Count of Product" measure="1" displayFolder="" measureGroup="20192020" count="0" hidden="1">
      <extLst>
        <ext xmlns:x15="http://schemas.microsoft.com/office/spreadsheetml/2010/11/main" uri="{B97F6D7D-B522-45F9-BDA1-12C45D357490}">
          <x15:cacheHierarchy aggregatedColumn="2"/>
        </ext>
      </extLst>
    </cacheHierarchy>
    <cacheHierarchy uniqueName="[Measures].[Count of Date]" caption="Count of Date" measure="1" displayFolder="" measureGroup="20192020" count="0" hidden="1">
      <extLst>
        <ext xmlns:x15="http://schemas.microsoft.com/office/spreadsheetml/2010/11/main" uri="{B97F6D7D-B522-45F9-BDA1-12C45D357490}">
          <x15:cacheHierarchy aggregatedColumn="4"/>
        </ext>
      </extLst>
    </cacheHierarchy>
    <cacheHierarchy uniqueName="[Measures].[Count of Date (Year)]" caption="Count of Date (Year)" measure="1" displayFolder="" measureGroup="20192020" count="0" hidden="1">
      <extLst>
        <ext xmlns:x15="http://schemas.microsoft.com/office/spreadsheetml/2010/11/main" uri="{B97F6D7D-B522-45F9-BDA1-12C45D357490}">
          <x15:cacheHierarchy aggregatedColumn="8"/>
        </ext>
      </extLst>
    </cacheHierarchy>
  </cacheHierarchies>
  <kpis count="0"/>
  <dimensions count="4">
    <dimension name="20192020" uniqueName="[20192020]" caption="20192020"/>
    <dimension name="Cookie Types" uniqueName="[Cookie Types]" caption="Cookie Types"/>
    <dimension name="Customers" uniqueName="[Customers]" caption="Customers"/>
    <dimension measure="1" name="Measures" uniqueName="[Measures]" caption="Measures"/>
  </dimensions>
  <measureGroups count="3">
    <measureGroup name="20192020" caption="20192020"/>
    <measureGroup name="Cookie Types" caption="Cookie Types"/>
    <measureGroup name="Customers" caption="Customers"/>
  </measureGroups>
  <maps count="5">
    <map measureGroup="0" dimension="0"/>
    <map measureGroup="0" dimension="1"/>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66.791157638887" backgroundQuery="1" createdVersion="8" refreshedVersion="8" minRefreshableVersion="3" recordCount="0" supportSubquery="1" supportAdvancedDrill="1" xr:uid="{31CD7506-03E6-444B-A956-BD1B5F414DD7}">
  <cacheSource type="external" connectionId="4"/>
  <cacheFields count="3">
    <cacheField name="[20192020].[Date (Year)].[Date (Year)]" caption="Date (Year)" numFmtId="0" hierarchy="8" level="1">
      <sharedItems count="2">
        <s v="2019"/>
        <s v="2020"/>
      </sharedItems>
    </cacheField>
    <cacheField name="[20192020].[Product].[Product]" caption="Product" numFmtId="0" hierarchy="2" level="1">
      <sharedItems count="6">
        <s v="Chocolate Chip"/>
        <s v="Fortune Cookie"/>
        <s v="Oatmeal Raisin"/>
        <s v="Snickerdoodle"/>
        <s v="Sugar"/>
        <s v="White Chocolate Macadamia Nut"/>
      </sharedItems>
    </cacheField>
    <cacheField name="[Measures].[Sum of Revenue]" caption="Sum of Revenue" numFmtId="0" hierarchy="31" level="32767"/>
  </cacheFields>
  <cacheHierarchies count="41">
    <cacheHierarchy uniqueName="[20192020].[Customer ID]" caption="Customer ID" attribute="1" defaultMemberUniqueName="[20192020].[Customer ID].[All]" allUniqueName="[20192020].[Customer ID].[All]" dimensionUniqueName="[20192020]" displayFolder="" count="2" memberValueDatatype="5" unbalanced="0"/>
    <cacheHierarchy uniqueName="[20192020].[Order ID]" caption="Order ID" attribute="1" defaultMemberUniqueName="[20192020].[Order ID].[All]" allUniqueName="[20192020].[Order ID].[All]" dimensionUniqueName="[20192020]" displayFolder="" count="2" memberValueDatatype="5" unbalanced="0"/>
    <cacheHierarchy uniqueName="[20192020].[Product]" caption="Product" attribute="1" defaultMemberUniqueName="[20192020].[Product].[All]" allUniqueName="[20192020].[Product].[All]" dimensionUniqueName="[20192020]" displayFolder="" count="2" memberValueDatatype="130" unbalanced="0">
      <fieldsUsage count="2">
        <fieldUsage x="-1"/>
        <fieldUsage x="1"/>
      </fieldsUsage>
    </cacheHierarchy>
    <cacheHierarchy uniqueName="[20192020].[Units Sold]" caption="Units Sold" attribute="1" defaultMemberUniqueName="[20192020].[Units Sold].[All]" allUniqueName="[20192020].[Units Sold].[All]" dimensionUniqueName="[20192020]" displayFolder="" count="2" memberValueDatatype="5" unbalanced="0"/>
    <cacheHierarchy uniqueName="[20192020].[Date]" caption="Date" attribute="1" time="1" defaultMemberUniqueName="[20192020].[Date].[All]" allUniqueName="[20192020].[Date].[All]" dimensionUniqueName="[20192020]" displayFolder="" count="2" memberValueDatatype="7" unbalanced="0"/>
    <cacheHierarchy uniqueName="[20192020].[Revenue]" caption="Revenue" attribute="1" defaultMemberUniqueName="[20192020].[Revenue].[All]" allUniqueName="[20192020].[Revenue].[All]" dimensionUniqueName="[20192020]" displayFolder="" count="2" memberValueDatatype="5" unbalanced="0"/>
    <cacheHierarchy uniqueName="[20192020].[Cost]" caption="Cost" attribute="1" defaultMemberUniqueName="[20192020].[Cost].[All]" allUniqueName="[20192020].[Cost].[All]" dimensionUniqueName="[20192020]" displayFolder="" count="2" memberValueDatatype="5" unbalanced="0"/>
    <cacheHierarchy uniqueName="[20192020].[Total Profit]" caption="Total Profit" attribute="1" defaultMemberUniqueName="[20192020].[Total Profit].[All]" allUniqueName="[20192020].[Total Profit].[All]" dimensionUniqueName="[20192020]" displayFolder="" count="2" memberValueDatatype="20" unbalanced="0"/>
    <cacheHierarchy uniqueName="[20192020].[Date (Year)]" caption="Date (Year)" attribute="1" defaultMemberUniqueName="[20192020].[Date (Year)].[All]" allUniqueName="[20192020].[Date (Year)].[All]" dimensionUniqueName="[20192020]" displayFolder="" count="2" memberValueDatatype="130" unbalanced="0">
      <fieldsUsage count="2">
        <fieldUsage x="-1"/>
        <fieldUsage x="0"/>
      </fieldsUsage>
    </cacheHierarchy>
    <cacheHierarchy uniqueName="[20192020].[Date (Quarter)]" caption="Date (Quarter)" attribute="1" defaultMemberUniqueName="[20192020].[Date (Quarter)].[All]" allUniqueName="[20192020].[Date (Quarter)].[All]" dimensionUniqueName="[20192020]" displayFolder="" count="2" memberValueDatatype="130" unbalanced="0"/>
    <cacheHierarchy uniqueName="[20192020].[Date (Month)]" caption="Date (Month)" attribute="1" defaultMemberUniqueName="[20192020].[Date (Month)].[All]" allUniqueName="[20192020].[Date (Month)].[All]" dimensionUniqueName="[20192020]" displayFolder="" count="2" memberValueDatatype="130" unbalanced="0"/>
    <cacheHierarchy uniqueName="[Cookie Types].[Cookie Type]" caption="Cookie Type" attribute="1" defaultMemberUniqueName="[Cookie Types].[Cookie Type].[All]" allUniqueName="[Cookie Types].[Cookie Type].[All]" dimensionUniqueName="[Cookie Types]" displayFolder="" count="2" memberValueDatatype="130" unbalanced="0"/>
    <cacheHierarchy uniqueName="[Cookie Types].[Units Sold]" caption="Units Sold" attribute="1" defaultMemberUniqueName="[Cookie Types].[Units Sold].[All]" allUniqueName="[Cookie Types].[Units Sold].[All]" dimensionUniqueName="[Cookie Types]" displayFolder="" count="2" memberValueDatatype="5" unbalanced="0"/>
    <cacheHierarchy uniqueName="[Cookie Types].[Revenue Per Cookie]" caption="Revenue Per Cookie" attribute="1" defaultMemberUniqueName="[Cookie Types].[Revenue Per Cookie].[All]" allUniqueName="[Cookie Types].[Revenue Per Cookie].[All]" dimensionUniqueName="[Cookie Types]" displayFolder="" count="2" memberValueDatatype="6" unbalanced="0"/>
    <cacheHierarchy uniqueName="[Cookie Types].[Cost Per Cookie]" caption="Cost Per Cookie" attribute="1" defaultMemberUniqueName="[Cookie Types].[Cost Per Cookie].[All]" allUniqueName="[Cookie Types].[Cost Per Cookie].[All]" dimensionUniqueName="[Cookie Types]" displayFolder="" count="2" memberValueDatatype="6" unbalanced="0"/>
    <cacheHierarchy uniqueName="[Customers].[Customer ID]" caption="Customer ID" attribute="1" defaultMemberUniqueName="[Customers].[Customer ID].[All]" allUniqueName="[Customers].[Customer ID].[All]" dimensionUniqueName="[Customers]" displayFolder="" count="2" memberValueDatatype="5" unbalanced="0"/>
    <cacheHierarchy uniqueName="[Customers].[Name]" caption="Name" attribute="1" defaultMemberUniqueName="[Customers].[Name].[All]" allUniqueName="[Customers].[Name].[All]" dimensionUniqueName="[Customers]" displayFolder="" count="2" memberValueDatatype="130" unbalanced="0"/>
    <cacheHierarchy uniqueName="[Customers].[Phone]" caption="Phone" attribute="1" defaultMemberUniqueName="[Customers].[Phone].[All]" allUniqueName="[Customers].[Phone].[All]" dimensionUniqueName="[Customers]" displayFolder="" count="2" memberValueDatatype="130" unbalanced="0"/>
    <cacheHierarchy uniqueName="[Customers].[Address]" caption="Address" attribute="1" defaultMemberUniqueName="[Customers].[Address].[All]" allUniqueName="[Customers].[Address].[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State]" caption="State" attribute="1" defaultMemberUniqueName="[Customers].[State].[All]" allUniqueName="[Customers].[State].[All]" dimensionUniqueName="[Customers]" displayFolder="" count="2" memberValueDatatype="130" unbalanced="0"/>
    <cacheHierarchy uniqueName="[Customers].[Zip]" caption="Zip" attribute="1" defaultMemberUniqueName="[Customers].[Zip].[All]" allUniqueName="[Customers].[Zip].[All]" dimensionUniqueName="[Customers]" displayFolder="" count="2" memberValueDatatype="130" unbalanced="0"/>
    <cacheHierarchy uniqueName="[Customers].[Country]" caption="Country" attribute="1" defaultMemberUniqueName="[Customers].[Country].[All]" allUniqueName="[Customers].[Country].[All]" dimensionUniqueName="[Customers]" displayFolder="" count="2" memberValueDatatype="130" unbalanced="0"/>
    <cacheHierarchy uniqueName="[Customers].[Notes]" caption="Notes" attribute="1" defaultMemberUniqueName="[Customers].[Notes].[All]" allUniqueName="[Customers].[Notes].[All]" dimensionUniqueName="[Customers]" displayFolder="" count="2" memberValueDatatype="130" unbalanced="0"/>
    <cacheHierarchy uniqueName="[20192020].[Date (Month Index)]" caption="Date (Month Index)" attribute="1" defaultMemberUniqueName="[20192020].[Date (Month Index)].[All]" allUniqueName="[20192020].[Date (Month Index)].[All]" dimensionUniqueName="[20192020]" displayFolder="" count="2" memberValueDatatype="20" unbalanced="0" hidden="1"/>
    <cacheHierarchy uniqueName="[Measures].[__XL_Count 20192020]" caption="__XL_Count 20192020" measure="1" displayFolder="" measureGroup="20192020" count="0" hidden="1"/>
    <cacheHierarchy uniqueName="[Measures].[__XL_Count Cookie Types]" caption="__XL_Count Cookie Types" measure="1" displayFolder="" measureGroup="Cookie Type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Units Sold]" caption="Sum of Units Sold" measure="1" displayFolder="" measureGroup="20192020" count="0" hidden="1">
      <extLst>
        <ext xmlns:x15="http://schemas.microsoft.com/office/spreadsheetml/2010/11/main" uri="{B97F6D7D-B522-45F9-BDA1-12C45D357490}">
          <x15:cacheHierarchy aggregatedColumn="3"/>
        </ext>
      </extLst>
    </cacheHierarchy>
    <cacheHierarchy uniqueName="[Measures].[Sum of Cost]" caption="Sum of Cost" measure="1" displayFolder="" measureGroup="20192020" count="0" hidden="1">
      <extLst>
        <ext xmlns:x15="http://schemas.microsoft.com/office/spreadsheetml/2010/11/main" uri="{B97F6D7D-B522-45F9-BDA1-12C45D357490}">
          <x15:cacheHierarchy aggregatedColumn="6"/>
        </ext>
      </extLst>
    </cacheHierarchy>
    <cacheHierarchy uniqueName="[Measures].[Sum of Revenue]" caption="Sum of Revenue" measure="1" displayFolder="" measureGroup="20192020"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Customer ID]" caption="Sum of Customer ID" measure="1" displayFolder="" measureGroup="20192020"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20192020" count="0" hidden="1">
      <extLst>
        <ext xmlns:x15="http://schemas.microsoft.com/office/spreadsheetml/2010/11/main" uri="{B97F6D7D-B522-45F9-BDA1-12C45D357490}">
          <x15:cacheHierarchy aggregatedColumn="0"/>
        </ext>
      </extLst>
    </cacheHierarchy>
    <cacheHierarchy uniqueName="[Measures].[Sum of Total Profit]" caption="Sum of Total Profit" measure="1" displayFolder="" measureGroup="20192020" count="0" hidden="1">
      <extLst>
        <ext xmlns:x15="http://schemas.microsoft.com/office/spreadsheetml/2010/11/main" uri="{B97F6D7D-B522-45F9-BDA1-12C45D357490}">
          <x15:cacheHierarchy aggregatedColumn="7"/>
        </ext>
      </extLst>
    </cacheHierarchy>
    <cacheHierarchy uniqueName="[Measures].[Sum of Revenue Per Cookie]" caption="Sum of Revenue Per Cookie" measure="1" displayFolder="" measureGroup="Cookie Types" count="0" hidden="1">
      <extLst>
        <ext xmlns:x15="http://schemas.microsoft.com/office/spreadsheetml/2010/11/main" uri="{B97F6D7D-B522-45F9-BDA1-12C45D357490}">
          <x15:cacheHierarchy aggregatedColumn="13"/>
        </ext>
      </extLst>
    </cacheHierarchy>
    <cacheHierarchy uniqueName="[Measures].[Sum of Units Sold 2]" caption="Sum of Units Sold 2" measure="1" displayFolder="" measureGroup="Cookie Types" count="0" hidden="1">
      <extLst>
        <ext xmlns:x15="http://schemas.microsoft.com/office/spreadsheetml/2010/11/main" uri="{B97F6D7D-B522-45F9-BDA1-12C45D357490}">
          <x15:cacheHierarchy aggregatedColumn="12"/>
        </ext>
      </extLst>
    </cacheHierarchy>
    <cacheHierarchy uniqueName="[Measures].[Sum of Order ID]" caption="Sum of Order ID" measure="1" displayFolder="" measureGroup="20192020" count="0" hidden="1">
      <extLst>
        <ext xmlns:x15="http://schemas.microsoft.com/office/spreadsheetml/2010/11/main" uri="{B97F6D7D-B522-45F9-BDA1-12C45D357490}">
          <x15:cacheHierarchy aggregatedColumn="1"/>
        </ext>
      </extLst>
    </cacheHierarchy>
    <cacheHierarchy uniqueName="[Measures].[Count of Product]" caption="Count of Product" measure="1" displayFolder="" measureGroup="20192020" count="0" hidden="1">
      <extLst>
        <ext xmlns:x15="http://schemas.microsoft.com/office/spreadsheetml/2010/11/main" uri="{B97F6D7D-B522-45F9-BDA1-12C45D357490}">
          <x15:cacheHierarchy aggregatedColumn="2"/>
        </ext>
      </extLst>
    </cacheHierarchy>
    <cacheHierarchy uniqueName="[Measures].[Count of Date]" caption="Count of Date" measure="1" displayFolder="" measureGroup="20192020" count="0" hidden="1">
      <extLst>
        <ext xmlns:x15="http://schemas.microsoft.com/office/spreadsheetml/2010/11/main" uri="{B97F6D7D-B522-45F9-BDA1-12C45D357490}">
          <x15:cacheHierarchy aggregatedColumn="4"/>
        </ext>
      </extLst>
    </cacheHierarchy>
    <cacheHierarchy uniqueName="[Measures].[Count of Date (Year)]" caption="Count of Date (Year)" measure="1" displayFolder="" measureGroup="20192020" count="0" hidden="1">
      <extLst>
        <ext xmlns:x15="http://schemas.microsoft.com/office/spreadsheetml/2010/11/main" uri="{B97F6D7D-B522-45F9-BDA1-12C45D357490}">
          <x15:cacheHierarchy aggregatedColumn="8"/>
        </ext>
      </extLst>
    </cacheHierarchy>
  </cacheHierarchies>
  <kpis count="0"/>
  <dimensions count="4">
    <dimension name="20192020" uniqueName="[20192020]" caption="20192020"/>
    <dimension name="Cookie Types" uniqueName="[Cookie Types]" caption="Cookie Types"/>
    <dimension name="Customers" uniqueName="[Customers]" caption="Customers"/>
    <dimension measure="1" name="Measures" uniqueName="[Measures]" caption="Measures"/>
  </dimensions>
  <measureGroups count="3">
    <measureGroup name="20192020" caption="20192020"/>
    <measureGroup name="Cookie Types" caption="Cookie Types"/>
    <measureGroup name="Customers" caption="Customers"/>
  </measureGroups>
  <maps count="5">
    <map measureGroup="0" dimension="0"/>
    <map measureGroup="0" dimension="1"/>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66.901025231484" backgroundQuery="1" createdVersion="8" refreshedVersion="8" minRefreshableVersion="3" recordCount="0" supportSubquery="1" supportAdvancedDrill="1" xr:uid="{80B87431-DF18-4A7A-AC31-28B03D4EAD00}">
  <cacheSource type="external" connectionId="4"/>
  <cacheFields count="3">
    <cacheField name="[Customers].[State].[State]" caption="State" numFmtId="0" hierarchy="20" level="1">
      <sharedItems count="5">
        <s v="AL"/>
        <s v="NY"/>
        <s v="UT"/>
        <s v="WA"/>
        <s v="WI"/>
      </sharedItems>
    </cacheField>
    <cacheField name="[Measures].[Sum of Cost]" caption="Sum of Cost" numFmtId="0" hierarchy="30" level="32767"/>
    <cacheField name="[20192020].[Date (Year)].[Date (Year)]" caption="Date (Year)" numFmtId="0" hierarchy="8" level="1">
      <sharedItems containsSemiMixedTypes="0" containsNonDate="0" containsString="0"/>
    </cacheField>
  </cacheFields>
  <cacheHierarchies count="41">
    <cacheHierarchy uniqueName="[20192020].[Customer ID]" caption="Customer ID" attribute="1" defaultMemberUniqueName="[20192020].[Customer ID].[All]" allUniqueName="[20192020].[Customer ID].[All]" dimensionUniqueName="[20192020]" displayFolder="" count="2" memberValueDatatype="5" unbalanced="0"/>
    <cacheHierarchy uniqueName="[20192020].[Order ID]" caption="Order ID" attribute="1" defaultMemberUniqueName="[20192020].[Order ID].[All]" allUniqueName="[20192020].[Order ID].[All]" dimensionUniqueName="[20192020]" displayFolder="" count="2" memberValueDatatype="5" unbalanced="0"/>
    <cacheHierarchy uniqueName="[20192020].[Product]" caption="Product" attribute="1" defaultMemberUniqueName="[20192020].[Product].[All]" allUniqueName="[20192020].[Product].[All]" dimensionUniqueName="[20192020]" displayFolder="" count="2" memberValueDatatype="130" unbalanced="0"/>
    <cacheHierarchy uniqueName="[20192020].[Units Sold]" caption="Units Sold" attribute="1" defaultMemberUniqueName="[20192020].[Units Sold].[All]" allUniqueName="[20192020].[Units Sold].[All]" dimensionUniqueName="[20192020]" displayFolder="" count="2" memberValueDatatype="5" unbalanced="0"/>
    <cacheHierarchy uniqueName="[20192020].[Date]" caption="Date" attribute="1" time="1" defaultMemberUniqueName="[20192020].[Date].[All]" allUniqueName="[20192020].[Date].[All]" dimensionUniqueName="[20192020]" displayFolder="" count="2" memberValueDatatype="7" unbalanced="0"/>
    <cacheHierarchy uniqueName="[20192020].[Revenue]" caption="Revenue" attribute="1" defaultMemberUniqueName="[20192020].[Revenue].[All]" allUniqueName="[20192020].[Revenue].[All]" dimensionUniqueName="[20192020]" displayFolder="" count="2" memberValueDatatype="5" unbalanced="0"/>
    <cacheHierarchy uniqueName="[20192020].[Cost]" caption="Cost" attribute="1" defaultMemberUniqueName="[20192020].[Cost].[All]" allUniqueName="[20192020].[Cost].[All]" dimensionUniqueName="[20192020]" displayFolder="" count="2" memberValueDatatype="5" unbalanced="0"/>
    <cacheHierarchy uniqueName="[20192020].[Total Profit]" caption="Total Profit" attribute="1" defaultMemberUniqueName="[20192020].[Total Profit].[All]" allUniqueName="[20192020].[Total Profit].[All]" dimensionUniqueName="[20192020]" displayFolder="" count="2" memberValueDatatype="20" unbalanced="0"/>
    <cacheHierarchy uniqueName="[20192020].[Date (Year)]" caption="Date (Year)" attribute="1" defaultMemberUniqueName="[20192020].[Date (Year)].[All]" allUniqueName="[20192020].[Date (Year)].[All]" dimensionUniqueName="[20192020]" displayFolder="" count="2" memberValueDatatype="130" unbalanced="0">
      <fieldsUsage count="2">
        <fieldUsage x="-1"/>
        <fieldUsage x="2"/>
      </fieldsUsage>
    </cacheHierarchy>
    <cacheHierarchy uniqueName="[20192020].[Date (Quarter)]" caption="Date (Quarter)" attribute="1" defaultMemberUniqueName="[20192020].[Date (Quarter)].[All]" allUniqueName="[20192020].[Date (Quarter)].[All]" dimensionUniqueName="[20192020]" displayFolder="" count="2" memberValueDatatype="130" unbalanced="0"/>
    <cacheHierarchy uniqueName="[20192020].[Date (Month)]" caption="Date (Month)" attribute="1" defaultMemberUniqueName="[20192020].[Date (Month)].[All]" allUniqueName="[20192020].[Date (Month)].[All]" dimensionUniqueName="[20192020]" displayFolder="" count="2" memberValueDatatype="130" unbalanced="0"/>
    <cacheHierarchy uniqueName="[Cookie Types].[Cookie Type]" caption="Cookie Type" attribute="1" defaultMemberUniqueName="[Cookie Types].[Cookie Type].[All]" allUniqueName="[Cookie Types].[Cookie Type].[All]" dimensionUniqueName="[Cookie Types]" displayFolder="" count="2" memberValueDatatype="130" unbalanced="0"/>
    <cacheHierarchy uniqueName="[Cookie Types].[Units Sold]" caption="Units Sold" attribute="1" defaultMemberUniqueName="[Cookie Types].[Units Sold].[All]" allUniqueName="[Cookie Types].[Units Sold].[All]" dimensionUniqueName="[Cookie Types]" displayFolder="" count="2" memberValueDatatype="5" unbalanced="0"/>
    <cacheHierarchy uniqueName="[Cookie Types].[Revenue Per Cookie]" caption="Revenue Per Cookie" attribute="1" defaultMemberUniqueName="[Cookie Types].[Revenue Per Cookie].[All]" allUniqueName="[Cookie Types].[Revenue Per Cookie].[All]" dimensionUniqueName="[Cookie Types]" displayFolder="" count="2" memberValueDatatype="6" unbalanced="0"/>
    <cacheHierarchy uniqueName="[Cookie Types].[Cost Per Cookie]" caption="Cost Per Cookie" attribute="1" defaultMemberUniqueName="[Cookie Types].[Cost Per Cookie].[All]" allUniqueName="[Cookie Types].[Cost Per Cookie].[All]" dimensionUniqueName="[Cookie Types]" displayFolder="" count="2" memberValueDatatype="6" unbalanced="0"/>
    <cacheHierarchy uniqueName="[Customers].[Customer ID]" caption="Customer ID" attribute="1" defaultMemberUniqueName="[Customers].[Customer ID].[All]" allUniqueName="[Customers].[Customer ID].[All]" dimensionUniqueName="[Customers]" displayFolder="" count="2" memberValueDatatype="5" unbalanced="0"/>
    <cacheHierarchy uniqueName="[Customers].[Name]" caption="Name" attribute="1" defaultMemberUniqueName="[Customers].[Name].[All]" allUniqueName="[Customers].[Name].[All]" dimensionUniqueName="[Customers]" displayFolder="" count="2" memberValueDatatype="130" unbalanced="0"/>
    <cacheHierarchy uniqueName="[Customers].[Phone]" caption="Phone" attribute="1" defaultMemberUniqueName="[Customers].[Phone].[All]" allUniqueName="[Customers].[Phone].[All]" dimensionUniqueName="[Customers]" displayFolder="" count="2" memberValueDatatype="130" unbalanced="0"/>
    <cacheHierarchy uniqueName="[Customers].[Address]" caption="Address" attribute="1" defaultMemberUniqueName="[Customers].[Address].[All]" allUniqueName="[Customers].[Address].[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State]" caption="State" attribute="1" defaultMemberUniqueName="[Customers].[State].[All]" allUniqueName="[Customers].[State].[All]" dimensionUniqueName="[Customers]" displayFolder="" count="2" memberValueDatatype="130" unbalanced="0">
      <fieldsUsage count="2">
        <fieldUsage x="-1"/>
        <fieldUsage x="0"/>
      </fieldsUsage>
    </cacheHierarchy>
    <cacheHierarchy uniqueName="[Customers].[Zip]" caption="Zip" attribute="1" defaultMemberUniqueName="[Customers].[Zip].[All]" allUniqueName="[Customers].[Zip].[All]" dimensionUniqueName="[Customers]" displayFolder="" count="2" memberValueDatatype="130" unbalanced="0"/>
    <cacheHierarchy uniqueName="[Customers].[Country]" caption="Country" attribute="1" defaultMemberUniqueName="[Customers].[Country].[All]" allUniqueName="[Customers].[Country].[All]" dimensionUniqueName="[Customers]" displayFolder="" count="2" memberValueDatatype="130" unbalanced="0"/>
    <cacheHierarchy uniqueName="[Customers].[Notes]" caption="Notes" attribute="1" defaultMemberUniqueName="[Customers].[Notes].[All]" allUniqueName="[Customers].[Notes].[All]" dimensionUniqueName="[Customers]" displayFolder="" count="2" memberValueDatatype="130" unbalanced="0"/>
    <cacheHierarchy uniqueName="[20192020].[Date (Month Index)]" caption="Date (Month Index)" attribute="1" defaultMemberUniqueName="[20192020].[Date (Month Index)].[All]" allUniqueName="[20192020].[Date (Month Index)].[All]" dimensionUniqueName="[20192020]" displayFolder="" count="2" memberValueDatatype="20" unbalanced="0" hidden="1"/>
    <cacheHierarchy uniqueName="[Measures].[__XL_Count 20192020]" caption="__XL_Count 20192020" measure="1" displayFolder="" measureGroup="20192020" count="0" hidden="1"/>
    <cacheHierarchy uniqueName="[Measures].[__XL_Count Cookie Types]" caption="__XL_Count Cookie Types" measure="1" displayFolder="" measureGroup="Cookie Type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Units Sold]" caption="Sum of Units Sold" measure="1" displayFolder="" measureGroup="20192020" count="0" hidden="1">
      <extLst>
        <ext xmlns:x15="http://schemas.microsoft.com/office/spreadsheetml/2010/11/main" uri="{B97F6D7D-B522-45F9-BDA1-12C45D357490}">
          <x15:cacheHierarchy aggregatedColumn="3"/>
        </ext>
      </extLst>
    </cacheHierarchy>
    <cacheHierarchy uniqueName="[Measures].[Sum of Cost]" caption="Sum of Cost" measure="1" displayFolder="" measureGroup="20192020"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Revenue]" caption="Sum of Revenue" measure="1" displayFolder="" measureGroup="20192020" count="0" hidden="1">
      <extLst>
        <ext xmlns:x15="http://schemas.microsoft.com/office/spreadsheetml/2010/11/main" uri="{B97F6D7D-B522-45F9-BDA1-12C45D357490}">
          <x15:cacheHierarchy aggregatedColumn="5"/>
        </ext>
      </extLst>
    </cacheHierarchy>
    <cacheHierarchy uniqueName="[Measures].[Sum of Customer ID]" caption="Sum of Customer ID" measure="1" displayFolder="" measureGroup="20192020"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20192020" count="0" hidden="1">
      <extLst>
        <ext xmlns:x15="http://schemas.microsoft.com/office/spreadsheetml/2010/11/main" uri="{B97F6D7D-B522-45F9-BDA1-12C45D357490}">
          <x15:cacheHierarchy aggregatedColumn="0"/>
        </ext>
      </extLst>
    </cacheHierarchy>
    <cacheHierarchy uniqueName="[Measures].[Sum of Total Profit]" caption="Sum of Total Profit" measure="1" displayFolder="" measureGroup="20192020" count="0" hidden="1">
      <extLst>
        <ext xmlns:x15="http://schemas.microsoft.com/office/spreadsheetml/2010/11/main" uri="{B97F6D7D-B522-45F9-BDA1-12C45D357490}">
          <x15:cacheHierarchy aggregatedColumn="7"/>
        </ext>
      </extLst>
    </cacheHierarchy>
    <cacheHierarchy uniqueName="[Measures].[Sum of Revenue Per Cookie]" caption="Sum of Revenue Per Cookie" measure="1" displayFolder="" measureGroup="Cookie Types" count="0" hidden="1">
      <extLst>
        <ext xmlns:x15="http://schemas.microsoft.com/office/spreadsheetml/2010/11/main" uri="{B97F6D7D-B522-45F9-BDA1-12C45D357490}">
          <x15:cacheHierarchy aggregatedColumn="13"/>
        </ext>
      </extLst>
    </cacheHierarchy>
    <cacheHierarchy uniqueName="[Measures].[Sum of Units Sold 2]" caption="Sum of Units Sold 2" measure="1" displayFolder="" measureGroup="Cookie Types" count="0" hidden="1">
      <extLst>
        <ext xmlns:x15="http://schemas.microsoft.com/office/spreadsheetml/2010/11/main" uri="{B97F6D7D-B522-45F9-BDA1-12C45D357490}">
          <x15:cacheHierarchy aggregatedColumn="12"/>
        </ext>
      </extLst>
    </cacheHierarchy>
    <cacheHierarchy uniqueName="[Measures].[Sum of Order ID]" caption="Sum of Order ID" measure="1" displayFolder="" measureGroup="20192020" count="0" hidden="1">
      <extLst>
        <ext xmlns:x15="http://schemas.microsoft.com/office/spreadsheetml/2010/11/main" uri="{B97F6D7D-B522-45F9-BDA1-12C45D357490}">
          <x15:cacheHierarchy aggregatedColumn="1"/>
        </ext>
      </extLst>
    </cacheHierarchy>
    <cacheHierarchy uniqueName="[Measures].[Count of Product]" caption="Count of Product" measure="1" displayFolder="" measureGroup="20192020" count="0" hidden="1">
      <extLst>
        <ext xmlns:x15="http://schemas.microsoft.com/office/spreadsheetml/2010/11/main" uri="{B97F6D7D-B522-45F9-BDA1-12C45D357490}">
          <x15:cacheHierarchy aggregatedColumn="2"/>
        </ext>
      </extLst>
    </cacheHierarchy>
    <cacheHierarchy uniqueName="[Measures].[Count of Date]" caption="Count of Date" measure="1" displayFolder="" measureGroup="20192020" count="0" hidden="1">
      <extLst>
        <ext xmlns:x15="http://schemas.microsoft.com/office/spreadsheetml/2010/11/main" uri="{B97F6D7D-B522-45F9-BDA1-12C45D357490}">
          <x15:cacheHierarchy aggregatedColumn="4"/>
        </ext>
      </extLst>
    </cacheHierarchy>
    <cacheHierarchy uniqueName="[Measures].[Count of Date (Year)]" caption="Count of Date (Year)" measure="1" displayFolder="" measureGroup="20192020" count="0" hidden="1">
      <extLst>
        <ext xmlns:x15="http://schemas.microsoft.com/office/spreadsheetml/2010/11/main" uri="{B97F6D7D-B522-45F9-BDA1-12C45D357490}">
          <x15:cacheHierarchy aggregatedColumn="8"/>
        </ext>
      </extLst>
    </cacheHierarchy>
  </cacheHierarchies>
  <kpis count="0"/>
  <dimensions count="4">
    <dimension name="20192020" uniqueName="[20192020]" caption="20192020"/>
    <dimension name="Cookie Types" uniqueName="[Cookie Types]" caption="Cookie Types"/>
    <dimension name="Customers" uniqueName="[Customers]" caption="Customers"/>
    <dimension measure="1" name="Measures" uniqueName="[Measures]" caption="Measures"/>
  </dimensions>
  <measureGroups count="3">
    <measureGroup name="20192020" caption="20192020"/>
    <measureGroup name="Cookie Types" caption="Cookie Types"/>
    <measureGroup name="Customers" caption="Customers"/>
  </measureGroups>
  <maps count="5">
    <map measureGroup="0" dimension="0"/>
    <map measureGroup="0" dimension="1"/>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66.964731365741" backgroundQuery="1" createdVersion="8" refreshedVersion="8" minRefreshableVersion="3" recordCount="0" supportSubquery="1" supportAdvancedDrill="1" xr:uid="{ED42BE6D-0F82-4B8C-8605-8F55DC7A420B}">
  <cacheSource type="external" connectionId="4"/>
  <cacheFields count="2">
    <cacheField name="[20192020].[Product].[Product]" caption="Product" numFmtId="0" hierarchy="2" level="1">
      <sharedItems count="6">
        <s v="Chocolate Chip"/>
        <s v="Fortune Cookie"/>
        <s v="Oatmeal Raisin"/>
        <s v="Snickerdoodle"/>
        <s v="Sugar"/>
        <s v="White Chocolate Macadamia Nut"/>
      </sharedItems>
    </cacheField>
    <cacheField name="[Measures].[Sum of Units Sold]" caption="Sum of Units Sold" numFmtId="0" hierarchy="29" level="32767"/>
  </cacheFields>
  <cacheHierarchies count="41">
    <cacheHierarchy uniqueName="[20192020].[Customer ID]" caption="Customer ID" attribute="1" defaultMemberUniqueName="[20192020].[Customer ID].[All]" allUniqueName="[20192020].[Customer ID].[All]" dimensionUniqueName="[20192020]" displayFolder="" count="2" memberValueDatatype="5" unbalanced="0"/>
    <cacheHierarchy uniqueName="[20192020].[Order ID]" caption="Order ID" attribute="1" defaultMemberUniqueName="[20192020].[Order ID].[All]" allUniqueName="[20192020].[Order ID].[All]" dimensionUniqueName="[20192020]" displayFolder="" count="2" memberValueDatatype="5" unbalanced="0"/>
    <cacheHierarchy uniqueName="[20192020].[Product]" caption="Product" attribute="1" defaultMemberUniqueName="[20192020].[Product].[All]" allUniqueName="[20192020].[Product].[All]" dimensionUniqueName="[20192020]" displayFolder="" count="2" memberValueDatatype="130" unbalanced="0">
      <fieldsUsage count="2">
        <fieldUsage x="-1"/>
        <fieldUsage x="0"/>
      </fieldsUsage>
    </cacheHierarchy>
    <cacheHierarchy uniqueName="[20192020].[Units Sold]" caption="Units Sold" attribute="1" defaultMemberUniqueName="[20192020].[Units Sold].[All]" allUniqueName="[20192020].[Units Sold].[All]" dimensionUniqueName="[20192020]" displayFolder="" count="2" memberValueDatatype="5" unbalanced="0"/>
    <cacheHierarchy uniqueName="[20192020].[Date]" caption="Date" attribute="1" time="1" defaultMemberUniqueName="[20192020].[Date].[All]" allUniqueName="[20192020].[Date].[All]" dimensionUniqueName="[20192020]" displayFolder="" count="2" memberValueDatatype="7" unbalanced="0"/>
    <cacheHierarchy uniqueName="[20192020].[Revenue]" caption="Revenue" attribute="1" defaultMemberUniqueName="[20192020].[Revenue].[All]" allUniqueName="[20192020].[Revenue].[All]" dimensionUniqueName="[20192020]" displayFolder="" count="2" memberValueDatatype="5" unbalanced="0"/>
    <cacheHierarchy uniqueName="[20192020].[Cost]" caption="Cost" attribute="1" defaultMemberUniqueName="[20192020].[Cost].[All]" allUniqueName="[20192020].[Cost].[All]" dimensionUniqueName="[20192020]" displayFolder="" count="2" memberValueDatatype="5" unbalanced="0"/>
    <cacheHierarchy uniqueName="[20192020].[Total Profit]" caption="Total Profit" attribute="1" defaultMemberUniqueName="[20192020].[Total Profit].[All]" allUniqueName="[20192020].[Total Profit].[All]" dimensionUniqueName="[20192020]" displayFolder="" count="2" memberValueDatatype="20" unbalanced="0"/>
    <cacheHierarchy uniqueName="[20192020].[Date (Year)]" caption="Date (Year)" attribute="1" defaultMemberUniqueName="[20192020].[Date (Year)].[All]" allUniqueName="[20192020].[Date (Year)].[All]" dimensionUniqueName="[20192020]" displayFolder="" count="2" memberValueDatatype="130" unbalanced="0"/>
    <cacheHierarchy uniqueName="[20192020].[Date (Quarter)]" caption="Date (Quarter)" attribute="1" defaultMemberUniqueName="[20192020].[Date (Quarter)].[All]" allUniqueName="[20192020].[Date (Quarter)].[All]" dimensionUniqueName="[20192020]" displayFolder="" count="2" memberValueDatatype="130" unbalanced="0"/>
    <cacheHierarchy uniqueName="[20192020].[Date (Month)]" caption="Date (Month)" attribute="1" defaultMemberUniqueName="[20192020].[Date (Month)].[All]" allUniqueName="[20192020].[Date (Month)].[All]" dimensionUniqueName="[20192020]" displayFolder="" count="2" memberValueDatatype="130" unbalanced="0"/>
    <cacheHierarchy uniqueName="[Cookie Types].[Cookie Type]" caption="Cookie Type" attribute="1" defaultMemberUniqueName="[Cookie Types].[Cookie Type].[All]" allUniqueName="[Cookie Types].[Cookie Type].[All]" dimensionUniqueName="[Cookie Types]" displayFolder="" count="2" memberValueDatatype="130" unbalanced="0"/>
    <cacheHierarchy uniqueName="[Cookie Types].[Units Sold]" caption="Units Sold" attribute="1" defaultMemberUniqueName="[Cookie Types].[Units Sold].[All]" allUniqueName="[Cookie Types].[Units Sold].[All]" dimensionUniqueName="[Cookie Types]" displayFolder="" count="2" memberValueDatatype="5" unbalanced="0"/>
    <cacheHierarchy uniqueName="[Cookie Types].[Revenue Per Cookie]" caption="Revenue Per Cookie" attribute="1" defaultMemberUniqueName="[Cookie Types].[Revenue Per Cookie].[All]" allUniqueName="[Cookie Types].[Revenue Per Cookie].[All]" dimensionUniqueName="[Cookie Types]" displayFolder="" count="2" memberValueDatatype="6" unbalanced="0"/>
    <cacheHierarchy uniqueName="[Cookie Types].[Cost Per Cookie]" caption="Cost Per Cookie" attribute="1" defaultMemberUniqueName="[Cookie Types].[Cost Per Cookie].[All]" allUniqueName="[Cookie Types].[Cost Per Cookie].[All]" dimensionUniqueName="[Cookie Types]" displayFolder="" count="2" memberValueDatatype="6" unbalanced="0"/>
    <cacheHierarchy uniqueName="[Customers].[Customer ID]" caption="Customer ID" attribute="1" defaultMemberUniqueName="[Customers].[Customer ID].[All]" allUniqueName="[Customers].[Customer ID].[All]" dimensionUniqueName="[Customers]" displayFolder="" count="2" memberValueDatatype="5" unbalanced="0"/>
    <cacheHierarchy uniqueName="[Customers].[Name]" caption="Name" attribute="1" defaultMemberUniqueName="[Customers].[Name].[All]" allUniqueName="[Customers].[Name].[All]" dimensionUniqueName="[Customers]" displayFolder="" count="2" memberValueDatatype="130" unbalanced="0"/>
    <cacheHierarchy uniqueName="[Customers].[Phone]" caption="Phone" attribute="1" defaultMemberUniqueName="[Customers].[Phone].[All]" allUniqueName="[Customers].[Phone].[All]" dimensionUniqueName="[Customers]" displayFolder="" count="2" memberValueDatatype="130" unbalanced="0"/>
    <cacheHierarchy uniqueName="[Customers].[Address]" caption="Address" attribute="1" defaultMemberUniqueName="[Customers].[Address].[All]" allUniqueName="[Customers].[Address].[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State]" caption="State" attribute="1" defaultMemberUniqueName="[Customers].[State].[All]" allUniqueName="[Customers].[State].[All]" dimensionUniqueName="[Customers]" displayFolder="" count="2" memberValueDatatype="130" unbalanced="0"/>
    <cacheHierarchy uniqueName="[Customers].[Zip]" caption="Zip" attribute="1" defaultMemberUniqueName="[Customers].[Zip].[All]" allUniqueName="[Customers].[Zip].[All]" dimensionUniqueName="[Customers]" displayFolder="" count="2" memberValueDatatype="130" unbalanced="0"/>
    <cacheHierarchy uniqueName="[Customers].[Country]" caption="Country" attribute="1" defaultMemberUniqueName="[Customers].[Country].[All]" allUniqueName="[Customers].[Country].[All]" dimensionUniqueName="[Customers]" displayFolder="" count="2" memberValueDatatype="130" unbalanced="0"/>
    <cacheHierarchy uniqueName="[Customers].[Notes]" caption="Notes" attribute="1" defaultMemberUniqueName="[Customers].[Notes].[All]" allUniqueName="[Customers].[Notes].[All]" dimensionUniqueName="[Customers]" displayFolder="" count="2" memberValueDatatype="130" unbalanced="0"/>
    <cacheHierarchy uniqueName="[20192020].[Date (Month Index)]" caption="Date (Month Index)" attribute="1" defaultMemberUniqueName="[20192020].[Date (Month Index)].[All]" allUniqueName="[20192020].[Date (Month Index)].[All]" dimensionUniqueName="[20192020]" displayFolder="" count="2" memberValueDatatype="20" unbalanced="0" hidden="1"/>
    <cacheHierarchy uniqueName="[Measures].[__XL_Count 20192020]" caption="__XL_Count 20192020" measure="1" displayFolder="" measureGroup="20192020" count="0" hidden="1"/>
    <cacheHierarchy uniqueName="[Measures].[__XL_Count Cookie Types]" caption="__XL_Count Cookie Types" measure="1" displayFolder="" measureGroup="Cookie Type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Units Sold]" caption="Sum of Units Sold" measure="1" displayFolder="" measureGroup="20192020"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Cost]" caption="Sum of Cost" measure="1" displayFolder="" measureGroup="20192020" count="0" hidden="1">
      <extLst>
        <ext xmlns:x15="http://schemas.microsoft.com/office/spreadsheetml/2010/11/main" uri="{B97F6D7D-B522-45F9-BDA1-12C45D357490}">
          <x15:cacheHierarchy aggregatedColumn="6"/>
        </ext>
      </extLst>
    </cacheHierarchy>
    <cacheHierarchy uniqueName="[Measures].[Sum of Revenue]" caption="Sum of Revenue" measure="1" displayFolder="" measureGroup="20192020" count="0" hidden="1">
      <extLst>
        <ext xmlns:x15="http://schemas.microsoft.com/office/spreadsheetml/2010/11/main" uri="{B97F6D7D-B522-45F9-BDA1-12C45D357490}">
          <x15:cacheHierarchy aggregatedColumn="5"/>
        </ext>
      </extLst>
    </cacheHierarchy>
    <cacheHierarchy uniqueName="[Measures].[Sum of Customer ID]" caption="Sum of Customer ID" measure="1" displayFolder="" measureGroup="20192020"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20192020" count="0" hidden="1">
      <extLst>
        <ext xmlns:x15="http://schemas.microsoft.com/office/spreadsheetml/2010/11/main" uri="{B97F6D7D-B522-45F9-BDA1-12C45D357490}">
          <x15:cacheHierarchy aggregatedColumn="0"/>
        </ext>
      </extLst>
    </cacheHierarchy>
    <cacheHierarchy uniqueName="[Measures].[Sum of Total Profit]" caption="Sum of Total Profit" measure="1" displayFolder="" measureGroup="20192020" count="0" hidden="1">
      <extLst>
        <ext xmlns:x15="http://schemas.microsoft.com/office/spreadsheetml/2010/11/main" uri="{B97F6D7D-B522-45F9-BDA1-12C45D357490}">
          <x15:cacheHierarchy aggregatedColumn="7"/>
        </ext>
      </extLst>
    </cacheHierarchy>
    <cacheHierarchy uniqueName="[Measures].[Sum of Revenue Per Cookie]" caption="Sum of Revenue Per Cookie" measure="1" displayFolder="" measureGroup="Cookie Types" count="0" hidden="1">
      <extLst>
        <ext xmlns:x15="http://schemas.microsoft.com/office/spreadsheetml/2010/11/main" uri="{B97F6D7D-B522-45F9-BDA1-12C45D357490}">
          <x15:cacheHierarchy aggregatedColumn="13"/>
        </ext>
      </extLst>
    </cacheHierarchy>
    <cacheHierarchy uniqueName="[Measures].[Sum of Units Sold 2]" caption="Sum of Units Sold 2" measure="1" displayFolder="" measureGroup="Cookie Types" count="0" hidden="1">
      <extLst>
        <ext xmlns:x15="http://schemas.microsoft.com/office/spreadsheetml/2010/11/main" uri="{B97F6D7D-B522-45F9-BDA1-12C45D357490}">
          <x15:cacheHierarchy aggregatedColumn="12"/>
        </ext>
      </extLst>
    </cacheHierarchy>
    <cacheHierarchy uniqueName="[Measures].[Sum of Order ID]" caption="Sum of Order ID" measure="1" displayFolder="" measureGroup="20192020" count="0" hidden="1">
      <extLst>
        <ext xmlns:x15="http://schemas.microsoft.com/office/spreadsheetml/2010/11/main" uri="{B97F6D7D-B522-45F9-BDA1-12C45D357490}">
          <x15:cacheHierarchy aggregatedColumn="1"/>
        </ext>
      </extLst>
    </cacheHierarchy>
    <cacheHierarchy uniqueName="[Measures].[Count of Product]" caption="Count of Product" measure="1" displayFolder="" measureGroup="20192020" count="0" hidden="1">
      <extLst>
        <ext xmlns:x15="http://schemas.microsoft.com/office/spreadsheetml/2010/11/main" uri="{B97F6D7D-B522-45F9-BDA1-12C45D357490}">
          <x15:cacheHierarchy aggregatedColumn="2"/>
        </ext>
      </extLst>
    </cacheHierarchy>
    <cacheHierarchy uniqueName="[Measures].[Count of Date]" caption="Count of Date" measure="1" displayFolder="" measureGroup="20192020" count="0" hidden="1">
      <extLst>
        <ext xmlns:x15="http://schemas.microsoft.com/office/spreadsheetml/2010/11/main" uri="{B97F6D7D-B522-45F9-BDA1-12C45D357490}">
          <x15:cacheHierarchy aggregatedColumn="4"/>
        </ext>
      </extLst>
    </cacheHierarchy>
    <cacheHierarchy uniqueName="[Measures].[Count of Date (Year)]" caption="Count of Date (Year)" measure="1" displayFolder="" measureGroup="20192020" count="0" hidden="1">
      <extLst>
        <ext xmlns:x15="http://schemas.microsoft.com/office/spreadsheetml/2010/11/main" uri="{B97F6D7D-B522-45F9-BDA1-12C45D357490}">
          <x15:cacheHierarchy aggregatedColumn="8"/>
        </ext>
      </extLst>
    </cacheHierarchy>
  </cacheHierarchies>
  <kpis count="0"/>
  <dimensions count="4">
    <dimension name="20192020" uniqueName="[20192020]" caption="20192020"/>
    <dimension name="Cookie Types" uniqueName="[Cookie Types]" caption="Cookie Types"/>
    <dimension name="Customers" uniqueName="[Customers]" caption="Customers"/>
    <dimension measure="1" name="Measures" uniqueName="[Measures]" caption="Measures"/>
  </dimensions>
  <measureGroups count="3">
    <measureGroup name="20192020" caption="20192020"/>
    <measureGroup name="Cookie Types" caption="Cookie Types"/>
    <measureGroup name="Customers" caption="Customers"/>
  </measureGroups>
  <maps count="5">
    <map measureGroup="0" dimension="0"/>
    <map measureGroup="0" dimension="1"/>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67.398687615743" backgroundQuery="1" createdVersion="8" refreshedVersion="8" minRefreshableVersion="3" recordCount="0" supportSubquery="1" supportAdvancedDrill="1" xr:uid="{64FC9DC4-FE9C-4097-B934-1D6EE80B0913}">
  <cacheSource type="external" connectionId="4"/>
  <cacheFields count="3">
    <cacheField name="[20192020].[Date (Year)].[Date (Year)]" caption="Date (Year)" numFmtId="0" hierarchy="8" level="1">
      <sharedItems count="2">
        <s v="2019"/>
        <s v="2020"/>
      </sharedItems>
    </cacheField>
    <cacheField name="[20192020].[Product].[Product]" caption="Product" numFmtId="0" hierarchy="2" level="1">
      <sharedItems count="6">
        <s v="Chocolate Chip"/>
        <s v="Fortune Cookie"/>
        <s v="Oatmeal Raisin"/>
        <s v="Snickerdoodle"/>
        <s v="Sugar"/>
        <s v="White Chocolate Macadamia Nut"/>
      </sharedItems>
    </cacheField>
    <cacheField name="[Measures].[Sum of Revenue]" caption="Sum of Revenue" numFmtId="0" hierarchy="31" level="32767"/>
  </cacheFields>
  <cacheHierarchies count="41">
    <cacheHierarchy uniqueName="[20192020].[Customer ID]" caption="Customer ID" attribute="1" defaultMemberUniqueName="[20192020].[Customer ID].[All]" allUniqueName="[20192020].[Customer ID].[All]" dimensionUniqueName="[20192020]" displayFolder="" count="2" memberValueDatatype="5" unbalanced="0"/>
    <cacheHierarchy uniqueName="[20192020].[Order ID]" caption="Order ID" attribute="1" defaultMemberUniqueName="[20192020].[Order ID].[All]" allUniqueName="[20192020].[Order ID].[All]" dimensionUniqueName="[20192020]" displayFolder="" count="2" memberValueDatatype="5" unbalanced="0"/>
    <cacheHierarchy uniqueName="[20192020].[Product]" caption="Product" attribute="1" defaultMemberUniqueName="[20192020].[Product].[All]" allUniqueName="[20192020].[Product].[All]" dimensionUniqueName="[20192020]" displayFolder="" count="2" memberValueDatatype="130" unbalanced="0">
      <fieldsUsage count="2">
        <fieldUsage x="-1"/>
        <fieldUsage x="1"/>
      </fieldsUsage>
    </cacheHierarchy>
    <cacheHierarchy uniqueName="[20192020].[Units Sold]" caption="Units Sold" attribute="1" defaultMemberUniqueName="[20192020].[Units Sold].[All]" allUniqueName="[20192020].[Units Sold].[All]" dimensionUniqueName="[20192020]" displayFolder="" count="2" memberValueDatatype="5" unbalanced="0"/>
    <cacheHierarchy uniqueName="[20192020].[Date]" caption="Date" attribute="1" time="1" defaultMemberUniqueName="[20192020].[Date].[All]" allUniqueName="[20192020].[Date].[All]" dimensionUniqueName="[20192020]" displayFolder="" count="2" memberValueDatatype="7" unbalanced="0"/>
    <cacheHierarchy uniqueName="[20192020].[Revenue]" caption="Revenue" attribute="1" defaultMemberUniqueName="[20192020].[Revenue].[All]" allUniqueName="[20192020].[Revenue].[All]" dimensionUniqueName="[20192020]" displayFolder="" count="2" memberValueDatatype="5" unbalanced="0"/>
    <cacheHierarchy uniqueName="[20192020].[Cost]" caption="Cost" attribute="1" defaultMemberUniqueName="[20192020].[Cost].[All]" allUniqueName="[20192020].[Cost].[All]" dimensionUniqueName="[20192020]" displayFolder="" count="2" memberValueDatatype="5" unbalanced="0"/>
    <cacheHierarchy uniqueName="[20192020].[Total Profit]" caption="Total Profit" attribute="1" defaultMemberUniqueName="[20192020].[Total Profit].[All]" allUniqueName="[20192020].[Total Profit].[All]" dimensionUniqueName="[20192020]" displayFolder="" count="2" memberValueDatatype="20" unbalanced="0"/>
    <cacheHierarchy uniqueName="[20192020].[Date (Year)]" caption="Date (Year)" attribute="1" defaultMemberUniqueName="[20192020].[Date (Year)].[All]" allUniqueName="[20192020].[Date (Year)].[All]" dimensionUniqueName="[20192020]" displayFolder="" count="2" memberValueDatatype="130" unbalanced="0">
      <fieldsUsage count="2">
        <fieldUsage x="-1"/>
        <fieldUsage x="0"/>
      </fieldsUsage>
    </cacheHierarchy>
    <cacheHierarchy uniqueName="[20192020].[Date (Quarter)]" caption="Date (Quarter)" attribute="1" defaultMemberUniqueName="[20192020].[Date (Quarter)].[All]" allUniqueName="[20192020].[Date (Quarter)].[All]" dimensionUniqueName="[20192020]" displayFolder="" count="2" memberValueDatatype="130" unbalanced="0"/>
    <cacheHierarchy uniqueName="[20192020].[Date (Month)]" caption="Date (Month)" attribute="1" defaultMemberUniqueName="[20192020].[Date (Month)].[All]" allUniqueName="[20192020].[Date (Month)].[All]" dimensionUniqueName="[20192020]" displayFolder="" count="2" memberValueDatatype="130" unbalanced="0"/>
    <cacheHierarchy uniqueName="[Cookie Types].[Cookie Type]" caption="Cookie Type" attribute="1" defaultMemberUniqueName="[Cookie Types].[Cookie Type].[All]" allUniqueName="[Cookie Types].[Cookie Type].[All]" dimensionUniqueName="[Cookie Types]" displayFolder="" count="2" memberValueDatatype="130" unbalanced="0"/>
    <cacheHierarchy uniqueName="[Cookie Types].[Units Sold]" caption="Units Sold" attribute="1" defaultMemberUniqueName="[Cookie Types].[Units Sold].[All]" allUniqueName="[Cookie Types].[Units Sold].[All]" dimensionUniqueName="[Cookie Types]" displayFolder="" count="2" memberValueDatatype="5" unbalanced="0"/>
    <cacheHierarchy uniqueName="[Cookie Types].[Revenue Per Cookie]" caption="Revenue Per Cookie" attribute="1" defaultMemberUniqueName="[Cookie Types].[Revenue Per Cookie].[All]" allUniqueName="[Cookie Types].[Revenue Per Cookie].[All]" dimensionUniqueName="[Cookie Types]" displayFolder="" count="2" memberValueDatatype="6" unbalanced="0"/>
    <cacheHierarchy uniqueName="[Cookie Types].[Cost Per Cookie]" caption="Cost Per Cookie" attribute="1" defaultMemberUniqueName="[Cookie Types].[Cost Per Cookie].[All]" allUniqueName="[Cookie Types].[Cost Per Cookie].[All]" dimensionUniqueName="[Cookie Types]" displayFolder="" count="2" memberValueDatatype="6" unbalanced="0"/>
    <cacheHierarchy uniqueName="[Customers].[Customer ID]" caption="Customer ID" attribute="1" defaultMemberUniqueName="[Customers].[Customer ID].[All]" allUniqueName="[Customers].[Customer ID].[All]" dimensionUniqueName="[Customers]" displayFolder="" count="2" memberValueDatatype="5" unbalanced="0"/>
    <cacheHierarchy uniqueName="[Customers].[Name]" caption="Name" attribute="1" defaultMemberUniqueName="[Customers].[Name].[All]" allUniqueName="[Customers].[Name].[All]" dimensionUniqueName="[Customers]" displayFolder="" count="2" memberValueDatatype="130" unbalanced="0"/>
    <cacheHierarchy uniqueName="[Customers].[Phone]" caption="Phone" attribute="1" defaultMemberUniqueName="[Customers].[Phone].[All]" allUniqueName="[Customers].[Phone].[All]" dimensionUniqueName="[Customers]" displayFolder="" count="2" memberValueDatatype="130" unbalanced="0"/>
    <cacheHierarchy uniqueName="[Customers].[Address]" caption="Address" attribute="1" defaultMemberUniqueName="[Customers].[Address].[All]" allUniqueName="[Customers].[Address].[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State]" caption="State" attribute="1" defaultMemberUniqueName="[Customers].[State].[All]" allUniqueName="[Customers].[State].[All]" dimensionUniqueName="[Customers]" displayFolder="" count="2" memberValueDatatype="130" unbalanced="0"/>
    <cacheHierarchy uniqueName="[Customers].[Zip]" caption="Zip" attribute="1" defaultMemberUniqueName="[Customers].[Zip].[All]" allUniqueName="[Customers].[Zip].[All]" dimensionUniqueName="[Customers]" displayFolder="" count="2" memberValueDatatype="130" unbalanced="0"/>
    <cacheHierarchy uniqueName="[Customers].[Country]" caption="Country" attribute="1" defaultMemberUniqueName="[Customers].[Country].[All]" allUniqueName="[Customers].[Country].[All]" dimensionUniqueName="[Customers]" displayFolder="" count="2" memberValueDatatype="130" unbalanced="0"/>
    <cacheHierarchy uniqueName="[Customers].[Notes]" caption="Notes" attribute="1" defaultMemberUniqueName="[Customers].[Notes].[All]" allUniqueName="[Customers].[Notes].[All]" dimensionUniqueName="[Customers]" displayFolder="" count="2" memberValueDatatype="130" unbalanced="0"/>
    <cacheHierarchy uniqueName="[20192020].[Date (Month Index)]" caption="Date (Month Index)" attribute="1" defaultMemberUniqueName="[20192020].[Date (Month Index)].[All]" allUniqueName="[20192020].[Date (Month Index)].[All]" dimensionUniqueName="[20192020]" displayFolder="" count="2" memberValueDatatype="20" unbalanced="0" hidden="1"/>
    <cacheHierarchy uniqueName="[Measures].[__XL_Count 20192020]" caption="__XL_Count 20192020" measure="1" displayFolder="" measureGroup="20192020" count="0" hidden="1"/>
    <cacheHierarchy uniqueName="[Measures].[__XL_Count Cookie Types]" caption="__XL_Count Cookie Types" measure="1" displayFolder="" measureGroup="Cookie Type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Units Sold]" caption="Sum of Units Sold" measure="1" displayFolder="" measureGroup="20192020" count="0" hidden="1">
      <extLst>
        <ext xmlns:x15="http://schemas.microsoft.com/office/spreadsheetml/2010/11/main" uri="{B97F6D7D-B522-45F9-BDA1-12C45D357490}">
          <x15:cacheHierarchy aggregatedColumn="3"/>
        </ext>
      </extLst>
    </cacheHierarchy>
    <cacheHierarchy uniqueName="[Measures].[Sum of Cost]" caption="Sum of Cost" measure="1" displayFolder="" measureGroup="20192020" count="0" hidden="1">
      <extLst>
        <ext xmlns:x15="http://schemas.microsoft.com/office/spreadsheetml/2010/11/main" uri="{B97F6D7D-B522-45F9-BDA1-12C45D357490}">
          <x15:cacheHierarchy aggregatedColumn="6"/>
        </ext>
      </extLst>
    </cacheHierarchy>
    <cacheHierarchy uniqueName="[Measures].[Sum of Revenue]" caption="Sum of Revenue" measure="1" displayFolder="" measureGroup="20192020"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Customer ID]" caption="Sum of Customer ID" measure="1" displayFolder="" measureGroup="20192020"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20192020" count="0" hidden="1">
      <extLst>
        <ext xmlns:x15="http://schemas.microsoft.com/office/spreadsheetml/2010/11/main" uri="{B97F6D7D-B522-45F9-BDA1-12C45D357490}">
          <x15:cacheHierarchy aggregatedColumn="0"/>
        </ext>
      </extLst>
    </cacheHierarchy>
    <cacheHierarchy uniqueName="[Measures].[Sum of Total Profit]" caption="Sum of Total Profit" measure="1" displayFolder="" measureGroup="20192020" count="0" hidden="1">
      <extLst>
        <ext xmlns:x15="http://schemas.microsoft.com/office/spreadsheetml/2010/11/main" uri="{B97F6D7D-B522-45F9-BDA1-12C45D357490}">
          <x15:cacheHierarchy aggregatedColumn="7"/>
        </ext>
      </extLst>
    </cacheHierarchy>
    <cacheHierarchy uniqueName="[Measures].[Sum of Revenue Per Cookie]" caption="Sum of Revenue Per Cookie" measure="1" displayFolder="" measureGroup="Cookie Types" count="0" hidden="1">
      <extLst>
        <ext xmlns:x15="http://schemas.microsoft.com/office/spreadsheetml/2010/11/main" uri="{B97F6D7D-B522-45F9-BDA1-12C45D357490}">
          <x15:cacheHierarchy aggregatedColumn="13"/>
        </ext>
      </extLst>
    </cacheHierarchy>
    <cacheHierarchy uniqueName="[Measures].[Sum of Units Sold 2]" caption="Sum of Units Sold 2" measure="1" displayFolder="" measureGroup="Cookie Types" count="0" hidden="1">
      <extLst>
        <ext xmlns:x15="http://schemas.microsoft.com/office/spreadsheetml/2010/11/main" uri="{B97F6D7D-B522-45F9-BDA1-12C45D357490}">
          <x15:cacheHierarchy aggregatedColumn="12"/>
        </ext>
      </extLst>
    </cacheHierarchy>
    <cacheHierarchy uniqueName="[Measures].[Sum of Order ID]" caption="Sum of Order ID" measure="1" displayFolder="" measureGroup="20192020" count="0" hidden="1">
      <extLst>
        <ext xmlns:x15="http://schemas.microsoft.com/office/spreadsheetml/2010/11/main" uri="{B97F6D7D-B522-45F9-BDA1-12C45D357490}">
          <x15:cacheHierarchy aggregatedColumn="1"/>
        </ext>
      </extLst>
    </cacheHierarchy>
    <cacheHierarchy uniqueName="[Measures].[Count of Product]" caption="Count of Product" measure="1" displayFolder="" measureGroup="20192020" count="0" hidden="1">
      <extLst>
        <ext xmlns:x15="http://schemas.microsoft.com/office/spreadsheetml/2010/11/main" uri="{B97F6D7D-B522-45F9-BDA1-12C45D357490}">
          <x15:cacheHierarchy aggregatedColumn="2"/>
        </ext>
      </extLst>
    </cacheHierarchy>
    <cacheHierarchy uniqueName="[Measures].[Count of Date]" caption="Count of Date" measure="1" displayFolder="" measureGroup="20192020" count="0" hidden="1">
      <extLst>
        <ext xmlns:x15="http://schemas.microsoft.com/office/spreadsheetml/2010/11/main" uri="{B97F6D7D-B522-45F9-BDA1-12C45D357490}">
          <x15:cacheHierarchy aggregatedColumn="4"/>
        </ext>
      </extLst>
    </cacheHierarchy>
    <cacheHierarchy uniqueName="[Measures].[Count of Date (Year)]" caption="Count of Date (Year)" measure="1" displayFolder="" measureGroup="20192020" count="0" hidden="1">
      <extLst>
        <ext xmlns:x15="http://schemas.microsoft.com/office/spreadsheetml/2010/11/main" uri="{B97F6D7D-B522-45F9-BDA1-12C45D357490}">
          <x15:cacheHierarchy aggregatedColumn="8"/>
        </ext>
      </extLst>
    </cacheHierarchy>
  </cacheHierarchies>
  <kpis count="0"/>
  <dimensions count="4">
    <dimension name="20192020" uniqueName="[20192020]" caption="20192020"/>
    <dimension name="Cookie Types" uniqueName="[Cookie Types]" caption="Cookie Types"/>
    <dimension name="Customers" uniqueName="[Customers]" caption="Customers"/>
    <dimension measure="1" name="Measures" uniqueName="[Measures]" caption="Measures"/>
  </dimensions>
  <measureGroups count="3">
    <measureGroup name="20192020" caption="20192020"/>
    <measureGroup name="Cookie Types" caption="Cookie Types"/>
    <measureGroup name="Customers" caption="Customers"/>
  </measureGroups>
  <maps count="5">
    <map measureGroup="0" dimension="0"/>
    <map measureGroup="0" dimension="1"/>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67.400247800928" backgroundQuery="1" createdVersion="8" refreshedVersion="8" minRefreshableVersion="3" recordCount="0" supportSubquery="1" supportAdvancedDrill="1" xr:uid="{12B5CF4C-79CB-4BDF-BBEC-466087AE9F45}">
  <cacheSource type="external" connectionId="4"/>
  <cacheFields count="3">
    <cacheField name="[20192020].[Product].[Product]" caption="Product" numFmtId="0" hierarchy="2" level="1">
      <sharedItems count="6">
        <s v="Chocolate Chip"/>
        <s v="Fortune Cookie"/>
        <s v="Oatmeal Raisin"/>
        <s v="Snickerdoodle"/>
        <s v="Sugar"/>
        <s v="White Chocolate Macadamia Nut"/>
      </sharedItems>
    </cacheField>
    <cacheField name="[Measures].[Sum of Cost]" caption="Sum of Cost" numFmtId="0" hierarchy="30" level="32767"/>
    <cacheField name="[Measures].[Sum of Units Sold]" caption="Sum of Units Sold" numFmtId="0" hierarchy="29" level="32767"/>
  </cacheFields>
  <cacheHierarchies count="41">
    <cacheHierarchy uniqueName="[20192020].[Customer ID]" caption="Customer ID" attribute="1" defaultMemberUniqueName="[20192020].[Customer ID].[All]" allUniqueName="[20192020].[Customer ID].[All]" dimensionUniqueName="[20192020]" displayFolder="" count="2" memberValueDatatype="5" unbalanced="0"/>
    <cacheHierarchy uniqueName="[20192020].[Order ID]" caption="Order ID" attribute="1" defaultMemberUniqueName="[20192020].[Order ID].[All]" allUniqueName="[20192020].[Order ID].[All]" dimensionUniqueName="[20192020]" displayFolder="" count="2" memberValueDatatype="5" unbalanced="0"/>
    <cacheHierarchy uniqueName="[20192020].[Product]" caption="Product" attribute="1" defaultMemberUniqueName="[20192020].[Product].[All]" allUniqueName="[20192020].[Product].[All]" dimensionUniqueName="[20192020]" displayFolder="" count="2" memberValueDatatype="130" unbalanced="0">
      <fieldsUsage count="2">
        <fieldUsage x="-1"/>
        <fieldUsage x="0"/>
      </fieldsUsage>
    </cacheHierarchy>
    <cacheHierarchy uniqueName="[20192020].[Units Sold]" caption="Units Sold" attribute="1" defaultMemberUniqueName="[20192020].[Units Sold].[All]" allUniqueName="[20192020].[Units Sold].[All]" dimensionUniqueName="[20192020]" displayFolder="" count="2" memberValueDatatype="5" unbalanced="0"/>
    <cacheHierarchy uniqueName="[20192020].[Date]" caption="Date" attribute="1" time="1" defaultMemberUniqueName="[20192020].[Date].[All]" allUniqueName="[20192020].[Date].[All]" dimensionUniqueName="[20192020]" displayFolder="" count="2" memberValueDatatype="7" unbalanced="0"/>
    <cacheHierarchy uniqueName="[20192020].[Revenue]" caption="Revenue" attribute="1" defaultMemberUniqueName="[20192020].[Revenue].[All]" allUniqueName="[20192020].[Revenue].[All]" dimensionUniqueName="[20192020]" displayFolder="" count="2" memberValueDatatype="5" unbalanced="0"/>
    <cacheHierarchy uniqueName="[20192020].[Cost]" caption="Cost" attribute="1" defaultMemberUniqueName="[20192020].[Cost].[All]" allUniqueName="[20192020].[Cost].[All]" dimensionUniqueName="[20192020]" displayFolder="" count="2" memberValueDatatype="5" unbalanced="0"/>
    <cacheHierarchy uniqueName="[20192020].[Total Profit]" caption="Total Profit" attribute="1" defaultMemberUniqueName="[20192020].[Total Profit].[All]" allUniqueName="[20192020].[Total Profit].[All]" dimensionUniqueName="[20192020]" displayFolder="" count="2" memberValueDatatype="20" unbalanced="0"/>
    <cacheHierarchy uniqueName="[20192020].[Date (Year)]" caption="Date (Year)" attribute="1" defaultMemberUniqueName="[20192020].[Date (Year)].[All]" allUniqueName="[20192020].[Date (Year)].[All]" dimensionUniqueName="[20192020]" displayFolder="" count="2" memberValueDatatype="130" unbalanced="0"/>
    <cacheHierarchy uniqueName="[20192020].[Date (Quarter)]" caption="Date (Quarter)" attribute="1" defaultMemberUniqueName="[20192020].[Date (Quarter)].[All]" allUniqueName="[20192020].[Date (Quarter)].[All]" dimensionUniqueName="[20192020]" displayFolder="" count="2" memberValueDatatype="130" unbalanced="0"/>
    <cacheHierarchy uniqueName="[20192020].[Date (Month)]" caption="Date (Month)" attribute="1" defaultMemberUniqueName="[20192020].[Date (Month)].[All]" allUniqueName="[20192020].[Date (Month)].[All]" dimensionUniqueName="[20192020]" displayFolder="" count="2" memberValueDatatype="130" unbalanced="0"/>
    <cacheHierarchy uniqueName="[Cookie Types].[Cookie Type]" caption="Cookie Type" attribute="1" defaultMemberUniqueName="[Cookie Types].[Cookie Type].[All]" allUniqueName="[Cookie Types].[Cookie Type].[All]" dimensionUniqueName="[Cookie Types]" displayFolder="" count="2" memberValueDatatype="130" unbalanced="0"/>
    <cacheHierarchy uniqueName="[Cookie Types].[Units Sold]" caption="Units Sold" attribute="1" defaultMemberUniqueName="[Cookie Types].[Units Sold].[All]" allUniqueName="[Cookie Types].[Units Sold].[All]" dimensionUniqueName="[Cookie Types]" displayFolder="" count="2" memberValueDatatype="5" unbalanced="0"/>
    <cacheHierarchy uniqueName="[Cookie Types].[Revenue Per Cookie]" caption="Revenue Per Cookie" attribute="1" defaultMemberUniqueName="[Cookie Types].[Revenue Per Cookie].[All]" allUniqueName="[Cookie Types].[Revenue Per Cookie].[All]" dimensionUniqueName="[Cookie Types]" displayFolder="" count="2" memberValueDatatype="6" unbalanced="0"/>
    <cacheHierarchy uniqueName="[Cookie Types].[Cost Per Cookie]" caption="Cost Per Cookie" attribute="1" defaultMemberUniqueName="[Cookie Types].[Cost Per Cookie].[All]" allUniqueName="[Cookie Types].[Cost Per Cookie].[All]" dimensionUniqueName="[Cookie Types]" displayFolder="" count="2" memberValueDatatype="6" unbalanced="0"/>
    <cacheHierarchy uniqueName="[Customers].[Customer ID]" caption="Customer ID" attribute="1" defaultMemberUniqueName="[Customers].[Customer ID].[All]" allUniqueName="[Customers].[Customer ID].[All]" dimensionUniqueName="[Customers]" displayFolder="" count="2" memberValueDatatype="5" unbalanced="0"/>
    <cacheHierarchy uniqueName="[Customers].[Name]" caption="Name" attribute="1" defaultMemberUniqueName="[Customers].[Name].[All]" allUniqueName="[Customers].[Name].[All]" dimensionUniqueName="[Customers]" displayFolder="" count="2" memberValueDatatype="130" unbalanced="0"/>
    <cacheHierarchy uniqueName="[Customers].[Phone]" caption="Phone" attribute="1" defaultMemberUniqueName="[Customers].[Phone].[All]" allUniqueName="[Customers].[Phone].[All]" dimensionUniqueName="[Customers]" displayFolder="" count="2" memberValueDatatype="130" unbalanced="0"/>
    <cacheHierarchy uniqueName="[Customers].[Address]" caption="Address" attribute="1" defaultMemberUniqueName="[Customers].[Address].[All]" allUniqueName="[Customers].[Address].[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State]" caption="State" attribute="1" defaultMemberUniqueName="[Customers].[State].[All]" allUniqueName="[Customers].[State].[All]" dimensionUniqueName="[Customers]" displayFolder="" count="2" memberValueDatatype="130" unbalanced="0"/>
    <cacheHierarchy uniqueName="[Customers].[Zip]" caption="Zip" attribute="1" defaultMemberUniqueName="[Customers].[Zip].[All]" allUniqueName="[Customers].[Zip].[All]" dimensionUniqueName="[Customers]" displayFolder="" count="2" memberValueDatatype="130" unbalanced="0"/>
    <cacheHierarchy uniqueName="[Customers].[Country]" caption="Country" attribute="1" defaultMemberUniqueName="[Customers].[Country].[All]" allUniqueName="[Customers].[Country].[All]" dimensionUniqueName="[Customers]" displayFolder="" count="2" memberValueDatatype="130" unbalanced="0"/>
    <cacheHierarchy uniqueName="[Customers].[Notes]" caption="Notes" attribute="1" defaultMemberUniqueName="[Customers].[Notes].[All]" allUniqueName="[Customers].[Notes].[All]" dimensionUniqueName="[Customers]" displayFolder="" count="2" memberValueDatatype="130" unbalanced="0"/>
    <cacheHierarchy uniqueName="[20192020].[Date (Month Index)]" caption="Date (Month Index)" attribute="1" defaultMemberUniqueName="[20192020].[Date (Month Index)].[All]" allUniqueName="[20192020].[Date (Month Index)].[All]" dimensionUniqueName="[20192020]" displayFolder="" count="2" memberValueDatatype="20" unbalanced="0" hidden="1"/>
    <cacheHierarchy uniqueName="[Measures].[__XL_Count 20192020]" caption="__XL_Count 20192020" measure="1" displayFolder="" measureGroup="20192020" count="0" hidden="1"/>
    <cacheHierarchy uniqueName="[Measures].[__XL_Count Cookie Types]" caption="__XL_Count Cookie Types" measure="1" displayFolder="" measureGroup="Cookie Type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Units Sold]" caption="Sum of Units Sold" measure="1" displayFolder="" measureGroup="20192020" count="0" oneField="1" hidden="1">
      <fieldsUsage count="1">
        <fieldUsage x="2"/>
      </fieldsUsage>
      <extLst>
        <ext xmlns:x15="http://schemas.microsoft.com/office/spreadsheetml/2010/11/main" uri="{B97F6D7D-B522-45F9-BDA1-12C45D357490}">
          <x15:cacheHierarchy aggregatedColumn="3"/>
        </ext>
      </extLst>
    </cacheHierarchy>
    <cacheHierarchy uniqueName="[Measures].[Sum of Cost]" caption="Sum of Cost" measure="1" displayFolder="" measureGroup="20192020"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Revenue]" caption="Sum of Revenue" measure="1" displayFolder="" measureGroup="20192020" count="0" hidden="1">
      <extLst>
        <ext xmlns:x15="http://schemas.microsoft.com/office/spreadsheetml/2010/11/main" uri="{B97F6D7D-B522-45F9-BDA1-12C45D357490}">
          <x15:cacheHierarchy aggregatedColumn="5"/>
        </ext>
      </extLst>
    </cacheHierarchy>
    <cacheHierarchy uniqueName="[Measures].[Sum of Customer ID]" caption="Sum of Customer ID" measure="1" displayFolder="" measureGroup="20192020"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20192020" count="0" hidden="1">
      <extLst>
        <ext xmlns:x15="http://schemas.microsoft.com/office/spreadsheetml/2010/11/main" uri="{B97F6D7D-B522-45F9-BDA1-12C45D357490}">
          <x15:cacheHierarchy aggregatedColumn="0"/>
        </ext>
      </extLst>
    </cacheHierarchy>
    <cacheHierarchy uniqueName="[Measures].[Sum of Total Profit]" caption="Sum of Total Profit" measure="1" displayFolder="" measureGroup="20192020" count="0" hidden="1">
      <extLst>
        <ext xmlns:x15="http://schemas.microsoft.com/office/spreadsheetml/2010/11/main" uri="{B97F6D7D-B522-45F9-BDA1-12C45D357490}">
          <x15:cacheHierarchy aggregatedColumn="7"/>
        </ext>
      </extLst>
    </cacheHierarchy>
    <cacheHierarchy uniqueName="[Measures].[Sum of Revenue Per Cookie]" caption="Sum of Revenue Per Cookie" measure="1" displayFolder="" measureGroup="Cookie Types" count="0" hidden="1">
      <extLst>
        <ext xmlns:x15="http://schemas.microsoft.com/office/spreadsheetml/2010/11/main" uri="{B97F6D7D-B522-45F9-BDA1-12C45D357490}">
          <x15:cacheHierarchy aggregatedColumn="13"/>
        </ext>
      </extLst>
    </cacheHierarchy>
    <cacheHierarchy uniqueName="[Measures].[Sum of Units Sold 2]" caption="Sum of Units Sold 2" measure="1" displayFolder="" measureGroup="Cookie Types" count="0" hidden="1">
      <extLst>
        <ext xmlns:x15="http://schemas.microsoft.com/office/spreadsheetml/2010/11/main" uri="{B97F6D7D-B522-45F9-BDA1-12C45D357490}">
          <x15:cacheHierarchy aggregatedColumn="12"/>
        </ext>
      </extLst>
    </cacheHierarchy>
    <cacheHierarchy uniqueName="[Measures].[Sum of Order ID]" caption="Sum of Order ID" measure="1" displayFolder="" measureGroup="20192020" count="0" hidden="1">
      <extLst>
        <ext xmlns:x15="http://schemas.microsoft.com/office/spreadsheetml/2010/11/main" uri="{B97F6D7D-B522-45F9-BDA1-12C45D357490}">
          <x15:cacheHierarchy aggregatedColumn="1"/>
        </ext>
      </extLst>
    </cacheHierarchy>
    <cacheHierarchy uniqueName="[Measures].[Count of Product]" caption="Count of Product" measure="1" displayFolder="" measureGroup="20192020" count="0" hidden="1">
      <extLst>
        <ext xmlns:x15="http://schemas.microsoft.com/office/spreadsheetml/2010/11/main" uri="{B97F6D7D-B522-45F9-BDA1-12C45D357490}">
          <x15:cacheHierarchy aggregatedColumn="2"/>
        </ext>
      </extLst>
    </cacheHierarchy>
    <cacheHierarchy uniqueName="[Measures].[Count of Date]" caption="Count of Date" measure="1" displayFolder="" measureGroup="20192020" count="0" hidden="1">
      <extLst>
        <ext xmlns:x15="http://schemas.microsoft.com/office/spreadsheetml/2010/11/main" uri="{B97F6D7D-B522-45F9-BDA1-12C45D357490}">
          <x15:cacheHierarchy aggregatedColumn="4"/>
        </ext>
      </extLst>
    </cacheHierarchy>
    <cacheHierarchy uniqueName="[Measures].[Count of Date (Year)]" caption="Count of Date (Year)" measure="1" displayFolder="" measureGroup="20192020" count="0" hidden="1">
      <extLst>
        <ext xmlns:x15="http://schemas.microsoft.com/office/spreadsheetml/2010/11/main" uri="{B97F6D7D-B522-45F9-BDA1-12C45D357490}">
          <x15:cacheHierarchy aggregatedColumn="8"/>
        </ext>
      </extLst>
    </cacheHierarchy>
  </cacheHierarchies>
  <kpis count="0"/>
  <dimensions count="4">
    <dimension name="20192020" uniqueName="[20192020]" caption="20192020"/>
    <dimension name="Cookie Types" uniqueName="[Cookie Types]" caption="Cookie Types"/>
    <dimension name="Customers" uniqueName="[Customers]" caption="Customers"/>
    <dimension measure="1" name="Measures" uniqueName="[Measures]" caption="Measures"/>
  </dimensions>
  <measureGroups count="3">
    <measureGroup name="20192020" caption="20192020"/>
    <measureGroup name="Cookie Types" caption="Cookie Types"/>
    <measureGroup name="Customers" caption="Customers"/>
  </measureGroups>
  <maps count="5">
    <map measureGroup="0" dimension="0"/>
    <map measureGroup="0" dimension="1"/>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66.896521643517" backgroundQuery="1" createdVersion="3" refreshedVersion="8" minRefreshableVersion="3" recordCount="0" supportSubquery="1" supportAdvancedDrill="1" xr:uid="{8EBC8E2B-8203-4ABC-BA07-10AC6D297161}">
  <cacheSource type="external" connectionId="4">
    <extLst>
      <ext xmlns:x14="http://schemas.microsoft.com/office/spreadsheetml/2009/9/main" uri="{F057638F-6D5F-4e77-A914-E7F072B9BCA8}">
        <x14:sourceConnection name="ThisWorkbookDataModel"/>
      </ext>
    </extLst>
  </cacheSource>
  <cacheFields count="0"/>
  <cacheHierarchies count="41">
    <cacheHierarchy uniqueName="[20192020].[Customer ID]" caption="Customer ID" attribute="1" defaultMemberUniqueName="[20192020].[Customer ID].[All]" allUniqueName="[20192020].[Customer ID].[All]" dimensionUniqueName="[20192020]" displayFolder="" count="0" memberValueDatatype="5" unbalanced="0"/>
    <cacheHierarchy uniqueName="[20192020].[Order ID]" caption="Order ID" attribute="1" defaultMemberUniqueName="[20192020].[Order ID].[All]" allUniqueName="[20192020].[Order ID].[All]" dimensionUniqueName="[20192020]" displayFolder="" count="0" memberValueDatatype="5" unbalanced="0"/>
    <cacheHierarchy uniqueName="[20192020].[Product]" caption="Product" attribute="1" defaultMemberUniqueName="[20192020].[Product].[All]" allUniqueName="[20192020].[Product].[All]" dimensionUniqueName="[20192020]" displayFolder="" count="2" memberValueDatatype="130" unbalanced="0"/>
    <cacheHierarchy uniqueName="[20192020].[Units Sold]" caption="Units Sold" attribute="1" defaultMemberUniqueName="[20192020].[Units Sold].[All]" allUniqueName="[20192020].[Units Sold].[All]" dimensionUniqueName="[20192020]" displayFolder="" count="0" memberValueDatatype="5" unbalanced="0"/>
    <cacheHierarchy uniqueName="[20192020].[Date]" caption="Date" attribute="1" time="1" defaultMemberUniqueName="[20192020].[Date].[All]" allUniqueName="[20192020].[Date].[All]" dimensionUniqueName="[20192020]" displayFolder="" count="2" memberValueDatatype="7" unbalanced="0"/>
    <cacheHierarchy uniqueName="[20192020].[Revenue]" caption="Revenue" attribute="1" defaultMemberUniqueName="[20192020].[Revenue].[All]" allUniqueName="[20192020].[Revenue].[All]" dimensionUniqueName="[20192020]" displayFolder="" count="0" memberValueDatatype="5" unbalanced="0"/>
    <cacheHierarchy uniqueName="[20192020].[Cost]" caption="Cost" attribute="1" defaultMemberUniqueName="[20192020].[Cost].[All]" allUniqueName="[20192020].[Cost].[All]" dimensionUniqueName="[20192020]" displayFolder="" count="2" memberValueDatatype="5" unbalanced="0"/>
    <cacheHierarchy uniqueName="[20192020].[Total Profit]" caption="Total Profit" attribute="1" defaultMemberUniqueName="[20192020].[Total Profit].[All]" allUniqueName="[20192020].[Total Profit].[All]" dimensionUniqueName="[20192020]" displayFolder="" count="0" memberValueDatatype="20" unbalanced="0"/>
    <cacheHierarchy uniqueName="[20192020].[Date (Year)]" caption="Date (Year)" attribute="1" defaultMemberUniqueName="[20192020].[Date (Year)].[All]" allUniqueName="[20192020].[Date (Year)].[All]" dimensionUniqueName="[20192020]" displayFolder="" count="2" memberValueDatatype="130" unbalanced="0"/>
    <cacheHierarchy uniqueName="[20192020].[Date (Quarter)]" caption="Date (Quarter)" attribute="1" defaultMemberUniqueName="[20192020].[Date (Quarter)].[All]" allUniqueName="[20192020].[Date (Quarter)].[All]" dimensionUniqueName="[20192020]" displayFolder="" count="0" memberValueDatatype="130" unbalanced="0"/>
    <cacheHierarchy uniqueName="[20192020].[Date (Month)]" caption="Date (Month)" attribute="1" defaultMemberUniqueName="[20192020].[Date (Month)].[All]" allUniqueName="[20192020].[Date (Month)].[All]" dimensionUniqueName="[20192020]" displayFolder="" count="0" memberValueDatatype="130" unbalanced="0"/>
    <cacheHierarchy uniqueName="[Cookie Types].[Cookie Type]" caption="Cookie Type" attribute="1" defaultMemberUniqueName="[Cookie Types].[Cookie Type].[All]" allUniqueName="[Cookie Types].[Cookie Type].[All]" dimensionUniqueName="[Cookie Types]" displayFolder="" count="0" memberValueDatatype="130" unbalanced="0"/>
    <cacheHierarchy uniqueName="[Cookie Types].[Units Sold]" caption="Units Sold" attribute="1" defaultMemberUniqueName="[Cookie Types].[Units Sold].[All]" allUniqueName="[Cookie Types].[Units Sold].[All]" dimensionUniqueName="[Cookie Types]" displayFolder="" count="0" memberValueDatatype="5" unbalanced="0"/>
    <cacheHierarchy uniqueName="[Cookie Types].[Revenue Per Cookie]" caption="Revenue Per Cookie" attribute="1" defaultMemberUniqueName="[Cookie Types].[Revenue Per Cookie].[All]" allUniqueName="[Cookie Types].[Revenue Per Cookie].[All]" dimensionUniqueName="[Cookie Types]" displayFolder="" count="0" memberValueDatatype="6" unbalanced="0"/>
    <cacheHierarchy uniqueName="[Cookie Types].[Cost Per Cookie]" caption="Cost Per Cookie" attribute="1" defaultMemberUniqueName="[Cookie Types].[Cost Per Cookie].[All]" allUniqueName="[Cookie Types].[Cost Per Cookie].[All]" dimensionUniqueName="[Cookie Types]" displayFolder="" count="0" memberValueDatatype="6" unbalanced="0"/>
    <cacheHierarchy uniqueName="[Customers].[Customer ID]" caption="Customer ID" attribute="1" defaultMemberUniqueName="[Customers].[Customer ID].[All]" allUniqueName="[Customers].[Customer ID].[All]" dimensionUniqueName="[Customers]" displayFolder="" count="2" memberValueDatatype="5" unbalanced="0"/>
    <cacheHierarchy uniqueName="[Customers].[Name]" caption="Name" attribute="1" defaultMemberUniqueName="[Customers].[Name].[All]" allUniqueName="[Customers].[Name].[All]" dimensionUniqueName="[Customers]" displayFolder="" count="0" memberValueDatatype="130" unbalanced="0"/>
    <cacheHierarchy uniqueName="[Customers].[Phone]" caption="Phone" attribute="1" defaultMemberUniqueName="[Customers].[Phone].[All]" allUniqueName="[Customers].[Phone].[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State]" caption="State" attribute="1" defaultMemberUniqueName="[Customers].[State].[All]" allUniqueName="[Customers].[State].[All]" dimensionUniqueName="[Customers]" displayFolder="" count="2" memberValueDatatype="130" unbalanced="0"/>
    <cacheHierarchy uniqueName="[Customers].[Zip]" caption="Zip" attribute="1" defaultMemberUniqueName="[Customers].[Zip].[All]" allUniqueName="[Customers].[Zip].[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Customers].[Notes]" caption="Notes" attribute="1" defaultMemberUniqueName="[Customers].[Notes].[All]" allUniqueName="[Customers].[Notes].[All]" dimensionUniqueName="[Customers]" displayFolder="" count="0" memberValueDatatype="130" unbalanced="0"/>
    <cacheHierarchy uniqueName="[20192020].[Date (Month Index)]" caption="Date (Month Index)" attribute="1" defaultMemberUniqueName="[20192020].[Date (Month Index)].[All]" allUniqueName="[20192020].[Date (Month Index)].[All]" dimensionUniqueName="[20192020]" displayFolder="" count="0" memberValueDatatype="20" unbalanced="0" hidden="1"/>
    <cacheHierarchy uniqueName="[Measures].[__XL_Count 20192020]" caption="__XL_Count 20192020" measure="1" displayFolder="" measureGroup="20192020" count="0" hidden="1"/>
    <cacheHierarchy uniqueName="[Measures].[__XL_Count Cookie Types]" caption="__XL_Count Cookie Types" measure="1" displayFolder="" measureGroup="Cookie Type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Units Sold]" caption="Sum of Units Sold" measure="1" displayFolder="" measureGroup="20192020" count="0" hidden="1">
      <extLst>
        <ext xmlns:x15="http://schemas.microsoft.com/office/spreadsheetml/2010/11/main" uri="{B97F6D7D-B522-45F9-BDA1-12C45D357490}">
          <x15:cacheHierarchy aggregatedColumn="3"/>
        </ext>
      </extLst>
    </cacheHierarchy>
    <cacheHierarchy uniqueName="[Measures].[Sum of Cost]" caption="Sum of Cost" measure="1" displayFolder="" measureGroup="20192020" count="0" hidden="1">
      <extLst>
        <ext xmlns:x15="http://schemas.microsoft.com/office/spreadsheetml/2010/11/main" uri="{B97F6D7D-B522-45F9-BDA1-12C45D357490}">
          <x15:cacheHierarchy aggregatedColumn="6"/>
        </ext>
      </extLst>
    </cacheHierarchy>
    <cacheHierarchy uniqueName="[Measures].[Sum of Revenue]" caption="Sum of Revenue" measure="1" displayFolder="" measureGroup="20192020" count="0" hidden="1">
      <extLst>
        <ext xmlns:x15="http://schemas.microsoft.com/office/spreadsheetml/2010/11/main" uri="{B97F6D7D-B522-45F9-BDA1-12C45D357490}">
          <x15:cacheHierarchy aggregatedColumn="5"/>
        </ext>
      </extLst>
    </cacheHierarchy>
    <cacheHierarchy uniqueName="[Measures].[Sum of Customer ID]" caption="Sum of Customer ID" measure="1" displayFolder="" measureGroup="20192020"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20192020" count="0" hidden="1">
      <extLst>
        <ext xmlns:x15="http://schemas.microsoft.com/office/spreadsheetml/2010/11/main" uri="{B97F6D7D-B522-45F9-BDA1-12C45D357490}">
          <x15:cacheHierarchy aggregatedColumn="0"/>
        </ext>
      </extLst>
    </cacheHierarchy>
    <cacheHierarchy uniqueName="[Measures].[Sum of Total Profit]" caption="Sum of Total Profit" measure="1" displayFolder="" measureGroup="20192020" count="0" hidden="1">
      <extLst>
        <ext xmlns:x15="http://schemas.microsoft.com/office/spreadsheetml/2010/11/main" uri="{B97F6D7D-B522-45F9-BDA1-12C45D357490}">
          <x15:cacheHierarchy aggregatedColumn="7"/>
        </ext>
      </extLst>
    </cacheHierarchy>
    <cacheHierarchy uniqueName="[Measures].[Sum of Revenue Per Cookie]" caption="Sum of Revenue Per Cookie" measure="1" displayFolder="" measureGroup="Cookie Types" count="0" hidden="1">
      <extLst>
        <ext xmlns:x15="http://schemas.microsoft.com/office/spreadsheetml/2010/11/main" uri="{B97F6D7D-B522-45F9-BDA1-12C45D357490}">
          <x15:cacheHierarchy aggregatedColumn="13"/>
        </ext>
      </extLst>
    </cacheHierarchy>
    <cacheHierarchy uniqueName="[Measures].[Sum of Units Sold 2]" caption="Sum of Units Sold 2" measure="1" displayFolder="" measureGroup="Cookie Types" count="0" hidden="1">
      <extLst>
        <ext xmlns:x15="http://schemas.microsoft.com/office/spreadsheetml/2010/11/main" uri="{B97F6D7D-B522-45F9-BDA1-12C45D357490}">
          <x15:cacheHierarchy aggregatedColumn="12"/>
        </ext>
      </extLst>
    </cacheHierarchy>
    <cacheHierarchy uniqueName="[Measures].[Sum of Order ID]" caption="Sum of Order ID" measure="1" displayFolder="" measureGroup="20192020" count="0" hidden="1">
      <extLst>
        <ext xmlns:x15="http://schemas.microsoft.com/office/spreadsheetml/2010/11/main" uri="{B97F6D7D-B522-45F9-BDA1-12C45D357490}">
          <x15:cacheHierarchy aggregatedColumn="1"/>
        </ext>
      </extLst>
    </cacheHierarchy>
    <cacheHierarchy uniqueName="[Measures].[Count of Product]" caption="Count of Product" measure="1" displayFolder="" measureGroup="20192020" count="0" hidden="1">
      <extLst>
        <ext xmlns:x15="http://schemas.microsoft.com/office/spreadsheetml/2010/11/main" uri="{B97F6D7D-B522-45F9-BDA1-12C45D357490}">
          <x15:cacheHierarchy aggregatedColumn="2"/>
        </ext>
      </extLst>
    </cacheHierarchy>
    <cacheHierarchy uniqueName="[Measures].[Count of Date]" caption="Count of Date" measure="1" displayFolder="" measureGroup="20192020" count="0" hidden="1">
      <extLst>
        <ext xmlns:x15="http://schemas.microsoft.com/office/spreadsheetml/2010/11/main" uri="{B97F6D7D-B522-45F9-BDA1-12C45D357490}">
          <x15:cacheHierarchy aggregatedColumn="4"/>
        </ext>
      </extLst>
    </cacheHierarchy>
    <cacheHierarchy uniqueName="[Measures].[Count of Date (Year)]" caption="Count of Date (Year)" measure="1" displayFolder="" measureGroup="20192020"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63590844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07413B-C6AF-4FDF-A225-7920112B4B6E}" name="PivotTable8" cacheId="5" applyNumberFormats="0" applyBorderFormats="0" applyFontFormats="0" applyPatternFormats="0" applyAlignmentFormats="0" applyWidthHeightFormats="1" dataCaption="Values" tag="b85a5944-9c37-4818-ae30-4d1f5c9bd511" updatedVersion="8" minRefreshableVersion="3" useAutoFormatting="1" subtotalHiddenItems="1" itemPrintTitles="1" createdVersion="8" indent="0" outline="1" outlineData="1" multipleFieldFilters="0" chartFormat="3" rowHeaderCaption="City" colHeaderCaption="">
  <location ref="E28:H35" firstHeaderRow="1" firstDataRow="2"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2">
        <item x="0"/>
        <item x="1"/>
      </items>
    </pivotField>
  </pivotFields>
  <rowFields count="1">
    <field x="1"/>
  </rowFields>
  <rowItems count="6">
    <i>
      <x/>
    </i>
    <i>
      <x v="1"/>
    </i>
    <i>
      <x v="2"/>
    </i>
    <i>
      <x v="3"/>
    </i>
    <i>
      <x v="4"/>
    </i>
    <i t="grand">
      <x/>
    </i>
  </rowItems>
  <colFields count="1">
    <field x="2"/>
  </colFields>
  <colItems count="3">
    <i>
      <x/>
    </i>
    <i>
      <x v="1"/>
    </i>
    <i t="grand">
      <x/>
    </i>
  </colItems>
  <dataFields count="1">
    <dataField name="Sum of Units Sold" fld="0" baseField="0" baseItem="0"/>
  </dataFields>
  <formats count="4">
    <format dxfId="3">
      <pivotArea type="all" dataOnly="0" outline="0" fieldPosition="0"/>
    </format>
    <format dxfId="2">
      <pivotArea outline="0" collapsedLevelsAreSubtotals="1" fieldPosition="0"/>
    </format>
    <format dxfId="1">
      <pivotArea dataOnly="0" labelOnly="1" grandRow="1" outline="0" fieldPosition="0"/>
    </format>
    <format dxfId="0">
      <pivotArea dataOnly="0" labelOnly="1" outline="0" axis="axisValues" fieldPosition="0"/>
    </format>
  </formats>
  <chartFormats count="2">
    <chartFormat chart="2" format="4" series="1">
      <pivotArea type="data" outline="0" fieldPosition="0">
        <references count="2">
          <reference field="4294967294" count="1" selected="0">
            <x v="0"/>
          </reference>
          <reference field="2" count="1" selected="0">
            <x v="0"/>
          </reference>
        </references>
      </pivotArea>
    </chartFormat>
    <chartFormat chart="2" format="5" series="1">
      <pivotArea type="data" outline="0" fieldPosition="0">
        <references count="2">
          <reference field="4294967294" count="1" selected="0">
            <x v="0"/>
          </reference>
          <reference field="2" count="1" selected="0">
            <x v="1"/>
          </reference>
        </references>
      </pivotArea>
    </chartFormat>
  </chart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4" showRowHeaders="1" showColHeaders="1" showRowStripes="0" showColStripes="0" showLastColumn="1"/>
  <rowHierarchiesUsage count="1">
    <rowHierarchyUsage hierarchyUsage="19"/>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20192020]"/>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460468E-EA85-4EBF-8A62-F270B9CEDA92}" name="PivotTable4" cacheId="7" applyNumberFormats="0" applyBorderFormats="0" applyFontFormats="0" applyPatternFormats="0" applyAlignmentFormats="0" applyWidthHeightFormats="1" dataCaption="Values" tag="ca3650dd-11ef-46bf-8e44-52be1733434d" updatedVersion="8" minRefreshableVersion="3" useAutoFormatting="1" subtotalHiddenItems="1" itemPrintTitles="1" createdVersion="8" indent="0" outline="1" outlineData="1" multipleFieldFilters="0" chartFormat="3" rowHeaderCaption="Products " colHeaderCaption="">
  <location ref="C10:J14" firstHeaderRow="1" firstDataRow="2" firstDataCol="1"/>
  <pivotFields count="3">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3">
    <i>
      <x/>
    </i>
    <i>
      <x v="1"/>
    </i>
    <i t="grand">
      <x/>
    </i>
  </rowItems>
  <colFields count="1">
    <field x="1"/>
  </colFields>
  <colItems count="7">
    <i>
      <x/>
    </i>
    <i>
      <x v="1"/>
    </i>
    <i>
      <x v="2"/>
    </i>
    <i>
      <x v="3"/>
    </i>
    <i>
      <x v="4"/>
    </i>
    <i>
      <x v="5"/>
    </i>
    <i t="grand">
      <x/>
    </i>
  </colItems>
  <dataFields count="1">
    <dataField name="Sum of Revenue" fld="2" baseField="0" baseItem="0"/>
  </dataFields>
  <formats count="10">
    <format dxfId="13">
      <pivotArea type="all" dataOnly="0" outline="0" fieldPosition="0"/>
    </format>
    <format dxfId="12">
      <pivotArea outline="0" collapsedLevelsAreSubtotals="1" fieldPosition="0"/>
    </format>
    <format dxfId="11">
      <pivotArea type="origin" dataOnly="0" labelOnly="1" outline="0" fieldPosition="0"/>
    </format>
    <format dxfId="10">
      <pivotArea field="1" type="button" dataOnly="0" labelOnly="1" outline="0" axis="axisCol" fieldPosition="0"/>
    </format>
    <format dxfId="9">
      <pivotArea type="topRight" dataOnly="0" labelOnly="1" outline="0" fieldPosition="0"/>
    </format>
    <format dxfId="8">
      <pivotArea field="0" type="button" dataOnly="0" labelOnly="1" outline="0" axis="axisRow" fieldPosition="0"/>
    </format>
    <format dxfId="7">
      <pivotArea dataOnly="0" labelOnly="1" fieldPosition="0">
        <references count="1">
          <reference field="0" count="0"/>
        </references>
      </pivotArea>
    </format>
    <format dxfId="6">
      <pivotArea dataOnly="0" labelOnly="1" grandRow="1" outline="0" fieldPosition="0"/>
    </format>
    <format dxfId="5">
      <pivotArea dataOnly="0" labelOnly="1" fieldPosition="0">
        <references count="1">
          <reference field="1" count="0"/>
        </references>
      </pivotArea>
    </format>
    <format dxfId="4">
      <pivotArea dataOnly="0" labelOnly="1" grandCol="1" outline="0" fieldPosition="0"/>
    </format>
  </formats>
  <chartFormats count="6">
    <chartFormat chart="2" format="12" series="1">
      <pivotArea type="data" outline="0" fieldPosition="0">
        <references count="2">
          <reference field="4294967294" count="1" selected="0">
            <x v="0"/>
          </reference>
          <reference field="1" count="1" selected="0">
            <x v="0"/>
          </reference>
        </references>
      </pivotArea>
    </chartFormat>
    <chartFormat chart="2" format="13" series="1">
      <pivotArea type="data" outline="0" fieldPosition="0">
        <references count="2">
          <reference field="4294967294" count="1" selected="0">
            <x v="0"/>
          </reference>
          <reference field="1" count="1" selected="0">
            <x v="1"/>
          </reference>
        </references>
      </pivotArea>
    </chartFormat>
    <chartFormat chart="2" format="14" series="1">
      <pivotArea type="data" outline="0" fieldPosition="0">
        <references count="2">
          <reference field="4294967294" count="1" selected="0">
            <x v="0"/>
          </reference>
          <reference field="1" count="1" selected="0">
            <x v="2"/>
          </reference>
        </references>
      </pivotArea>
    </chartFormat>
    <chartFormat chart="2" format="15" series="1">
      <pivotArea type="data" outline="0" fieldPosition="0">
        <references count="2">
          <reference field="4294967294" count="1" selected="0">
            <x v="0"/>
          </reference>
          <reference field="1" count="1" selected="0">
            <x v="3"/>
          </reference>
        </references>
      </pivotArea>
    </chartFormat>
    <chartFormat chart="2" format="16" series="1">
      <pivotArea type="data" outline="0" fieldPosition="0">
        <references count="2">
          <reference field="4294967294" count="1" selected="0">
            <x v="0"/>
          </reference>
          <reference field="1" count="1" selected="0">
            <x v="4"/>
          </reference>
        </references>
      </pivotArea>
    </chartFormat>
    <chartFormat chart="2" format="17" series="1">
      <pivotArea type="data" outline="0" fieldPosition="0">
        <references count="2">
          <reference field="4294967294" count="1" selected="0">
            <x v="0"/>
          </reference>
          <reference field="1" count="1" selected="0">
            <x v="5"/>
          </reference>
        </references>
      </pivotArea>
    </chartFormat>
  </chartFormats>
  <pivotHierarchies count="4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4"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20192020]"/>
        <x15:activeTabTopLevelEntity name="[Cookie Typ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849832-1687-4F81-82CD-CB1347C09B60}" name="PivotTable9" cacheId="11" applyNumberFormats="0" applyBorderFormats="0" applyFontFormats="0" applyPatternFormats="0" applyAlignmentFormats="0" applyWidthHeightFormats="1" dataCaption="Values" tag="4d0d725a-32fe-434b-8e7e-80fdd5a2789d" updatedVersion="8" minRefreshableVersion="3" useAutoFormatting="1" subtotalHiddenItems="1" itemPrintTitles="1" createdVersion="8" indent="0" outline="1" outlineData="1" multipleFieldFilters="0" chartFormat="7" rowHeaderCaption="Products " colHeaderCaption="">
  <location ref="L36:N43" firstHeaderRow="0"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s>
  <rowFields count="1">
    <field x="0"/>
  </rowFields>
  <rowItems count="7">
    <i>
      <x/>
    </i>
    <i>
      <x v="1"/>
    </i>
    <i>
      <x v="2"/>
    </i>
    <i>
      <x v="3"/>
    </i>
    <i>
      <x v="4"/>
    </i>
    <i>
      <x v="5"/>
    </i>
    <i t="grand">
      <x/>
    </i>
  </rowItems>
  <colFields count="1">
    <field x="-2"/>
  </colFields>
  <colItems count="2">
    <i>
      <x/>
    </i>
    <i i="1">
      <x v="1"/>
    </i>
  </colItems>
  <dataFields count="2">
    <dataField name="Sum of Cost" fld="1" baseField="0" baseItem="0"/>
    <dataField name="Sum of Units Sold" fld="2" baseField="0" baseItem="0"/>
  </dataFields>
  <formats count="8">
    <format dxfId="21">
      <pivotArea type="all" dataOnly="0" outline="0" fieldPosition="0"/>
    </format>
    <format dxfId="20">
      <pivotArea outline="0" collapsedLevelsAreSubtotals="1" fieldPosition="0"/>
    </format>
    <format dxfId="19">
      <pivotArea type="origin" dataOnly="0" labelOnly="1" outline="0" fieldPosition="0"/>
    </format>
    <format dxfId="18">
      <pivotArea field="0" type="button" dataOnly="0" labelOnly="1" outline="0" axis="axisRow" fieldPosition="0"/>
    </format>
    <format dxfId="17">
      <pivotArea type="topRight" dataOnly="0" labelOnly="1" outline="0" fieldPosition="0"/>
    </format>
    <format dxfId="16">
      <pivotArea dataOnly="0" labelOnly="1" grandRow="1" outline="0" fieldPosition="0"/>
    </format>
    <format dxfId="15">
      <pivotArea dataOnly="0" labelOnly="1" fieldPosition="0">
        <references count="1">
          <reference field="0" count="0"/>
        </references>
      </pivotArea>
    </format>
    <format dxfId="14">
      <pivotArea dataOnly="0" labelOnly="1" grandCol="1" outline="0" fieldPosition="0"/>
    </format>
  </formats>
  <chartFormats count="6">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Hierarchies count="4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4"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20192020]"/>
        <x15:activeTabTopLevelEntity name="[Cookie Typ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E4D3B4E-4535-43AB-A1CD-9DD054E392A1}" name="PivotTable7" cacheId="10" applyNumberFormats="0" applyBorderFormats="0" applyFontFormats="0" applyPatternFormats="0" applyAlignmentFormats="0" applyWidthHeightFormats="1" dataCaption="Values" tag="b30e35d9-b86e-4106-87a9-eb185123dd6a" updatedVersion="8" minRefreshableVersion="3" useAutoFormatting="1" subtotalHiddenItems="1" itemPrintTitles="1" createdVersion="8" indent="0" outline="1" outlineData="1" multipleFieldFilters="0" chartFormat="3" rowHeaderCaption="Products " colHeaderCaption="">
  <location ref="L25:O33" firstHeaderRow="1" firstDataRow="2" firstDataCol="1"/>
  <pivotFields count="3">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1"/>
  </rowFields>
  <rowItems count="7">
    <i>
      <x/>
    </i>
    <i>
      <x v="1"/>
    </i>
    <i>
      <x v="2"/>
    </i>
    <i>
      <x v="3"/>
    </i>
    <i>
      <x v="4"/>
    </i>
    <i>
      <x v="5"/>
    </i>
    <i t="grand">
      <x/>
    </i>
  </rowItems>
  <colFields count="1">
    <field x="0"/>
  </colFields>
  <colItems count="3">
    <i>
      <x/>
    </i>
    <i>
      <x v="1"/>
    </i>
    <i t="grand">
      <x/>
    </i>
  </colItems>
  <dataFields count="1">
    <dataField name="Sum of Revenue" fld="2" baseField="0" baseItem="0"/>
  </dataFields>
  <formats count="10">
    <format dxfId="31">
      <pivotArea type="all" dataOnly="0" outline="0" fieldPosition="0"/>
    </format>
    <format dxfId="30">
      <pivotArea outline="0" collapsedLevelsAreSubtotals="1" fieldPosition="0"/>
    </format>
    <format dxfId="29">
      <pivotArea type="origin" dataOnly="0" labelOnly="1" outline="0" fieldPosition="0"/>
    </format>
    <format dxfId="28">
      <pivotArea field="1" type="button" dataOnly="0" labelOnly="1" outline="0" axis="axisRow" fieldPosition="0"/>
    </format>
    <format dxfId="27">
      <pivotArea type="topRight" dataOnly="0" labelOnly="1" outline="0" fieldPosition="0"/>
    </format>
    <format dxfId="26">
      <pivotArea field="0" type="button" dataOnly="0" labelOnly="1" outline="0" axis="axisCol" fieldPosition="0"/>
    </format>
    <format dxfId="25">
      <pivotArea dataOnly="0" labelOnly="1" fieldPosition="0">
        <references count="1">
          <reference field="0" count="0"/>
        </references>
      </pivotArea>
    </format>
    <format dxfId="24">
      <pivotArea dataOnly="0" labelOnly="1" grandRow="1" outline="0" fieldPosition="0"/>
    </format>
    <format dxfId="23">
      <pivotArea dataOnly="0" labelOnly="1" fieldPosition="0">
        <references count="1">
          <reference field="1" count="0"/>
        </references>
      </pivotArea>
    </format>
    <format dxfId="22">
      <pivotArea dataOnly="0" labelOnly="1" grandCol="1" outline="0" fieldPosition="0"/>
    </format>
  </formats>
  <chartFormats count="6">
    <chartFormat chart="2" format="12" series="1">
      <pivotArea type="data" outline="0" fieldPosition="0">
        <references count="2">
          <reference field="4294967294" count="1" selected="0">
            <x v="0"/>
          </reference>
          <reference field="1" count="1" selected="0">
            <x v="0"/>
          </reference>
        </references>
      </pivotArea>
    </chartFormat>
    <chartFormat chart="2" format="13" series="1">
      <pivotArea type="data" outline="0" fieldPosition="0">
        <references count="2">
          <reference field="4294967294" count="1" selected="0">
            <x v="0"/>
          </reference>
          <reference field="1" count="1" selected="0">
            <x v="1"/>
          </reference>
        </references>
      </pivotArea>
    </chartFormat>
    <chartFormat chart="2" format="14" series="1">
      <pivotArea type="data" outline="0" fieldPosition="0">
        <references count="2">
          <reference field="4294967294" count="1" selected="0">
            <x v="0"/>
          </reference>
          <reference field="1" count="1" selected="0">
            <x v="2"/>
          </reference>
        </references>
      </pivotArea>
    </chartFormat>
    <chartFormat chart="2" format="15" series="1">
      <pivotArea type="data" outline="0" fieldPosition="0">
        <references count="2">
          <reference field="4294967294" count="1" selected="0">
            <x v="0"/>
          </reference>
          <reference field="1" count="1" selected="0">
            <x v="3"/>
          </reference>
        </references>
      </pivotArea>
    </chartFormat>
    <chartFormat chart="2" format="16" series="1">
      <pivotArea type="data" outline="0" fieldPosition="0">
        <references count="2">
          <reference field="4294967294" count="1" selected="0">
            <x v="0"/>
          </reference>
          <reference field="1" count="1" selected="0">
            <x v="4"/>
          </reference>
        </references>
      </pivotArea>
    </chartFormat>
    <chartFormat chart="2" format="17" series="1">
      <pivotArea type="data" outline="0" fieldPosition="0">
        <references count="2">
          <reference field="4294967294" count="1" selected="0">
            <x v="0"/>
          </reference>
          <reference field="1" count="1" selected="0">
            <x v="5"/>
          </reference>
        </references>
      </pivotArea>
    </chartFormat>
  </chartFormats>
  <pivotHierarchies count="4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4" showRowHeaders="1" showColHeaders="1" showRowStripes="0" showColStripes="0" showLastColumn="1"/>
  <rowHierarchiesUsage count="1">
    <rowHierarchyUsage hierarchyUsage="2"/>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20192020]"/>
        <x15:activeTabTopLevelEntity name="[Cookie Typ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66924EA-FB93-4486-8FB7-D0114D776C9B}" name="PivotTable2" cacheId="1" applyNumberFormats="0" applyBorderFormats="0" applyFontFormats="0" applyPatternFormats="0" applyAlignmentFormats="0" applyWidthHeightFormats="1" dataCaption="Values" tag="0fc2e61e-c9fe-41f0-85c4-9319dfd17c6a" updatedVersion="8" minRefreshableVersion="3" useAutoFormatting="1" subtotalHiddenItems="1" itemPrintTitles="1" createdVersion="8" indent="0" outline="1" outlineData="1" multipleFieldFilters="0" chartFormat="3" rowHeaderCaption="Products " colHeaderCaption="">
  <location ref="C16:J20" firstHeaderRow="1" firstDataRow="2" firstDataCol="1"/>
  <pivotFields count="3">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3">
    <i>
      <x/>
    </i>
    <i>
      <x v="1"/>
    </i>
    <i t="grand">
      <x/>
    </i>
  </rowItems>
  <colFields count="1">
    <field x="1"/>
  </colFields>
  <colItems count="7">
    <i>
      <x/>
    </i>
    <i>
      <x v="1"/>
    </i>
    <i>
      <x v="2"/>
    </i>
    <i>
      <x v="3"/>
    </i>
    <i>
      <x v="4"/>
    </i>
    <i>
      <x v="5"/>
    </i>
    <i t="grand">
      <x/>
    </i>
  </colItems>
  <dataFields count="1">
    <dataField name="Sum of Cost" fld="2" baseField="0" baseItem="0"/>
  </dataFields>
  <formats count="10">
    <format dxfId="41">
      <pivotArea type="all" dataOnly="0" outline="0" fieldPosition="0"/>
    </format>
    <format dxfId="40">
      <pivotArea outline="0" collapsedLevelsAreSubtotals="1" fieldPosition="0"/>
    </format>
    <format dxfId="39">
      <pivotArea type="origin" dataOnly="0" labelOnly="1" outline="0" fieldPosition="0"/>
    </format>
    <format dxfId="38">
      <pivotArea field="1" type="button" dataOnly="0" labelOnly="1" outline="0" axis="axisCol" fieldPosition="0"/>
    </format>
    <format dxfId="37">
      <pivotArea type="topRight" dataOnly="0" labelOnly="1" outline="0" fieldPosition="0"/>
    </format>
    <format dxfId="36">
      <pivotArea field="0" type="button" dataOnly="0" labelOnly="1" outline="0" axis="axisRow" fieldPosition="0"/>
    </format>
    <format dxfId="35">
      <pivotArea dataOnly="0" labelOnly="1" fieldPosition="0">
        <references count="1">
          <reference field="0" count="0"/>
        </references>
      </pivotArea>
    </format>
    <format dxfId="34">
      <pivotArea dataOnly="0" labelOnly="1" grandRow="1" outline="0" fieldPosition="0"/>
    </format>
    <format dxfId="33">
      <pivotArea dataOnly="0" labelOnly="1" fieldPosition="0">
        <references count="1">
          <reference field="1" count="0"/>
        </references>
      </pivotArea>
    </format>
    <format dxfId="32">
      <pivotArea dataOnly="0" labelOnly="1" grandCol="1" outline="0" fieldPosition="0"/>
    </format>
  </formats>
  <chartFormats count="6">
    <chartFormat chart="2" format="12" series="1">
      <pivotArea type="data" outline="0" fieldPosition="0">
        <references count="2">
          <reference field="4294967294" count="1" selected="0">
            <x v="0"/>
          </reference>
          <reference field="1" count="1" selected="0">
            <x v="0"/>
          </reference>
        </references>
      </pivotArea>
    </chartFormat>
    <chartFormat chart="2" format="13" series="1">
      <pivotArea type="data" outline="0" fieldPosition="0">
        <references count="2">
          <reference field="4294967294" count="1" selected="0">
            <x v="0"/>
          </reference>
          <reference field="1" count="1" selected="0">
            <x v="1"/>
          </reference>
        </references>
      </pivotArea>
    </chartFormat>
    <chartFormat chart="2" format="14" series="1">
      <pivotArea type="data" outline="0" fieldPosition="0">
        <references count="2">
          <reference field="4294967294" count="1" selected="0">
            <x v="0"/>
          </reference>
          <reference field="1" count="1" selected="0">
            <x v="2"/>
          </reference>
        </references>
      </pivotArea>
    </chartFormat>
    <chartFormat chart="2" format="15" series="1">
      <pivotArea type="data" outline="0" fieldPosition="0">
        <references count="2">
          <reference field="4294967294" count="1" selected="0">
            <x v="0"/>
          </reference>
          <reference field="1" count="1" selected="0">
            <x v="3"/>
          </reference>
        </references>
      </pivotArea>
    </chartFormat>
    <chartFormat chart="2" format="16" series="1">
      <pivotArea type="data" outline="0" fieldPosition="0">
        <references count="2">
          <reference field="4294967294" count="1" selected="0">
            <x v="0"/>
          </reference>
          <reference field="1" count="1" selected="0">
            <x v="4"/>
          </reference>
        </references>
      </pivotArea>
    </chartFormat>
    <chartFormat chart="2" format="17" series="1">
      <pivotArea type="data" outline="0" fieldPosition="0">
        <references count="2">
          <reference field="4294967294" count="1" selected="0">
            <x v="0"/>
          </reference>
          <reference field="1" count="1" selected="0">
            <x v="5"/>
          </reference>
        </references>
      </pivotArea>
    </chartFormat>
  </chart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4"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20192020]"/>
        <x15:activeTabTopLevelEntity name="[Cookie Typ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D6B2C15-6CD7-4415-B963-70B2052CCAF7}" name="PivotTable3" cacheId="3" applyNumberFormats="0" applyBorderFormats="0" applyFontFormats="0" applyPatternFormats="0" applyAlignmentFormats="0" applyWidthHeightFormats="1" dataCaption="Values" tag="6d298298-6a21-4190-83b6-fbe39aa61005" updatedVersion="8" minRefreshableVersion="3" useAutoFormatting="1" subtotalHiddenItems="1" itemPrintTitles="1" createdVersion="8" indent="0" outline="1" outlineData="1" multipleFieldFilters="0" chartFormat="3" rowHeaderCaption="Customer ID">
  <location ref="L17:M23"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Revenue" fld="1" baseField="0" baseItem="0"/>
  </dataFields>
  <formats count="6">
    <format dxfId="47">
      <pivotArea type="all" dataOnly="0" outline="0" fieldPosition="0"/>
    </format>
    <format dxfId="46">
      <pivotArea outline="0" collapsedLevelsAreSubtotals="1" fieldPosition="0"/>
    </format>
    <format dxfId="45">
      <pivotArea field="0" type="button" dataOnly="0" labelOnly="1" outline="0" axis="axisRow" fieldPosition="0"/>
    </format>
    <format dxfId="44">
      <pivotArea dataOnly="0" labelOnly="1" fieldPosition="0">
        <references count="1">
          <reference field="0" count="0"/>
        </references>
      </pivotArea>
    </format>
    <format dxfId="43">
      <pivotArea dataOnly="0" labelOnly="1" grandRow="1" outline="0" fieldPosition="0"/>
    </format>
    <format dxfId="42">
      <pivotArea dataOnly="0" labelOnly="1" outline="0" axis="axisValues" fieldPosition="0"/>
    </format>
  </formats>
  <chartFormats count="6">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0" count="1" selected="0">
            <x v="0"/>
          </reference>
        </references>
      </pivotArea>
    </chartFormat>
    <chartFormat chart="2" format="9">
      <pivotArea type="data" outline="0" fieldPosition="0">
        <references count="2">
          <reference field="4294967294" count="1" selected="0">
            <x v="0"/>
          </reference>
          <reference field="0" count="1" selected="0">
            <x v="1"/>
          </reference>
        </references>
      </pivotArea>
    </chartFormat>
    <chartFormat chart="2" format="10">
      <pivotArea type="data" outline="0" fieldPosition="0">
        <references count="2">
          <reference field="4294967294" count="1" selected="0">
            <x v="0"/>
          </reference>
          <reference field="0" count="1" selected="0">
            <x v="2"/>
          </reference>
        </references>
      </pivotArea>
    </chartFormat>
    <chartFormat chart="2" format="11">
      <pivotArea type="data" outline="0" fieldPosition="0">
        <references count="2">
          <reference field="4294967294" count="1" selected="0">
            <x v="0"/>
          </reference>
          <reference field="0" count="1" selected="0">
            <x v="3"/>
          </reference>
        </references>
      </pivotArea>
    </chartFormat>
    <chartFormat chart="2" format="12">
      <pivotArea type="data" outline="0" fieldPosition="0">
        <references count="2">
          <reference field="4294967294" count="1" selected="0">
            <x v="0"/>
          </reference>
          <reference field="0" count="1" selected="0">
            <x v="4"/>
          </reference>
        </references>
      </pivotArea>
    </chartFormat>
  </chart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um of Customer ID"/>
    <pivotHierarchy dragToData="1" caption="Count of Customer ID"/>
    <pivotHierarchy dragToData="1"/>
    <pivotHierarchy dragToData="1"/>
    <pivotHierarchy dragToData="1"/>
    <pivotHierarchy dragToData="1"/>
    <pivotHierarchy dragToData="1"/>
    <pivotHierarchy dragToData="1"/>
    <pivotHierarchy dragToData="1"/>
  </pivotHierarchies>
  <pivotTableStyleInfo name="PivotStyleMedium14"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2019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CE76525-D6F5-4BEC-9A35-25147DEBA8AB}" name="PivotTable1" cacheId="6" applyNumberFormats="0" applyBorderFormats="0" applyFontFormats="0" applyPatternFormats="0" applyAlignmentFormats="0" applyWidthHeightFormats="1" dataCaption="Values" tag="20bb0b1e-65da-461b-bdd7-03bc149f5b34" updatedVersion="8" minRefreshableVersion="3" useAutoFormatting="1" subtotalHiddenItems="1" itemPrintTitles="1" createdVersion="8" indent="0" outline="1" outlineData="1" multipleFieldFilters="0" rowHeaderCaption="States">
  <location ref="L9:M15" firstHeaderRow="1" firstDataRow="1" firstDataCol="1"/>
  <pivotFields count="2">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1"/>
  </rowFields>
  <rowItems count="6">
    <i>
      <x/>
    </i>
    <i>
      <x v="1"/>
    </i>
    <i>
      <x v="2"/>
    </i>
    <i>
      <x v="3"/>
    </i>
    <i>
      <x v="4"/>
    </i>
    <i t="grand">
      <x/>
    </i>
  </rowItems>
  <colItems count="1">
    <i/>
  </colItems>
  <dataFields count="1">
    <dataField name="Sum of Units Sold" fld="0" baseField="0" baseItem="0"/>
  </dataFields>
  <formats count="4">
    <format dxfId="51">
      <pivotArea type="all" dataOnly="0" outline="0" fieldPosition="0"/>
    </format>
    <format dxfId="50">
      <pivotArea outline="0" collapsedLevelsAreSubtotals="1" fieldPosition="0"/>
    </format>
    <format dxfId="49">
      <pivotArea dataOnly="0" labelOnly="1" grandRow="1" outline="0" fieldPosition="0"/>
    </format>
    <format dxfId="48">
      <pivotArea dataOnly="0" labelOnly="1" outline="0" axis="axisValues" fieldPosition="0"/>
    </format>
  </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4"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20192020]"/>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E8C1639-A815-4D0A-AAB9-16B414BE5A26}" name="PivotTable6" cacheId="9" applyNumberFormats="0" applyBorderFormats="0" applyFontFormats="0" applyPatternFormats="0" applyAlignmentFormats="0" applyWidthHeightFormats="1" dataCaption="Values" tag="b36bd4ae-75e8-4007-9900-23258eddbd26" updatedVersion="8" minRefreshableVersion="3" useAutoFormatting="1" subtotalHiddenItems="1" itemPrintTitles="1" createdVersion="8" indent="0" outline="1" outlineData="1" multipleFieldFilters="0" chartFormat="3" rowHeaderCaption="Products ">
  <location ref="I1:J8"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7">
    <i>
      <x/>
    </i>
    <i>
      <x v="1"/>
    </i>
    <i>
      <x v="2"/>
    </i>
    <i>
      <x v="3"/>
    </i>
    <i>
      <x v="4"/>
    </i>
    <i>
      <x v="5"/>
    </i>
    <i t="grand">
      <x/>
    </i>
  </rowItems>
  <colItems count="1">
    <i/>
  </colItems>
  <dataFields count="1">
    <dataField name="Sum of Units Sold" fld="1" baseField="0" baseItem="0"/>
  </dataFields>
  <formats count="6">
    <format dxfId="57">
      <pivotArea type="all" dataOnly="0" outline="0" fieldPosition="0"/>
    </format>
    <format dxfId="56">
      <pivotArea outline="0" collapsedLevelsAreSubtotals="1" fieldPosition="0"/>
    </format>
    <format dxfId="55">
      <pivotArea field="0" type="button" dataOnly="0" labelOnly="1" outline="0" axis="axisRow" fieldPosition="0"/>
    </format>
    <format dxfId="54">
      <pivotArea dataOnly="0" labelOnly="1" fieldPosition="0">
        <references count="1">
          <reference field="0" count="0"/>
        </references>
      </pivotArea>
    </format>
    <format dxfId="53">
      <pivotArea dataOnly="0" labelOnly="1" grandRow="1" outline="0" fieldPosition="0"/>
    </format>
    <format dxfId="52">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Hierarchies count="4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4"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20192020]"/>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95CEEAC-4A42-441B-A1A3-3D290F3573B6}" name="PivotTable14" cacheId="8" applyNumberFormats="0" applyBorderFormats="0" applyFontFormats="0" applyPatternFormats="0" applyAlignmentFormats="0" applyWidthHeightFormats="1" dataCaption="Values" tag="20bb0b1e-65da-461b-bdd7-03bc149f5b34" updatedVersion="8" minRefreshableVersion="3" useAutoFormatting="1" subtotalHiddenItems="1" itemPrintTitles="1" createdVersion="8" indent="0" outline="1" outlineData="1" multipleFieldFilters="0" chartFormat="3" rowHeaderCaption="States">
  <location ref="L1:M7"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Cost" fld="1" baseField="0" baseItem="0"/>
  </dataFields>
  <formats count="4">
    <format dxfId="61">
      <pivotArea type="all" dataOnly="0" outline="0" fieldPosition="0"/>
    </format>
    <format dxfId="60">
      <pivotArea outline="0" collapsedLevelsAreSubtotals="1" fieldPosition="0"/>
    </format>
    <format dxfId="59">
      <pivotArea dataOnly="0" labelOnly="1" grandRow="1" outline="0" fieldPosition="0"/>
    </format>
    <format dxfId="58">
      <pivotArea dataOnly="0" labelOnly="1" outline="0" axis="axisValues" fieldPosition="0"/>
    </format>
  </formats>
  <chartFormats count="6">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0" count="1" selected="0">
            <x v="0"/>
          </reference>
        </references>
      </pivotArea>
    </chartFormat>
    <chartFormat chart="2" format="9">
      <pivotArea type="data" outline="0" fieldPosition="0">
        <references count="2">
          <reference field="4294967294" count="1" selected="0">
            <x v="0"/>
          </reference>
          <reference field="0" count="1" selected="0">
            <x v="1"/>
          </reference>
        </references>
      </pivotArea>
    </chartFormat>
    <chartFormat chart="2" format="10">
      <pivotArea type="data" outline="0" fieldPosition="0">
        <references count="2">
          <reference field="4294967294" count="1" selected="0">
            <x v="0"/>
          </reference>
          <reference field="0" count="1" selected="0">
            <x v="2"/>
          </reference>
        </references>
      </pivotArea>
    </chartFormat>
    <chartFormat chart="2" format="11">
      <pivotArea type="data" outline="0" fieldPosition="0">
        <references count="2">
          <reference field="4294967294" count="1" selected="0">
            <x v="0"/>
          </reference>
          <reference field="0" count="1" selected="0">
            <x v="3"/>
          </reference>
        </references>
      </pivotArea>
    </chartFormat>
    <chartFormat chart="2" format="12">
      <pivotArea type="data" outline="0" fieldPosition="0">
        <references count="2">
          <reference field="4294967294" count="1" selected="0">
            <x v="0"/>
          </reference>
          <reference field="0" count="1" selected="0">
            <x v="4"/>
          </reference>
        </references>
      </pivotArea>
    </chartFormat>
  </chartFormats>
  <pivotHierarchies count="4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4"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20192020]"/>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D5EAB72-6147-434C-8DC3-91B47CBAC7CA}" name="PivotTable5" cacheId="4" applyNumberFormats="0" applyBorderFormats="0" applyFontFormats="0" applyPatternFormats="0" applyAlignmentFormats="0" applyWidthHeightFormats="1" dataCaption="Values" tag="a31bd47a-5b4c-474b-ad31-75bd9b53d8c7" updatedVersion="8" minRefreshableVersion="3" useAutoFormatting="1" subtotalHiddenItems="1" itemPrintTitles="1" createdVersion="8" indent="0" outline="1" outlineData="1" multipleFieldFilters="0" chartFormat="3" rowHeaderCaption="Products ">
  <location ref="F1:G8"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7">
    <i>
      <x/>
    </i>
    <i>
      <x v="1"/>
    </i>
    <i>
      <x v="2"/>
    </i>
    <i>
      <x v="3"/>
    </i>
    <i>
      <x v="4"/>
    </i>
    <i>
      <x v="5"/>
    </i>
    <i t="grand">
      <x/>
    </i>
  </rowItems>
  <colItems count="1">
    <i/>
  </colItems>
  <dataFields count="1">
    <dataField name="Sum of Cost" fld="1" baseField="0" baseItem="0"/>
  </dataFields>
  <formats count="6">
    <format dxfId="67">
      <pivotArea type="all" dataOnly="0" outline="0" fieldPosition="0"/>
    </format>
    <format dxfId="66">
      <pivotArea outline="0" collapsedLevelsAreSubtotals="1" fieldPosition="0"/>
    </format>
    <format dxfId="65">
      <pivotArea field="0" type="button" dataOnly="0" labelOnly="1" outline="0" axis="axisRow" fieldPosition="0"/>
    </format>
    <format dxfId="64">
      <pivotArea dataOnly="0" labelOnly="1" fieldPosition="0">
        <references count="1">
          <reference field="0" count="0"/>
        </references>
      </pivotArea>
    </format>
    <format dxfId="63">
      <pivotArea dataOnly="0" labelOnly="1" grandRow="1" outline="0" fieldPosition="0"/>
    </format>
    <format dxfId="62">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4"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2019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D980DDF-080D-4B25-85F4-4E41824D86A9}" name="PivotTable12" cacheId="0" applyNumberFormats="0" applyBorderFormats="0" applyFontFormats="0" applyPatternFormats="0" applyAlignmentFormats="0" applyWidthHeightFormats="1" dataCaption="Values" tag="a7830656-660e-4e99-ac42-163c9bba5343" updatedVersion="8" minRefreshableVersion="3" useAutoFormatting="1" subtotalHiddenItems="1" itemPrintTitles="1" createdVersion="8" indent="0" outline="1" outlineData="1" multipleFieldFilters="0" chartFormat="5" rowHeaderCaption="Products " colHeaderCaption="">
  <location ref="C22:J26" firstHeaderRow="1" firstDataRow="2" firstDataCol="1"/>
  <pivotFields count="3">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3">
    <i>
      <x/>
    </i>
    <i>
      <x v="1"/>
    </i>
    <i t="grand">
      <x/>
    </i>
  </rowItems>
  <colFields count="1">
    <field x="1"/>
  </colFields>
  <colItems count="7">
    <i>
      <x/>
    </i>
    <i>
      <x v="1"/>
    </i>
    <i>
      <x v="2"/>
    </i>
    <i>
      <x v="3"/>
    </i>
    <i>
      <x v="4"/>
    </i>
    <i>
      <x v="5"/>
    </i>
    <i t="grand">
      <x/>
    </i>
  </colItems>
  <dataFields count="1">
    <dataField name="Sum of Units Sold" fld="2" baseField="0" baseItem="0"/>
  </dataFields>
  <formats count="10">
    <format dxfId="77">
      <pivotArea type="all" dataOnly="0" outline="0" fieldPosition="0"/>
    </format>
    <format dxfId="76">
      <pivotArea outline="0" collapsedLevelsAreSubtotals="1" fieldPosition="0"/>
    </format>
    <format dxfId="75">
      <pivotArea type="origin" dataOnly="0" labelOnly="1" outline="0" fieldPosition="0"/>
    </format>
    <format dxfId="74">
      <pivotArea field="1" type="button" dataOnly="0" labelOnly="1" outline="0" axis="axisCol" fieldPosition="0"/>
    </format>
    <format dxfId="73">
      <pivotArea type="topRight" dataOnly="0" labelOnly="1" outline="0" fieldPosition="0"/>
    </format>
    <format dxfId="72">
      <pivotArea field="0" type="button" dataOnly="0" labelOnly="1" outline="0" axis="axisRow" fieldPosition="0"/>
    </format>
    <format dxfId="71">
      <pivotArea dataOnly="0" labelOnly="1" fieldPosition="0">
        <references count="1">
          <reference field="0" count="0"/>
        </references>
      </pivotArea>
    </format>
    <format dxfId="70">
      <pivotArea dataOnly="0" labelOnly="1" grandRow="1" outline="0" fieldPosition="0"/>
    </format>
    <format dxfId="69">
      <pivotArea dataOnly="0" labelOnly="1" fieldPosition="0">
        <references count="1">
          <reference field="1" count="0"/>
        </references>
      </pivotArea>
    </format>
    <format dxfId="68">
      <pivotArea dataOnly="0" labelOnly="1" grandCol="1" outline="0" fieldPosition="0"/>
    </format>
  </formats>
  <chartFormats count="6">
    <chartFormat chart="4" format="12" series="1">
      <pivotArea type="data" outline="0" fieldPosition="0">
        <references count="2">
          <reference field="4294967294" count="1" selected="0">
            <x v="0"/>
          </reference>
          <reference field="1" count="1" selected="0">
            <x v="0"/>
          </reference>
        </references>
      </pivotArea>
    </chartFormat>
    <chartFormat chart="4" format="13" series="1">
      <pivotArea type="data" outline="0" fieldPosition="0">
        <references count="2">
          <reference field="4294967294" count="1" selected="0">
            <x v="0"/>
          </reference>
          <reference field="1" count="1" selected="0">
            <x v="1"/>
          </reference>
        </references>
      </pivotArea>
    </chartFormat>
    <chartFormat chart="4" format="14" series="1">
      <pivotArea type="data" outline="0" fieldPosition="0">
        <references count="2">
          <reference field="4294967294" count="1" selected="0">
            <x v="0"/>
          </reference>
          <reference field="1" count="1" selected="0">
            <x v="2"/>
          </reference>
        </references>
      </pivotArea>
    </chartFormat>
    <chartFormat chart="4" format="15" series="1">
      <pivotArea type="data" outline="0" fieldPosition="0">
        <references count="2">
          <reference field="4294967294" count="1" selected="0">
            <x v="0"/>
          </reference>
          <reference field="1" count="1" selected="0">
            <x v="3"/>
          </reference>
        </references>
      </pivotArea>
    </chartFormat>
    <chartFormat chart="4" format="16" series="1">
      <pivotArea type="data" outline="0" fieldPosition="0">
        <references count="2">
          <reference field="4294967294" count="1" selected="0">
            <x v="0"/>
          </reference>
          <reference field="1" count="1" selected="0">
            <x v="4"/>
          </reference>
        </references>
      </pivotArea>
    </chartFormat>
    <chartFormat chart="4" format="17" series="1">
      <pivotArea type="data" outline="0" fieldPosition="0">
        <references count="2">
          <reference field="4294967294" count="1" selected="0">
            <x v="0"/>
          </reference>
          <reference field="1" count="1" selected="0">
            <x v="5"/>
          </reference>
        </references>
      </pivotArea>
    </chartFormat>
  </chart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4"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20192020]"/>
        <x15:activeTabTopLevelEntity name="[Cookie Typ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E6B969C-DA3F-41B3-9D38-31FD781BC2FE}" name="PivotTable10" cacheId="2" applyNumberFormats="0" applyBorderFormats="0" applyFontFormats="0" applyPatternFormats="0" applyAlignmentFormats="0" applyWidthHeightFormats="1" dataCaption="Values" tag="99b3d533-5ba8-4ad6-904a-73d5bb218d64" updatedVersion="8" minRefreshableVersion="3" useAutoFormatting="1" subtotalHiddenItems="1" itemPrintTitles="1" createdVersion="8" indent="0" outline="1" outlineData="1" multipleFieldFilters="0" chartFormat="3" rowHeaderCaption="Products ">
  <location ref="C1:D8"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7">
    <i>
      <x/>
    </i>
    <i>
      <x v="1"/>
    </i>
    <i>
      <x v="2"/>
    </i>
    <i>
      <x v="3"/>
    </i>
    <i>
      <x v="4"/>
    </i>
    <i>
      <x v="5"/>
    </i>
    <i t="grand">
      <x/>
    </i>
  </rowItems>
  <colItems count="1">
    <i/>
  </colItems>
  <dataFields count="1">
    <dataField name="Sum of Revenue" fld="1" baseField="0" baseItem="0"/>
  </dataFields>
  <formats count="6">
    <format dxfId="83">
      <pivotArea type="all" dataOnly="0" outline="0" fieldPosition="0"/>
    </format>
    <format dxfId="82">
      <pivotArea outline="0" collapsedLevelsAreSubtotals="1" fieldPosition="0"/>
    </format>
    <format dxfId="81">
      <pivotArea field="0" type="button" dataOnly="0" labelOnly="1" outline="0" axis="axisRow" fieldPosition="0"/>
    </format>
    <format dxfId="80">
      <pivotArea dataOnly="0" labelOnly="1" fieldPosition="0">
        <references count="1">
          <reference field="0" count="0"/>
        </references>
      </pivotArea>
    </format>
    <format dxfId="79">
      <pivotArea dataOnly="0" labelOnly="1" grandRow="1" outline="0" fieldPosition="0"/>
    </format>
    <format dxfId="78">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4"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20192020]"/>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5F67666-C9D4-4AA1-9E5A-9E8E870EE1BA}" sourceName="[Customers].[State]">
  <pivotTables>
    <pivotTable tabId="1" name="PivotTable14"/>
  </pivotTables>
  <data>
    <olap pivotCacheId="635908443">
      <levels count="2">
        <level uniqueName="[Customers].[State].[(All)]" sourceCaption="(All)" count="0"/>
        <level uniqueName="[Customers].[State].[State]" sourceCaption="State" count="5">
          <ranges>
            <range startItem="0">
              <i n="[Customers].[State].&amp;[AL]" c="AL"/>
              <i n="[Customers].[State].&amp;[NY]" c="NY"/>
              <i n="[Customers].[State].&amp;[UT]" c="UT"/>
              <i n="[Customers].[State].&amp;[WA]" c="WA"/>
              <i n="[Customers].[State].&amp;[WI]" c="WI"/>
            </range>
          </ranges>
        </level>
      </levels>
      <selections count="1">
        <selection n="[Customers].[Stat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 xr10:uid="{898A24AB-B4E9-418C-8220-1A92DFE13EE6}" sourceName="[20192020].[Date (Year)]">
  <pivotTables>
    <pivotTable tabId="1" name="PivotTable14"/>
  </pivotTables>
  <data>
    <olap pivotCacheId="635908443">
      <levels count="2">
        <level uniqueName="[20192020].[Date (Year)].[(All)]" sourceCaption="(All)" count="0"/>
        <level uniqueName="[20192020].[Date (Year)].[Date (Year)]" sourceCaption="Date (Year)" count="2">
          <ranges>
            <range startItem="0">
              <i n="[20192020].[Date (Year)].&amp;[2019]" c="2019"/>
              <i n="[20192020].[Date (Year)].&amp;[2020]" c="2020"/>
            </range>
          </ranges>
        </level>
      </levels>
      <selections count="1">
        <selection n="[20192020].[Date (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6B2039D6-40C3-4D9B-91D1-57F091BA5783}" sourceName="[Customers].[State]">
  <pivotTables>
    <pivotTable tabId="1" name="PivotTable6"/>
  </pivotTables>
  <data>
    <olap pivotCacheId="635908443">
      <levels count="2">
        <level uniqueName="[Customers].[State].[(All)]" sourceCaption="(All)" count="0"/>
        <level uniqueName="[Customers].[State].[State]" sourceCaption="State" count="5">
          <ranges>
            <range startItem="0">
              <i n="[Customers].[State].&amp;[AL]" c="AL"/>
              <i n="[Customers].[State].&amp;[NY]" c="NY"/>
              <i n="[Customers].[State].&amp;[UT]" c="UT"/>
              <i n="[Customers].[State].&amp;[WA]" c="WA"/>
              <i n="[Customers].[State].&amp;[WI]" c="WI"/>
            </range>
          </ranges>
        </level>
      </levels>
      <selections count="1">
        <selection n="[Customers].[Stat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ID" xr10:uid="{06CE8D37-47E3-4368-958E-2A1838FC20E7}" sourceName="[Customers].[Customer ID]">
  <pivotTables>
    <pivotTable tabId="1" name="PivotTable6"/>
  </pivotTables>
  <data>
    <olap pivotCacheId="635908443">
      <levels count="2">
        <level uniqueName="[Customers].[Customer ID].[(All)]" sourceCaption="(All)" count="0"/>
        <level uniqueName="[Customers].[Customer ID].[Customer ID]" sourceCaption="Customer ID" count="5">
          <ranges>
            <range startItem="0">
              <i n="[Customers].[Customer ID].&amp;[1.]" c="1"/>
              <i n="[Customers].[Customer ID].&amp;[2.]" c="2"/>
              <i n="[Customers].[Customer ID].&amp;[3.]" c="3"/>
              <i n="[Customers].[Customer ID].&amp;[4.]" c="4"/>
              <i n="[Customers].[Customer ID].&amp;[5.]" c="5"/>
            </range>
          </ranges>
        </level>
      </levels>
      <selections count="1">
        <selection n="[Customers].[Customer ID].[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E9FE9033-EA1A-4071-9E69-3A06F96FB08A}" sourceName="[20192020].[Product]">
  <pivotTables>
    <pivotTable tabId="1" name="PivotTable6"/>
  </pivotTables>
  <data>
    <olap pivotCacheId="635908443">
      <levels count="2">
        <level uniqueName="[20192020].[Product].[(All)]" sourceCaption="(All)" count="0"/>
        <level uniqueName="[20192020].[Product].[Product]" sourceCaption="Product" count="6">
          <ranges>
            <range startItem="0">
              <i n="[20192020].[Product].&amp;[Chocolate Chip]" c="Chocolate Chip"/>
              <i n="[20192020].[Product].&amp;[Fortune Cookie]" c="Fortune Cookie"/>
              <i n="[20192020].[Product].&amp;[Oatmeal Raisin]" c="Oatmeal Raisin"/>
              <i n="[20192020].[Product].&amp;[Snickerdoodle]" c="Snickerdoodle"/>
              <i n="[20192020].[Product].&amp;[Sugar]" c="Sugar"/>
              <i n="[20192020].[Product].&amp;[White Chocolate Macadamia Nut]" c="White Chocolate Macadamia Nut"/>
            </range>
          </ranges>
        </level>
      </levels>
      <selections count="1">
        <selection n="[20192020].[Produc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847A103F-C6DF-406A-B8ED-06B9A8D090A2}" cache="Slicer_State" caption="State" level="1" style="SlicerStyleLight6" rowHeight="234950"/>
  <slicer name="Date (Year)" xr10:uid="{48D60C51-AF5C-4E40-83B6-D39DC6CB836C}" cache="Slicer_Date__Year" caption="Date (Year)" level="1" style="SlicerStyleLight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9EC00593-D119-4595-A186-07E4B0CB1794}" cache="Slicer_State1" caption="State" level="1" style="SlicerStyleLight6" rowHeight="234950"/>
  <slicer name="Customer ID" xr10:uid="{FBCCAE53-8703-41DE-9071-0441958009B0}" cache="Slicer_Customer_ID" caption="Customer ID" level="1" style="SlicerStyleLight6" rowHeight="234950"/>
  <slicer name="Product" xr10:uid="{706E9263-B6E8-4C70-B742-2684EBC89FB8}" cache="Slicer_Product" caption="Product" level="1" style="SlicerStyleLight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5FB58-00F5-4F59-9387-C1B8D5CF9A06}">
  <dimension ref="A1:AP52"/>
  <sheetViews>
    <sheetView showGridLines="0" tabSelected="1" zoomScale="44" zoomScaleNormal="44" workbookViewId="0"/>
  </sheetViews>
  <sheetFormatPr defaultRowHeight="14.4" x14ac:dyDescent="0.3"/>
  <cols>
    <col min="42" max="42" width="12.77734375" customWidth="1"/>
  </cols>
  <sheetData>
    <row r="1" spans="1:42" x14ac:dyDescent="0.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row>
    <row r="2" spans="1:42" x14ac:dyDescent="0.3">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row>
    <row r="3" spans="1:42" x14ac:dyDescent="0.3">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row>
    <row r="4" spans="1:42" x14ac:dyDescent="0.3">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row>
    <row r="5" spans="1:42" x14ac:dyDescent="0.3">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row>
    <row r="6" spans="1:42" x14ac:dyDescent="0.3">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row>
    <row r="7" spans="1:42" x14ac:dyDescent="0.3">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row>
    <row r="8" spans="1:42" x14ac:dyDescent="0.3">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row>
    <row r="9" spans="1:42" x14ac:dyDescent="0.3">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row>
    <row r="10" spans="1:42" x14ac:dyDescent="0.3">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row>
    <row r="11" spans="1:42" x14ac:dyDescent="0.3">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row>
    <row r="12" spans="1:42" x14ac:dyDescent="0.3">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0"/>
      <c r="AL12" s="10"/>
      <c r="AM12" s="10"/>
      <c r="AN12" s="10"/>
      <c r="AO12" s="10"/>
      <c r="AP12" s="10"/>
    </row>
    <row r="13" spans="1:42" x14ac:dyDescent="0.3">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0"/>
      <c r="AL13" s="10"/>
      <c r="AM13" s="10"/>
      <c r="AN13" s="10"/>
      <c r="AO13" s="10"/>
      <c r="AP13" s="10"/>
    </row>
    <row r="14" spans="1:42" x14ac:dyDescent="0.3">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row>
    <row r="15" spans="1:42" x14ac:dyDescent="0.3">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row>
    <row r="16" spans="1:42" x14ac:dyDescent="0.3">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row>
    <row r="17" spans="1:42" x14ac:dyDescent="0.3">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row>
    <row r="18" spans="1:42" x14ac:dyDescent="0.3">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row>
    <row r="19" spans="1:42" x14ac:dyDescent="0.3">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row>
    <row r="20" spans="1:42" x14ac:dyDescent="0.3">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row>
    <row r="21" spans="1:42" x14ac:dyDescent="0.3">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row>
    <row r="22" spans="1:42" x14ac:dyDescent="0.3">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row>
    <row r="23" spans="1:42" x14ac:dyDescent="0.3">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row>
    <row r="24" spans="1:42" x14ac:dyDescent="0.3">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row>
    <row r="25" spans="1:42" x14ac:dyDescent="0.3">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row>
    <row r="26" spans="1:42" x14ac:dyDescent="0.3">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row>
    <row r="27" spans="1:42" x14ac:dyDescent="0.3">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row>
    <row r="28" spans="1:42" x14ac:dyDescent="0.3">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row>
    <row r="29" spans="1:42" x14ac:dyDescent="0.3">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row>
    <row r="30" spans="1:42" x14ac:dyDescent="0.3">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row>
    <row r="31" spans="1:42" x14ac:dyDescent="0.3">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row>
    <row r="32" spans="1:42" x14ac:dyDescent="0.3">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row>
    <row r="33" spans="1:42" x14ac:dyDescent="0.3">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row>
    <row r="34" spans="1:42" x14ac:dyDescent="0.3">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row>
    <row r="35" spans="1:42" x14ac:dyDescent="0.3">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row>
    <row r="36" spans="1:42" x14ac:dyDescent="0.3">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row>
    <row r="37" spans="1:42" x14ac:dyDescent="0.3">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row>
    <row r="38" spans="1:42" x14ac:dyDescent="0.3">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row>
    <row r="39" spans="1:42" x14ac:dyDescent="0.3">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row>
    <row r="40" spans="1:42" x14ac:dyDescent="0.3">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row>
    <row r="41" spans="1:42" x14ac:dyDescent="0.3">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row>
    <row r="42" spans="1:42" x14ac:dyDescent="0.3">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row>
    <row r="43" spans="1:42" x14ac:dyDescent="0.3">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row>
    <row r="44" spans="1:42" x14ac:dyDescent="0.3">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row>
    <row r="45" spans="1:42" x14ac:dyDescent="0.3">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row>
    <row r="46" spans="1:42" x14ac:dyDescent="0.3">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row>
    <row r="47" spans="1:42" x14ac:dyDescent="0.3">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row>
    <row r="48" spans="1:42" x14ac:dyDescent="0.3">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row>
    <row r="49" spans="12:42" x14ac:dyDescent="0.3">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row>
    <row r="50" spans="12:42" x14ac:dyDescent="0.3">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row>
    <row r="51" spans="12:42" x14ac:dyDescent="0.3">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row>
    <row r="52" spans="12:42" x14ac:dyDescent="0.3">
      <c r="AK52" s="1"/>
      <c r="AL52" s="1"/>
      <c r="AM52" s="1"/>
      <c r="AN52" s="1"/>
      <c r="AO52" s="1"/>
      <c r="AP52" s="1"/>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E42B9-6D99-4F28-BB08-B870AA20EE38}">
  <dimension ref="A1:AP41"/>
  <sheetViews>
    <sheetView showGridLines="0" zoomScale="56" zoomScaleNormal="56" workbookViewId="0">
      <selection activeCell="A18" sqref="A18:B21"/>
    </sheetView>
  </sheetViews>
  <sheetFormatPr defaultRowHeight="14.4" x14ac:dyDescent="0.3"/>
  <cols>
    <col min="1" max="1" width="10.6640625" style="1" customWidth="1"/>
    <col min="2" max="2" width="40.33203125" style="1" customWidth="1"/>
    <col min="14" max="14" width="13.77734375" bestFit="1" customWidth="1"/>
    <col min="33" max="33" width="17.44140625" customWidth="1"/>
  </cols>
  <sheetData>
    <row r="1" spans="1:42" x14ac:dyDescent="0.3">
      <c r="C1" s="15" t="s">
        <v>18</v>
      </c>
      <c r="D1" s="16"/>
      <c r="E1" s="16"/>
      <c r="F1" s="16"/>
      <c r="G1" s="16"/>
      <c r="H1" s="16"/>
      <c r="I1" s="16"/>
      <c r="J1" s="16"/>
      <c r="K1" s="16"/>
      <c r="L1" s="16"/>
      <c r="M1" s="16"/>
      <c r="N1" s="16"/>
      <c r="O1" s="16"/>
      <c r="P1" s="16"/>
      <c r="Q1" s="16"/>
      <c r="R1" s="16"/>
      <c r="S1" s="16"/>
      <c r="T1" s="16"/>
      <c r="U1" s="16"/>
      <c r="V1" s="16"/>
      <c r="W1" s="16"/>
      <c r="X1" s="16"/>
      <c r="Y1" s="16"/>
      <c r="Z1" s="16"/>
      <c r="AA1" s="16"/>
      <c r="AB1" s="16"/>
      <c r="AC1" s="16"/>
      <c r="AD1" s="16"/>
      <c r="AP1" s="6">
        <f>GETPIVOTDATA("[Measures].[Sum of Units Sold]",PivotTables!$L$9)</f>
        <v>1125806</v>
      </c>
    </row>
    <row r="2" spans="1:42" x14ac:dyDescent="0.3">
      <c r="C2" s="16"/>
      <c r="D2" s="16"/>
      <c r="E2" s="16"/>
      <c r="F2" s="16"/>
      <c r="G2" s="16"/>
      <c r="H2" s="16"/>
      <c r="I2" s="16"/>
      <c r="J2" s="16"/>
      <c r="K2" s="16"/>
      <c r="L2" s="16"/>
      <c r="M2" s="16"/>
      <c r="N2" s="16"/>
      <c r="O2" s="16"/>
      <c r="P2" s="16"/>
      <c r="Q2" s="16"/>
      <c r="R2" s="16"/>
      <c r="S2" s="16"/>
      <c r="T2" s="16"/>
      <c r="U2" s="16"/>
      <c r="V2" s="16"/>
      <c r="W2" s="16"/>
      <c r="X2" s="16"/>
      <c r="Y2" s="16"/>
      <c r="Z2" s="16"/>
      <c r="AA2" s="16"/>
      <c r="AB2" s="16"/>
      <c r="AC2" s="16"/>
      <c r="AD2" s="16"/>
      <c r="AP2" s="5">
        <f>GETPIVOTDATA("[Measures].[Sum of Revenue]",PivotTables!$C$1)</f>
        <v>4690250.5</v>
      </c>
    </row>
    <row r="3" spans="1:42" x14ac:dyDescent="0.3">
      <c r="C3" s="16"/>
      <c r="D3" s="16"/>
      <c r="E3" s="16"/>
      <c r="F3" s="16"/>
      <c r="G3" s="16"/>
      <c r="H3" s="16"/>
      <c r="I3" s="16"/>
      <c r="J3" s="16"/>
      <c r="K3" s="16"/>
      <c r="L3" s="16"/>
      <c r="M3" s="16"/>
      <c r="N3" s="16"/>
      <c r="O3" s="16"/>
      <c r="P3" s="16"/>
      <c r="Q3" s="16"/>
      <c r="R3" s="16"/>
      <c r="S3" s="16"/>
      <c r="T3" s="16"/>
      <c r="U3" s="16"/>
      <c r="V3" s="16"/>
      <c r="W3" s="16"/>
      <c r="X3" s="16"/>
      <c r="Y3" s="16"/>
      <c r="Z3" s="16"/>
      <c r="AA3" s="16"/>
      <c r="AB3" s="16"/>
      <c r="AC3" s="16"/>
      <c r="AD3" s="16"/>
      <c r="AP3" s="5">
        <f>GETPIVOTDATA("[Measures].[Sum of Cost]",PivotTables!$F$1)</f>
        <v>1973186.1249999998</v>
      </c>
    </row>
    <row r="4" spans="1:42" x14ac:dyDescent="0.3">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P4" s="5">
        <f>AP2-AP3</f>
        <v>2717064.375</v>
      </c>
    </row>
    <row r="5" spans="1:42" x14ac:dyDescent="0.3">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P5" s="9">
        <f>AP4/AP2</f>
        <v>0.5793004819252191</v>
      </c>
    </row>
    <row r="6" spans="1:42" x14ac:dyDescent="0.3">
      <c r="C6" s="1"/>
      <c r="D6" s="1"/>
      <c r="E6" s="1"/>
      <c r="F6" s="1"/>
      <c r="G6" s="1"/>
      <c r="H6" s="1"/>
      <c r="I6" s="1"/>
      <c r="J6" s="1"/>
      <c r="K6" s="1"/>
      <c r="L6" s="1"/>
      <c r="M6" s="1"/>
      <c r="N6" s="1"/>
      <c r="O6" s="1"/>
      <c r="P6" s="1"/>
      <c r="Q6" s="1"/>
      <c r="R6" s="1"/>
      <c r="S6" s="1"/>
      <c r="T6" s="1"/>
      <c r="U6" s="1"/>
      <c r="V6" s="1"/>
      <c r="W6" s="1"/>
      <c r="X6" s="1"/>
      <c r="Y6" s="1"/>
      <c r="Z6" s="1"/>
      <c r="AA6" s="1"/>
      <c r="AB6" s="1"/>
      <c r="AC6" s="1"/>
    </row>
    <row r="7" spans="1:42" x14ac:dyDescent="0.3">
      <c r="C7" s="1"/>
      <c r="D7" s="1"/>
      <c r="E7" s="1"/>
      <c r="F7" s="1"/>
      <c r="G7" s="1"/>
      <c r="H7" s="1"/>
      <c r="I7" s="1"/>
      <c r="J7" s="1"/>
      <c r="K7" s="1"/>
      <c r="L7" s="1"/>
      <c r="M7" s="1"/>
      <c r="N7" s="1"/>
      <c r="O7" s="1"/>
      <c r="P7" s="1"/>
      <c r="Q7" s="1"/>
      <c r="R7" s="1"/>
      <c r="S7" s="1"/>
      <c r="T7" s="1"/>
      <c r="U7" s="1"/>
      <c r="V7" s="1"/>
      <c r="W7" s="1"/>
      <c r="X7" s="1"/>
      <c r="Y7" s="1"/>
      <c r="Z7" s="1"/>
      <c r="AA7" s="1"/>
      <c r="AB7" s="1"/>
      <c r="AC7" s="1"/>
    </row>
    <row r="8" spans="1:42" x14ac:dyDescent="0.3">
      <c r="C8" s="1"/>
      <c r="D8" s="1"/>
      <c r="E8" s="1"/>
      <c r="F8" s="1"/>
      <c r="G8" s="1"/>
      <c r="H8" s="1"/>
      <c r="I8" s="1"/>
      <c r="J8" s="1"/>
      <c r="K8" s="1"/>
      <c r="L8" s="1"/>
      <c r="M8" s="1"/>
      <c r="N8" s="1"/>
      <c r="O8" s="1"/>
      <c r="P8" s="1"/>
      <c r="Q8" s="1"/>
      <c r="R8" s="1"/>
      <c r="S8" s="1"/>
      <c r="T8" s="1"/>
      <c r="U8" s="1"/>
      <c r="V8" s="1"/>
      <c r="W8" s="1"/>
      <c r="X8" s="1"/>
      <c r="Y8" s="1"/>
      <c r="Z8" s="1"/>
      <c r="AA8" s="1"/>
      <c r="AB8" s="1"/>
      <c r="AC8" s="1"/>
    </row>
    <row r="9" spans="1:42" x14ac:dyDescent="0.3">
      <c r="C9" s="1"/>
      <c r="D9" s="1"/>
      <c r="E9" s="1"/>
      <c r="F9" s="1"/>
      <c r="G9" s="1"/>
      <c r="H9" s="1"/>
      <c r="I9" s="1"/>
      <c r="J9" s="1"/>
      <c r="K9" s="1"/>
      <c r="L9" s="1"/>
      <c r="M9" s="1"/>
      <c r="N9" s="1"/>
      <c r="O9" s="1"/>
      <c r="P9" s="1"/>
      <c r="Q9" s="1"/>
      <c r="R9" s="1"/>
      <c r="S9" s="1"/>
      <c r="T9" s="1"/>
      <c r="U9" s="1"/>
      <c r="V9" s="1"/>
      <c r="W9" s="1"/>
      <c r="X9" s="1"/>
      <c r="Y9" s="1"/>
      <c r="Z9" s="1"/>
      <c r="AA9" s="1"/>
      <c r="AB9" s="1"/>
      <c r="AC9" s="1"/>
    </row>
    <row r="10" spans="1:42" x14ac:dyDescent="0.3">
      <c r="C10" s="1"/>
      <c r="D10" s="1"/>
      <c r="E10" s="1"/>
      <c r="F10" s="1"/>
      <c r="G10" s="1"/>
      <c r="H10" s="1"/>
      <c r="I10" s="1"/>
      <c r="J10" s="1"/>
      <c r="K10" s="1"/>
      <c r="L10" s="1"/>
      <c r="M10" s="1"/>
      <c r="N10" s="1"/>
      <c r="O10" s="1"/>
      <c r="P10" s="1"/>
      <c r="Q10" s="1"/>
      <c r="R10" s="1"/>
      <c r="S10" s="1"/>
      <c r="T10" s="1"/>
      <c r="U10" s="1"/>
      <c r="V10" s="1"/>
      <c r="W10" s="1"/>
      <c r="X10" s="1"/>
      <c r="Y10" s="1"/>
      <c r="Z10" s="1"/>
      <c r="AA10" s="1"/>
      <c r="AB10" s="1"/>
      <c r="AC10" s="1"/>
    </row>
    <row r="11" spans="1:42" x14ac:dyDescent="0.3">
      <c r="C11" s="1"/>
      <c r="D11" s="1"/>
      <c r="E11" s="1"/>
      <c r="F11" s="1"/>
      <c r="G11" s="1"/>
      <c r="H11" s="1"/>
      <c r="I11" s="1"/>
      <c r="J11" s="1"/>
      <c r="K11" s="1"/>
      <c r="L11" s="1"/>
      <c r="M11" s="1"/>
      <c r="N11" s="1"/>
      <c r="O11" s="1"/>
      <c r="P11" s="1"/>
      <c r="Q11" s="1"/>
      <c r="R11" s="1"/>
      <c r="S11" s="1"/>
      <c r="T11" s="1"/>
      <c r="U11" s="1"/>
      <c r="V11" s="1"/>
      <c r="W11" s="1"/>
      <c r="X11" s="1"/>
      <c r="Y11" s="1"/>
      <c r="Z11" s="1"/>
      <c r="AA11" s="1"/>
      <c r="AB11" s="1"/>
      <c r="AC11" s="1"/>
    </row>
    <row r="12" spans="1:42" x14ac:dyDescent="0.3">
      <c r="C12" s="1"/>
      <c r="D12" s="1"/>
      <c r="E12" s="1"/>
      <c r="F12" s="1"/>
      <c r="G12" s="1"/>
      <c r="H12" s="1"/>
      <c r="I12" s="1"/>
      <c r="J12" s="1"/>
      <c r="K12" s="1"/>
      <c r="L12" s="1"/>
      <c r="M12" s="1"/>
      <c r="N12" s="1"/>
      <c r="O12" s="1"/>
      <c r="P12" s="1"/>
      <c r="Q12" s="1"/>
      <c r="R12" s="1"/>
      <c r="S12" s="1"/>
      <c r="T12" s="1"/>
      <c r="U12" s="1"/>
      <c r="V12" s="1"/>
      <c r="W12" s="1"/>
      <c r="X12" s="1"/>
      <c r="Y12" s="1"/>
      <c r="Z12" s="1"/>
      <c r="AA12" s="1"/>
      <c r="AB12" s="1"/>
      <c r="AC12" s="1"/>
    </row>
    <row r="13" spans="1:42" ht="14.4" customHeight="1" x14ac:dyDescent="0.3">
      <c r="A13" s="13" t="s">
        <v>14</v>
      </c>
      <c r="B13" s="14"/>
      <c r="C13" s="1"/>
      <c r="D13" s="1"/>
      <c r="E13" s="1"/>
      <c r="F13" s="1"/>
      <c r="G13" s="1"/>
      <c r="H13" s="1"/>
      <c r="I13" s="1"/>
      <c r="J13" s="1"/>
      <c r="K13" s="1"/>
      <c r="L13" s="1"/>
      <c r="M13" s="1"/>
      <c r="N13" s="1"/>
      <c r="O13" s="1"/>
      <c r="P13" s="1"/>
      <c r="Q13" s="1"/>
      <c r="R13" s="1"/>
      <c r="S13" s="1"/>
      <c r="T13" s="1"/>
      <c r="U13" s="1"/>
      <c r="V13" s="1"/>
      <c r="W13" s="1"/>
      <c r="X13" s="1"/>
      <c r="Y13" s="1"/>
      <c r="Z13" s="1"/>
      <c r="AA13" s="1"/>
      <c r="AB13" s="1"/>
      <c r="AC13" s="1"/>
    </row>
    <row r="14" spans="1:42" x14ac:dyDescent="0.3">
      <c r="A14" s="14"/>
      <c r="B14" s="14"/>
      <c r="C14" s="1"/>
      <c r="D14" s="1"/>
      <c r="E14" s="1"/>
      <c r="F14" s="1"/>
      <c r="G14" s="1"/>
      <c r="H14" s="1"/>
      <c r="I14" s="1"/>
      <c r="J14" s="1"/>
      <c r="K14" s="1"/>
      <c r="L14" s="1"/>
      <c r="M14" s="1"/>
      <c r="N14" s="1"/>
      <c r="O14" s="1"/>
      <c r="P14" s="1"/>
      <c r="Q14" s="1"/>
      <c r="R14" s="1"/>
      <c r="S14" s="1"/>
      <c r="T14" s="1"/>
      <c r="U14" s="1"/>
      <c r="V14" s="1"/>
      <c r="W14" s="1"/>
      <c r="X14" s="1"/>
      <c r="Y14" s="1"/>
      <c r="Z14" s="1"/>
      <c r="AA14" s="1"/>
      <c r="AB14" s="1"/>
      <c r="AC14" s="1"/>
    </row>
    <row r="15" spans="1:42" x14ac:dyDescent="0.3">
      <c r="A15" s="14"/>
      <c r="B15" s="14"/>
      <c r="C15" s="1"/>
      <c r="D15" s="1"/>
      <c r="E15" s="1"/>
      <c r="F15" s="1"/>
      <c r="G15" s="1"/>
      <c r="H15" s="1"/>
      <c r="I15" s="1"/>
      <c r="J15" s="1"/>
      <c r="K15" s="1"/>
      <c r="L15" s="1"/>
      <c r="M15" s="14"/>
      <c r="N15" s="1"/>
      <c r="O15" s="1"/>
      <c r="P15" s="1"/>
      <c r="Q15" s="7"/>
      <c r="R15" s="1"/>
      <c r="S15" s="1"/>
      <c r="T15" s="1"/>
      <c r="U15" s="1"/>
      <c r="V15" s="1"/>
      <c r="W15" s="1"/>
      <c r="X15" s="1"/>
      <c r="Y15" s="1"/>
      <c r="Z15" s="1"/>
      <c r="AA15" s="1"/>
      <c r="AB15" s="1"/>
      <c r="AC15" s="1"/>
    </row>
    <row r="16" spans="1:42" x14ac:dyDescent="0.3">
      <c r="A16" s="14"/>
      <c r="B16" s="14"/>
      <c r="C16" s="1"/>
      <c r="D16" s="1"/>
      <c r="E16" s="1"/>
      <c r="F16" s="1"/>
      <c r="G16" s="1"/>
      <c r="H16" s="1"/>
      <c r="I16" s="1"/>
      <c r="J16" s="1"/>
      <c r="K16" s="1"/>
      <c r="L16" s="1"/>
      <c r="M16" s="14"/>
      <c r="N16" s="14"/>
      <c r="O16" s="14"/>
      <c r="P16" s="1"/>
      <c r="Q16" s="1"/>
      <c r="R16" s="1"/>
      <c r="S16" s="1"/>
      <c r="T16" s="1"/>
      <c r="U16" s="1"/>
      <c r="V16" s="1"/>
      <c r="W16" s="1"/>
      <c r="X16" s="1"/>
      <c r="Y16" s="1"/>
      <c r="Z16" s="1"/>
      <c r="AA16" s="1"/>
      <c r="AB16" s="1"/>
      <c r="AC16" s="1"/>
    </row>
    <row r="17" spans="1:29" x14ac:dyDescent="0.3">
      <c r="C17" s="1"/>
      <c r="D17" s="1"/>
      <c r="E17" s="1"/>
      <c r="F17" s="1"/>
      <c r="G17" s="1"/>
      <c r="H17" s="1"/>
      <c r="I17" s="1"/>
      <c r="J17" s="1"/>
      <c r="K17" s="1"/>
      <c r="L17" s="1"/>
      <c r="M17" s="14"/>
      <c r="N17" s="14"/>
      <c r="O17" s="14"/>
      <c r="P17" s="1"/>
      <c r="Q17" s="1"/>
      <c r="R17" s="1"/>
      <c r="S17" s="1"/>
      <c r="T17" s="1"/>
      <c r="U17" s="1"/>
      <c r="V17" s="1"/>
      <c r="W17" s="1"/>
      <c r="X17" s="1"/>
      <c r="Y17" s="1"/>
      <c r="Z17" s="1"/>
      <c r="AA17" s="1"/>
      <c r="AB17" s="1"/>
      <c r="AC17" s="1"/>
    </row>
    <row r="18" spans="1:29" ht="14.4" customHeight="1" x14ac:dyDescent="0.3">
      <c r="A18" s="13" t="s">
        <v>15</v>
      </c>
      <c r="B18" s="14"/>
      <c r="C18" s="1"/>
      <c r="D18" s="1"/>
      <c r="E18" s="1"/>
      <c r="F18" s="1"/>
      <c r="G18" s="1"/>
      <c r="H18" s="1"/>
      <c r="I18" s="1"/>
      <c r="J18" s="1"/>
      <c r="K18" s="1"/>
      <c r="L18" s="1"/>
      <c r="M18" s="1"/>
      <c r="N18" s="14"/>
      <c r="O18" s="14"/>
      <c r="P18" s="1"/>
      <c r="Q18" s="1"/>
      <c r="R18" s="1"/>
      <c r="S18" s="1"/>
      <c r="T18" s="1"/>
      <c r="U18" s="1"/>
      <c r="V18" s="1"/>
      <c r="W18" s="1"/>
      <c r="X18" s="1"/>
      <c r="Y18" s="1"/>
      <c r="Z18" s="1"/>
      <c r="AA18" s="1"/>
      <c r="AB18" s="1"/>
      <c r="AC18" s="1"/>
    </row>
    <row r="19" spans="1:29" x14ac:dyDescent="0.3">
      <c r="A19" s="14"/>
      <c r="B19" s="14"/>
      <c r="C19" s="1"/>
      <c r="D19" s="1"/>
      <c r="E19" s="1"/>
      <c r="F19" s="1"/>
      <c r="G19" s="1"/>
      <c r="H19" s="1"/>
      <c r="I19" s="1"/>
      <c r="J19" s="1"/>
      <c r="K19" s="1"/>
      <c r="L19" s="1"/>
      <c r="M19" s="1"/>
      <c r="N19" s="14"/>
      <c r="O19" s="14"/>
      <c r="P19" s="1"/>
      <c r="Q19" s="1"/>
      <c r="R19" s="1"/>
      <c r="S19" s="1"/>
      <c r="T19" s="1"/>
      <c r="U19" s="1"/>
      <c r="V19" s="1"/>
      <c r="W19" s="1"/>
      <c r="X19" s="1"/>
      <c r="Y19" s="1"/>
      <c r="Z19" s="1"/>
      <c r="AA19" s="1"/>
      <c r="AB19" s="1"/>
      <c r="AC19" s="1"/>
    </row>
    <row r="20" spans="1:29" x14ac:dyDescent="0.3">
      <c r="A20" s="14"/>
      <c r="B20" s="14"/>
      <c r="C20" s="1"/>
      <c r="D20" s="1"/>
      <c r="E20" s="1"/>
      <c r="F20" s="1"/>
      <c r="G20" s="1"/>
      <c r="H20" s="1"/>
      <c r="I20" s="1"/>
      <c r="J20" s="1"/>
      <c r="K20" s="1"/>
      <c r="L20" s="1"/>
      <c r="M20" s="1"/>
      <c r="N20" s="8"/>
      <c r="O20" s="1"/>
      <c r="P20" s="1"/>
      <c r="Q20" s="1"/>
      <c r="R20" s="1"/>
      <c r="S20" s="1"/>
      <c r="T20" s="1"/>
      <c r="U20" s="1"/>
      <c r="V20" s="1"/>
      <c r="W20" s="1"/>
      <c r="X20" s="1"/>
      <c r="Y20" s="1"/>
      <c r="Z20" s="1"/>
      <c r="AA20" s="1"/>
      <c r="AB20" s="1"/>
      <c r="AC20" s="1"/>
    </row>
    <row r="21" spans="1:29" x14ac:dyDescent="0.3">
      <c r="A21" s="14"/>
      <c r="B21" s="14"/>
      <c r="C21" s="1"/>
      <c r="D21" s="1"/>
      <c r="E21" s="1"/>
      <c r="F21" s="1"/>
      <c r="G21" s="1"/>
      <c r="H21" s="1"/>
      <c r="I21" s="1"/>
      <c r="J21" s="1"/>
      <c r="K21" s="1"/>
      <c r="L21" s="1"/>
      <c r="M21" s="1"/>
      <c r="N21" s="1"/>
      <c r="O21" s="1"/>
      <c r="P21" s="1"/>
      <c r="Q21" s="1"/>
      <c r="R21" s="1"/>
      <c r="S21" s="1"/>
      <c r="T21" s="1"/>
      <c r="U21" s="1"/>
      <c r="V21" s="1"/>
      <c r="W21" s="1"/>
      <c r="X21" s="1"/>
      <c r="Y21" s="1"/>
      <c r="Z21" s="1"/>
      <c r="AA21" s="1"/>
      <c r="AB21" s="1"/>
      <c r="AC21" s="1"/>
    </row>
    <row r="22" spans="1:29" x14ac:dyDescent="0.3">
      <c r="C22" s="1"/>
      <c r="D22" s="1"/>
      <c r="E22" s="1"/>
      <c r="F22" s="1"/>
      <c r="G22" s="1"/>
      <c r="H22" s="1"/>
      <c r="I22" s="1"/>
      <c r="J22" s="1"/>
      <c r="K22" s="1"/>
      <c r="L22" s="1"/>
      <c r="M22" s="1"/>
      <c r="N22" s="1"/>
      <c r="O22" s="1"/>
      <c r="P22" s="1"/>
      <c r="Q22" s="1"/>
      <c r="R22" s="1"/>
      <c r="S22" s="1"/>
      <c r="T22" s="1"/>
      <c r="U22" s="1"/>
      <c r="V22" s="1"/>
      <c r="W22" s="1"/>
      <c r="X22" s="1"/>
      <c r="Y22" s="1"/>
      <c r="Z22" s="1"/>
      <c r="AA22" s="1"/>
      <c r="AB22" s="1"/>
      <c r="AC22" s="1"/>
    </row>
    <row r="23" spans="1:29" ht="14.4" customHeight="1" x14ac:dyDescent="0.3">
      <c r="A23" s="13" t="s">
        <v>16</v>
      </c>
      <c r="B23" s="14"/>
      <c r="C23" s="1"/>
      <c r="D23" s="1"/>
      <c r="E23" s="1"/>
      <c r="F23" s="1"/>
      <c r="G23" s="1"/>
      <c r="H23" s="1"/>
      <c r="I23" s="1"/>
      <c r="J23" s="1"/>
      <c r="K23" s="1"/>
      <c r="L23" s="1"/>
      <c r="M23" s="1"/>
      <c r="N23" s="1"/>
      <c r="O23" s="1"/>
      <c r="P23" s="1"/>
      <c r="Q23" s="1"/>
      <c r="R23" s="1"/>
      <c r="S23" s="1"/>
      <c r="T23" s="1"/>
      <c r="U23" s="1"/>
      <c r="V23" s="1"/>
      <c r="W23" s="1"/>
      <c r="X23" s="1"/>
      <c r="Y23" s="1"/>
      <c r="Z23" s="1"/>
      <c r="AA23" s="1"/>
      <c r="AB23" s="1"/>
      <c r="AC23" s="1"/>
    </row>
    <row r="24" spans="1:29" x14ac:dyDescent="0.3">
      <c r="A24" s="14"/>
      <c r="B24" s="14"/>
      <c r="C24" s="1"/>
      <c r="D24" s="1"/>
      <c r="E24" s="1"/>
      <c r="F24" s="1"/>
      <c r="G24" s="1"/>
      <c r="H24" s="1"/>
      <c r="I24" s="1"/>
      <c r="J24" s="1"/>
      <c r="K24" s="1"/>
      <c r="L24" s="1"/>
      <c r="M24" s="1"/>
      <c r="N24" s="1"/>
      <c r="O24" s="1"/>
      <c r="P24" s="1"/>
      <c r="Q24" s="1"/>
      <c r="R24" s="1"/>
      <c r="S24" s="1"/>
      <c r="T24" s="1"/>
      <c r="U24" s="1"/>
      <c r="V24" s="1"/>
      <c r="W24" s="1"/>
      <c r="X24" s="1"/>
      <c r="Y24" s="1"/>
      <c r="Z24" s="1"/>
      <c r="AA24" s="1"/>
      <c r="AB24" s="1"/>
      <c r="AC24" s="1"/>
    </row>
    <row r="25" spans="1:29" x14ac:dyDescent="0.3">
      <c r="A25" s="14"/>
      <c r="B25" s="14"/>
      <c r="C25" s="1"/>
      <c r="D25" s="1"/>
      <c r="E25" s="1"/>
      <c r="F25" s="1"/>
      <c r="G25" s="1"/>
      <c r="H25" s="1"/>
      <c r="I25" s="1"/>
      <c r="J25" s="1"/>
      <c r="K25" s="1"/>
      <c r="L25" s="1"/>
      <c r="M25" s="1"/>
      <c r="N25" s="1"/>
      <c r="O25" s="1"/>
      <c r="P25" s="1"/>
      <c r="Q25" s="1"/>
      <c r="R25" s="1"/>
      <c r="S25" s="1"/>
      <c r="T25" s="1"/>
      <c r="U25" s="1"/>
      <c r="V25" s="1"/>
      <c r="W25" s="1"/>
      <c r="X25" s="1"/>
      <c r="Y25" s="1"/>
      <c r="Z25" s="1"/>
      <c r="AA25" s="1"/>
      <c r="AB25" s="1"/>
      <c r="AC25" s="1"/>
    </row>
    <row r="26" spans="1:29" x14ac:dyDescent="0.3">
      <c r="A26" s="14"/>
      <c r="B26" s="14"/>
      <c r="C26" s="1"/>
      <c r="D26" s="1"/>
      <c r="E26" s="1"/>
      <c r="F26" s="1"/>
      <c r="G26" s="1"/>
      <c r="H26" s="1"/>
      <c r="I26" s="1"/>
      <c r="J26" s="1"/>
      <c r="K26" s="1"/>
      <c r="L26" s="1"/>
      <c r="M26" s="1"/>
      <c r="N26" s="1"/>
      <c r="O26" s="1"/>
      <c r="P26" s="1"/>
      <c r="Q26" s="1"/>
      <c r="R26" s="1"/>
      <c r="S26" s="1"/>
      <c r="T26" s="1"/>
      <c r="U26" s="1"/>
      <c r="V26" s="1"/>
      <c r="W26" s="1"/>
      <c r="X26" s="1"/>
      <c r="Y26" s="1"/>
      <c r="Z26" s="1"/>
      <c r="AA26" s="1"/>
      <c r="AB26" s="1"/>
      <c r="AC26" s="1"/>
    </row>
    <row r="27" spans="1:29" x14ac:dyDescent="0.3">
      <c r="C27" s="1"/>
      <c r="D27" s="1"/>
      <c r="E27" s="1"/>
      <c r="F27" s="1"/>
      <c r="G27" s="1"/>
      <c r="H27" s="1"/>
      <c r="I27" s="1"/>
      <c r="J27" s="1"/>
      <c r="K27" s="1"/>
      <c r="L27" s="1"/>
      <c r="M27" s="1"/>
      <c r="N27" s="1"/>
      <c r="O27" s="1"/>
      <c r="P27" s="1"/>
      <c r="Q27" s="1"/>
      <c r="R27" s="1"/>
      <c r="S27" s="1"/>
      <c r="T27" s="1"/>
      <c r="U27" s="1"/>
      <c r="V27" s="1"/>
      <c r="W27" s="1"/>
      <c r="X27" s="1"/>
      <c r="Y27" s="1"/>
      <c r="Z27" s="1"/>
      <c r="AA27" s="1"/>
      <c r="AB27" s="1"/>
      <c r="AC27" s="1"/>
    </row>
    <row r="28" spans="1:29" ht="14.4" customHeight="1" x14ac:dyDescent="0.3">
      <c r="A28" s="13" t="s">
        <v>17</v>
      </c>
      <c r="B28" s="14"/>
      <c r="C28" s="1"/>
      <c r="D28" s="1"/>
      <c r="E28" s="1"/>
      <c r="F28" s="1"/>
      <c r="G28" s="1"/>
      <c r="H28" s="1"/>
      <c r="I28" s="1"/>
      <c r="J28" s="1"/>
      <c r="K28" s="1"/>
      <c r="L28" s="1"/>
      <c r="M28" s="1"/>
      <c r="N28" s="1"/>
      <c r="O28" s="1"/>
      <c r="P28" s="1"/>
      <c r="Q28" s="1"/>
      <c r="R28" s="1"/>
      <c r="S28" s="1"/>
      <c r="T28" s="1"/>
      <c r="U28" s="1"/>
      <c r="V28" s="1"/>
      <c r="W28" s="1"/>
      <c r="X28" s="1"/>
      <c r="Y28" s="1"/>
      <c r="Z28" s="1"/>
      <c r="AA28" s="1"/>
      <c r="AB28" s="1"/>
      <c r="AC28" s="1"/>
    </row>
    <row r="29" spans="1:29" x14ac:dyDescent="0.3">
      <c r="A29" s="14"/>
      <c r="B29" s="14"/>
      <c r="C29" s="1"/>
      <c r="D29" s="1"/>
      <c r="E29" s="1"/>
      <c r="F29" s="1"/>
      <c r="G29" s="1"/>
      <c r="H29" s="1"/>
      <c r="I29" s="1"/>
      <c r="J29" s="1"/>
      <c r="K29" s="1"/>
      <c r="L29" s="1"/>
      <c r="M29" s="1"/>
      <c r="N29" s="1"/>
      <c r="O29" s="1"/>
      <c r="P29" s="1"/>
      <c r="Q29" s="1"/>
      <c r="R29" s="1"/>
      <c r="S29" s="1"/>
      <c r="T29" s="1"/>
      <c r="U29" s="1"/>
      <c r="V29" s="1"/>
      <c r="W29" s="1"/>
      <c r="X29" s="1"/>
      <c r="Y29" s="1"/>
      <c r="Z29" s="1"/>
      <c r="AA29" s="1"/>
      <c r="AB29" s="1"/>
      <c r="AC29" s="1"/>
    </row>
    <row r="30" spans="1:29" x14ac:dyDescent="0.3">
      <c r="A30" s="14"/>
      <c r="B30" s="14"/>
      <c r="C30" s="1"/>
      <c r="D30" s="1"/>
      <c r="E30" s="1"/>
      <c r="F30" s="1"/>
      <c r="G30" s="1"/>
      <c r="H30" s="1"/>
      <c r="I30" s="1"/>
      <c r="J30" s="1"/>
      <c r="K30" s="1"/>
      <c r="L30" s="1"/>
      <c r="M30" s="1"/>
      <c r="N30" s="1"/>
      <c r="O30" s="1"/>
      <c r="P30" s="1"/>
      <c r="Q30" s="1"/>
      <c r="R30" s="1"/>
      <c r="S30" s="1"/>
      <c r="T30" s="1"/>
      <c r="U30" s="1"/>
      <c r="V30" s="1"/>
      <c r="W30" s="1"/>
      <c r="X30" s="1"/>
      <c r="Y30" s="1"/>
      <c r="Z30" s="1"/>
      <c r="AA30" s="1"/>
      <c r="AB30" s="1"/>
      <c r="AC30" s="1"/>
    </row>
    <row r="31" spans="1:29" x14ac:dyDescent="0.3">
      <c r="A31" s="14"/>
      <c r="B31" s="14"/>
      <c r="C31" s="1"/>
      <c r="D31" s="1"/>
      <c r="E31" s="1"/>
      <c r="F31" s="1"/>
      <c r="G31" s="1"/>
      <c r="H31" s="1"/>
      <c r="I31" s="1"/>
      <c r="J31" s="1"/>
      <c r="K31" s="1"/>
      <c r="L31" s="1"/>
      <c r="M31" s="1"/>
      <c r="N31" s="1"/>
      <c r="O31" s="1"/>
      <c r="P31" s="1"/>
      <c r="Q31" s="1"/>
      <c r="R31" s="1"/>
      <c r="S31" s="1"/>
      <c r="T31" s="1"/>
      <c r="U31" s="1"/>
      <c r="V31" s="1"/>
      <c r="W31" s="1"/>
      <c r="X31" s="1"/>
      <c r="Y31" s="1"/>
      <c r="Z31" s="1"/>
      <c r="AA31" s="1"/>
      <c r="AB31" s="1"/>
      <c r="AC31" s="1"/>
    </row>
    <row r="32" spans="1:29" x14ac:dyDescent="0.3">
      <c r="C32" s="1"/>
      <c r="D32" s="1"/>
      <c r="E32" s="1"/>
      <c r="F32" s="1"/>
      <c r="G32" s="1"/>
      <c r="H32" s="1"/>
      <c r="I32" s="1"/>
      <c r="J32" s="1"/>
      <c r="K32" s="1"/>
      <c r="L32" s="1"/>
      <c r="M32" s="1"/>
      <c r="N32" s="1"/>
      <c r="O32" s="1"/>
      <c r="P32" s="1"/>
      <c r="Q32" s="1"/>
      <c r="R32" s="1"/>
      <c r="S32" s="1"/>
      <c r="T32" s="1"/>
      <c r="U32" s="1"/>
      <c r="V32" s="1"/>
      <c r="W32" s="1"/>
      <c r="X32" s="1"/>
      <c r="Y32" s="1"/>
      <c r="Z32" s="1"/>
      <c r="AA32" s="1"/>
      <c r="AB32" s="1"/>
      <c r="AC32" s="1"/>
    </row>
    <row r="33" spans="1:29" ht="14.4" customHeight="1" x14ac:dyDescent="0.3">
      <c r="A33" s="13" t="s">
        <v>32</v>
      </c>
      <c r="B33" s="14"/>
      <c r="C33" s="1"/>
      <c r="D33" s="1"/>
      <c r="E33" s="1"/>
      <c r="F33" s="1"/>
      <c r="G33" s="1"/>
      <c r="H33" s="1"/>
      <c r="I33" s="1"/>
      <c r="J33" s="1"/>
      <c r="K33" s="1"/>
      <c r="L33" s="1"/>
      <c r="M33" s="1"/>
      <c r="N33" s="1"/>
      <c r="O33" s="1"/>
      <c r="P33" s="1"/>
      <c r="Q33" s="1"/>
      <c r="R33" s="1"/>
      <c r="S33" s="1"/>
      <c r="T33" s="1"/>
      <c r="U33" s="1"/>
      <c r="V33" s="1"/>
      <c r="W33" s="1"/>
      <c r="X33" s="1"/>
      <c r="Y33" s="1"/>
      <c r="Z33" s="1"/>
      <c r="AA33" s="1"/>
      <c r="AB33" s="1"/>
      <c r="AC33" s="1"/>
    </row>
    <row r="34" spans="1:29" x14ac:dyDescent="0.3">
      <c r="A34" s="14"/>
      <c r="B34" s="14"/>
      <c r="C34" s="1"/>
      <c r="D34" s="1"/>
      <c r="E34" s="1"/>
      <c r="F34" s="1"/>
      <c r="G34" s="1"/>
      <c r="H34" s="1"/>
      <c r="I34" s="1"/>
      <c r="J34" s="1"/>
      <c r="K34" s="1"/>
      <c r="L34" s="1"/>
      <c r="M34" s="1"/>
      <c r="N34" s="1"/>
      <c r="O34" s="1"/>
      <c r="P34" s="1"/>
      <c r="Q34" s="1"/>
      <c r="R34" s="1"/>
      <c r="S34" s="1"/>
      <c r="T34" s="1"/>
      <c r="U34" s="1"/>
      <c r="V34" s="1"/>
      <c r="W34" s="1"/>
      <c r="X34" s="1"/>
      <c r="Y34" s="1"/>
      <c r="Z34" s="1"/>
      <c r="AA34" s="1"/>
      <c r="AB34" s="1"/>
      <c r="AC34" s="1"/>
    </row>
    <row r="35" spans="1:29" x14ac:dyDescent="0.3">
      <c r="A35" s="14"/>
      <c r="B35" s="14"/>
      <c r="C35" s="1"/>
      <c r="D35" s="1"/>
      <c r="E35" s="1"/>
      <c r="F35" s="1"/>
      <c r="G35" s="1"/>
      <c r="H35" s="1"/>
      <c r="I35" s="1"/>
      <c r="J35" s="1"/>
      <c r="K35" s="1"/>
      <c r="L35" s="1"/>
      <c r="M35" s="1"/>
      <c r="N35" s="1"/>
      <c r="O35" s="1"/>
      <c r="P35" s="1"/>
      <c r="Q35" s="1"/>
      <c r="R35" s="1"/>
      <c r="S35" s="1"/>
      <c r="T35" s="1"/>
      <c r="U35" s="1"/>
      <c r="V35" s="1"/>
      <c r="W35" s="1"/>
      <c r="X35" s="1"/>
      <c r="Y35" s="1"/>
      <c r="Z35" s="1"/>
      <c r="AA35" s="1"/>
      <c r="AB35" s="1"/>
      <c r="AC35" s="1"/>
    </row>
    <row r="36" spans="1:29" x14ac:dyDescent="0.3">
      <c r="A36" s="14"/>
      <c r="B36" s="14"/>
      <c r="C36" s="1"/>
      <c r="D36" s="1"/>
      <c r="E36" s="1"/>
      <c r="F36" s="1"/>
      <c r="G36" s="1"/>
      <c r="H36" s="1"/>
      <c r="I36" s="1"/>
      <c r="J36" s="1"/>
      <c r="K36" s="1"/>
      <c r="L36" s="1"/>
      <c r="M36" s="1"/>
      <c r="N36" s="1"/>
      <c r="O36" s="1"/>
      <c r="P36" s="1"/>
      <c r="Q36" s="1"/>
      <c r="R36" s="1"/>
      <c r="S36" s="1"/>
      <c r="T36" s="1"/>
      <c r="U36" s="1"/>
      <c r="V36" s="1"/>
      <c r="W36" s="1"/>
      <c r="X36" s="1"/>
      <c r="Y36" s="1"/>
      <c r="Z36" s="1"/>
      <c r="AA36" s="1"/>
      <c r="AB36" s="1"/>
      <c r="AC36" s="1"/>
    </row>
    <row r="37" spans="1:29" x14ac:dyDescent="0.3">
      <c r="C37" s="1"/>
      <c r="D37" s="1"/>
      <c r="E37" s="1"/>
      <c r="F37" s="1"/>
      <c r="G37" s="1"/>
      <c r="H37" s="1"/>
      <c r="I37" s="1"/>
      <c r="J37" s="1"/>
      <c r="K37" s="1"/>
      <c r="L37" s="1"/>
      <c r="M37" s="1"/>
      <c r="N37" s="1"/>
      <c r="O37" s="1"/>
      <c r="P37" s="1"/>
      <c r="Q37" s="1"/>
      <c r="R37" s="1"/>
      <c r="S37" s="1"/>
      <c r="T37" s="1"/>
      <c r="U37" s="1"/>
      <c r="V37" s="1"/>
      <c r="W37" s="1"/>
      <c r="X37" s="1"/>
      <c r="Y37" s="1"/>
      <c r="Z37" s="1"/>
      <c r="AA37" s="1"/>
      <c r="AB37" s="1"/>
      <c r="AC37" s="1"/>
    </row>
    <row r="38" spans="1:29" x14ac:dyDescent="0.3">
      <c r="C38" s="1"/>
      <c r="D38" s="1"/>
      <c r="E38" s="1"/>
      <c r="F38" s="1"/>
      <c r="G38" s="1"/>
      <c r="H38" s="1"/>
      <c r="I38" s="1"/>
      <c r="J38" s="1"/>
      <c r="K38" s="1"/>
      <c r="L38" s="1"/>
      <c r="M38" s="1"/>
      <c r="N38" s="1"/>
      <c r="O38" s="1"/>
      <c r="P38" s="1"/>
      <c r="Q38" s="1"/>
      <c r="R38" s="1"/>
      <c r="S38" s="1"/>
      <c r="T38" s="1"/>
      <c r="U38" s="1"/>
      <c r="V38" s="1"/>
      <c r="W38" s="1"/>
      <c r="X38" s="1"/>
      <c r="Y38" s="1"/>
      <c r="Z38" s="1"/>
      <c r="AA38" s="1"/>
      <c r="AB38" s="1"/>
      <c r="AC38" s="1"/>
    </row>
    <row r="39" spans="1:29" x14ac:dyDescent="0.3">
      <c r="C39" s="1"/>
      <c r="D39" s="1"/>
      <c r="E39" s="1"/>
      <c r="F39" s="1"/>
      <c r="G39" s="1"/>
      <c r="H39" s="1"/>
      <c r="I39" s="1"/>
      <c r="J39" s="1"/>
      <c r="K39" s="1"/>
      <c r="L39" s="1"/>
      <c r="M39" s="1"/>
      <c r="N39" s="1"/>
      <c r="O39" s="1"/>
      <c r="P39" s="1"/>
      <c r="Q39" s="1"/>
      <c r="R39" s="1"/>
      <c r="S39" s="1"/>
      <c r="T39" s="1"/>
      <c r="U39" s="1"/>
      <c r="V39" s="1"/>
      <c r="W39" s="1"/>
      <c r="X39" s="1"/>
      <c r="Y39" s="1"/>
      <c r="Z39" s="1"/>
      <c r="AA39" s="1"/>
      <c r="AB39" s="1"/>
      <c r="AC39" s="1"/>
    </row>
    <row r="40" spans="1:29" x14ac:dyDescent="0.3">
      <c r="C40" s="1"/>
      <c r="D40" s="1"/>
      <c r="E40" s="1"/>
      <c r="F40" s="1"/>
      <c r="G40" s="1"/>
      <c r="H40" s="1"/>
      <c r="I40" s="1"/>
      <c r="J40" s="1"/>
      <c r="K40" s="1"/>
      <c r="L40" s="1"/>
      <c r="M40" s="1"/>
      <c r="N40" s="1"/>
      <c r="O40" s="1"/>
      <c r="P40" s="1"/>
      <c r="Q40" s="1"/>
      <c r="R40" s="1"/>
      <c r="S40" s="1"/>
      <c r="T40" s="1"/>
      <c r="U40" s="1"/>
      <c r="V40" s="1"/>
      <c r="W40" s="1"/>
      <c r="X40" s="1"/>
      <c r="Y40" s="1"/>
      <c r="Z40" s="1"/>
      <c r="AA40" s="1"/>
      <c r="AB40" s="1"/>
      <c r="AC40" s="1"/>
    </row>
    <row r="41" spans="1:29" x14ac:dyDescent="0.3">
      <c r="C41" s="1"/>
      <c r="D41" s="1"/>
      <c r="E41" s="1"/>
      <c r="F41" s="1"/>
      <c r="G41" s="1"/>
      <c r="H41" s="1"/>
      <c r="I41" s="1"/>
      <c r="J41" s="1"/>
      <c r="K41" s="1"/>
      <c r="L41" s="1"/>
      <c r="M41" s="1"/>
      <c r="N41" s="1"/>
      <c r="O41" s="1"/>
      <c r="P41" s="1"/>
      <c r="Q41" s="1"/>
      <c r="R41" s="1"/>
      <c r="S41" s="1"/>
      <c r="T41" s="1"/>
      <c r="U41" s="1"/>
      <c r="V41" s="1"/>
      <c r="W41" s="1"/>
      <c r="X41" s="1"/>
      <c r="Y41" s="1"/>
      <c r="Z41" s="1"/>
      <c r="AA41" s="1"/>
      <c r="AB41" s="1"/>
      <c r="AC41" s="1"/>
    </row>
  </sheetData>
  <mergeCells count="8">
    <mergeCell ref="A33:B36"/>
    <mergeCell ref="C1:AD5"/>
    <mergeCell ref="M15:M17"/>
    <mergeCell ref="N16:O19"/>
    <mergeCell ref="A13:B16"/>
    <mergeCell ref="A18:B21"/>
    <mergeCell ref="A23:B26"/>
    <mergeCell ref="A28:B31"/>
  </mergeCells>
  <hyperlinks>
    <hyperlink ref="A13:B16" location="HomePage!A1" display="Home" xr:uid="{CDC98606-22D7-4D93-9724-790E37BF546D}"/>
    <hyperlink ref="A18:B21" location="DashBoard1!A1" display="DashBoard1" xr:uid="{331D1D69-000E-406C-8B61-32DABA115F18}"/>
    <hyperlink ref="A23:B26" location="DashBoard2!A1" display="DashBoard2" xr:uid="{76076715-68A3-451F-BD26-9EC13B442CBC}"/>
    <hyperlink ref="A28:B31" location="PivotTables!A1" display="PivotTables" xr:uid="{64F4D320-FA9A-4C6B-BD1C-D062C7A45EF3}"/>
    <hyperlink ref="A33:B36" location="Navigation!A1" display="Navigation" xr:uid="{EAEDBE9A-8985-4859-BFB0-8C36A78E3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0B4CD-DEAA-402A-AFFC-29AF2B19935A}">
  <dimension ref="A1:O43"/>
  <sheetViews>
    <sheetView showGridLines="0" zoomScale="73" zoomScaleNormal="73" workbookViewId="0">
      <selection activeCell="A18" sqref="A18:B21"/>
    </sheetView>
  </sheetViews>
  <sheetFormatPr defaultRowHeight="14.4" x14ac:dyDescent="0.3"/>
  <cols>
    <col min="1" max="1" width="10.6640625" style="1" customWidth="1"/>
    <col min="2" max="2" width="40.33203125" style="1" customWidth="1"/>
    <col min="3" max="3" width="33.77734375" customWidth="1"/>
    <col min="4" max="4" width="22.33203125" customWidth="1"/>
    <col min="5" max="5" width="14.109375" customWidth="1"/>
    <col min="6" max="6" width="29.88671875" customWidth="1"/>
    <col min="7" max="7" width="13.33203125" bestFit="1" customWidth="1"/>
    <col min="8" max="8" width="14.109375" customWidth="1"/>
    <col min="9" max="9" width="30.5546875" bestFit="1" customWidth="1"/>
    <col min="10" max="10" width="16.33203125" bestFit="1" customWidth="1"/>
    <col min="11" max="11" width="8.6640625" customWidth="1"/>
    <col min="12" max="12" width="29.33203125" bestFit="1" customWidth="1"/>
    <col min="13" max="13" width="12.77734375" bestFit="1" customWidth="1"/>
    <col min="14" max="14" width="16" bestFit="1" customWidth="1"/>
    <col min="15" max="15" width="12.77734375" bestFit="1" customWidth="1"/>
    <col min="16" max="16" width="16" bestFit="1" customWidth="1"/>
    <col min="17" max="17" width="15.88671875" bestFit="1" customWidth="1"/>
    <col min="18" max="18" width="20.77734375" bestFit="1" customWidth="1"/>
    <col min="19" max="19" width="15.109375" bestFit="1" customWidth="1"/>
    <col min="20" max="20" width="7.44140625" bestFit="1" customWidth="1"/>
    <col min="21" max="21" width="7.77734375" bestFit="1" customWidth="1"/>
    <col min="22" max="22" width="7.44140625" bestFit="1" customWidth="1"/>
    <col min="23" max="23" width="31.21875" bestFit="1" customWidth="1"/>
    <col min="24" max="24" width="7.44140625" bestFit="1" customWidth="1"/>
    <col min="25" max="25" width="10.77734375" bestFit="1" customWidth="1"/>
    <col min="26" max="35" width="17.44140625" bestFit="1" customWidth="1"/>
    <col min="36" max="36" width="20.88671875" bestFit="1" customWidth="1"/>
    <col min="37" max="37" width="22.33203125" bestFit="1" customWidth="1"/>
  </cols>
  <sheetData>
    <row r="1" spans="1:13" x14ac:dyDescent="0.3">
      <c r="C1" t="s">
        <v>9</v>
      </c>
      <c r="D1" t="s">
        <v>10</v>
      </c>
      <c r="E1" s="1"/>
      <c r="F1" t="s">
        <v>9</v>
      </c>
      <c r="G1" t="s">
        <v>1</v>
      </c>
      <c r="H1" s="1"/>
      <c r="I1" t="s">
        <v>9</v>
      </c>
      <c r="J1" t="s">
        <v>0</v>
      </c>
      <c r="K1" s="1"/>
      <c r="L1" t="s">
        <v>31</v>
      </c>
      <c r="M1" t="s">
        <v>1</v>
      </c>
    </row>
    <row r="2" spans="1:13" x14ac:dyDescent="0.3">
      <c r="C2" s="2" t="s">
        <v>2</v>
      </c>
      <c r="D2">
        <v>1691197.5</v>
      </c>
      <c r="E2" s="1"/>
      <c r="F2" s="2" t="s">
        <v>2</v>
      </c>
      <c r="G2">
        <v>676479</v>
      </c>
      <c r="H2" s="1"/>
      <c r="I2" s="2" t="s">
        <v>2</v>
      </c>
      <c r="J2">
        <v>338239.5</v>
      </c>
      <c r="K2" s="1"/>
      <c r="L2" s="2" t="s">
        <v>25</v>
      </c>
      <c r="M2">
        <v>302258.875</v>
      </c>
    </row>
    <row r="3" spans="1:13" x14ac:dyDescent="0.3">
      <c r="C3" s="2" t="s">
        <v>3</v>
      </c>
      <c r="D3">
        <v>154198</v>
      </c>
      <c r="E3" s="1"/>
      <c r="F3" s="2" t="s">
        <v>3</v>
      </c>
      <c r="G3">
        <v>77099</v>
      </c>
      <c r="H3" s="1"/>
      <c r="I3" s="2" t="s">
        <v>3</v>
      </c>
      <c r="J3">
        <v>154198</v>
      </c>
      <c r="K3" s="1"/>
      <c r="L3" s="2" t="s">
        <v>26</v>
      </c>
      <c r="M3">
        <v>468968.44999999995</v>
      </c>
    </row>
    <row r="4" spans="1:13" x14ac:dyDescent="0.3">
      <c r="C4" s="2" t="s">
        <v>4</v>
      </c>
      <c r="D4">
        <v>776575</v>
      </c>
      <c r="E4" s="1"/>
      <c r="F4" s="2" t="s">
        <v>4</v>
      </c>
      <c r="G4">
        <v>341693</v>
      </c>
      <c r="H4" s="1"/>
      <c r="I4" s="2" t="s">
        <v>4</v>
      </c>
      <c r="J4">
        <v>155315</v>
      </c>
      <c r="K4" s="1"/>
      <c r="L4" s="2" t="s">
        <v>27</v>
      </c>
      <c r="M4">
        <v>380091.57500000001</v>
      </c>
    </row>
    <row r="5" spans="1:13" x14ac:dyDescent="0.3">
      <c r="C5" s="2" t="s">
        <v>5</v>
      </c>
      <c r="D5">
        <v>587384</v>
      </c>
      <c r="E5" s="1"/>
      <c r="F5" s="2" t="s">
        <v>5</v>
      </c>
      <c r="G5">
        <v>220269</v>
      </c>
      <c r="H5" s="1"/>
      <c r="I5" s="2" t="s">
        <v>5</v>
      </c>
      <c r="J5">
        <v>146846</v>
      </c>
      <c r="K5" s="1"/>
      <c r="L5" s="2" t="s">
        <v>28</v>
      </c>
      <c r="M5">
        <v>219053.625</v>
      </c>
    </row>
    <row r="6" spans="1:13" x14ac:dyDescent="0.3">
      <c r="C6" s="2" t="s">
        <v>6</v>
      </c>
      <c r="D6">
        <v>506349</v>
      </c>
      <c r="E6" s="1"/>
      <c r="F6" s="2" t="s">
        <v>6</v>
      </c>
      <c r="G6">
        <v>210978.75</v>
      </c>
      <c r="H6" s="1"/>
      <c r="I6" s="2" t="s">
        <v>6</v>
      </c>
      <c r="J6">
        <v>168783</v>
      </c>
      <c r="K6" s="1"/>
      <c r="L6" s="2" t="s">
        <v>29</v>
      </c>
      <c r="M6">
        <v>602813.59999999986</v>
      </c>
    </row>
    <row r="7" spans="1:13" ht="13.2" customHeight="1" x14ac:dyDescent="0.3">
      <c r="C7" s="2" t="s">
        <v>7</v>
      </c>
      <c r="D7">
        <v>974547</v>
      </c>
      <c r="E7" s="1"/>
      <c r="F7" s="2" t="s">
        <v>7</v>
      </c>
      <c r="G7">
        <v>446667.375</v>
      </c>
      <c r="H7" s="1"/>
      <c r="I7" s="2" t="s">
        <v>7</v>
      </c>
      <c r="J7">
        <v>162424.5</v>
      </c>
      <c r="K7" s="1"/>
      <c r="L7" s="2" t="s">
        <v>8</v>
      </c>
      <c r="M7">
        <v>1973186.1249999998</v>
      </c>
    </row>
    <row r="8" spans="1:13" x14ac:dyDescent="0.3">
      <c r="C8" s="2" t="s">
        <v>8</v>
      </c>
      <c r="D8">
        <v>4690250.5</v>
      </c>
      <c r="E8" s="1"/>
      <c r="F8" s="2" t="s">
        <v>8</v>
      </c>
      <c r="G8">
        <v>1973186.1249999998</v>
      </c>
      <c r="H8" s="1"/>
      <c r="I8" s="2" t="s">
        <v>8</v>
      </c>
      <c r="J8">
        <v>1125806</v>
      </c>
      <c r="K8" s="1"/>
      <c r="L8" s="4"/>
      <c r="M8" s="4"/>
    </row>
    <row r="9" spans="1:13" x14ac:dyDescent="0.3">
      <c r="C9" s="3"/>
      <c r="D9" s="3"/>
      <c r="E9" s="4"/>
      <c r="F9" s="4"/>
      <c r="G9" s="4"/>
      <c r="H9" s="4"/>
      <c r="I9" s="4"/>
      <c r="J9" s="4"/>
      <c r="K9" s="1"/>
      <c r="L9" t="s">
        <v>31</v>
      </c>
      <c r="M9" t="s">
        <v>0</v>
      </c>
    </row>
    <row r="10" spans="1:13" x14ac:dyDescent="0.3">
      <c r="C10" t="s">
        <v>10</v>
      </c>
      <c r="D10" t="s">
        <v>19</v>
      </c>
      <c r="K10" s="1"/>
      <c r="L10" s="2" t="s">
        <v>25</v>
      </c>
      <c r="M10">
        <v>179447.5</v>
      </c>
    </row>
    <row r="11" spans="1:13" x14ac:dyDescent="0.3">
      <c r="C11" t="s">
        <v>9</v>
      </c>
      <c r="D11" t="s">
        <v>2</v>
      </c>
      <c r="E11" t="s">
        <v>3</v>
      </c>
      <c r="F11" t="s">
        <v>4</v>
      </c>
      <c r="G11" t="s">
        <v>5</v>
      </c>
      <c r="H11" t="s">
        <v>6</v>
      </c>
      <c r="I11" t="s">
        <v>7</v>
      </c>
      <c r="J11" t="s">
        <v>8</v>
      </c>
      <c r="K11" s="1"/>
      <c r="L11" s="2" t="s">
        <v>26</v>
      </c>
      <c r="M11">
        <v>266890</v>
      </c>
    </row>
    <row r="12" spans="1:13" x14ac:dyDescent="0.3">
      <c r="C12" s="2" t="s">
        <v>12</v>
      </c>
      <c r="D12">
        <v>411235</v>
      </c>
      <c r="E12">
        <v>36280</v>
      </c>
      <c r="F12">
        <v>168440</v>
      </c>
      <c r="G12">
        <v>125616</v>
      </c>
      <c r="H12">
        <v>124752</v>
      </c>
      <c r="I12">
        <v>236826</v>
      </c>
      <c r="J12">
        <v>1103149</v>
      </c>
      <c r="K12" s="1"/>
      <c r="L12" s="2" t="s">
        <v>27</v>
      </c>
      <c r="M12">
        <v>221023</v>
      </c>
    </row>
    <row r="13" spans="1:13" x14ac:dyDescent="0.3">
      <c r="A13" s="13" t="s">
        <v>14</v>
      </c>
      <c r="B13" s="14"/>
      <c r="C13" s="2" t="s">
        <v>13</v>
      </c>
      <c r="D13">
        <v>1279962.5</v>
      </c>
      <c r="E13">
        <v>117918</v>
      </c>
      <c r="F13">
        <v>608135</v>
      </c>
      <c r="G13">
        <v>461768</v>
      </c>
      <c r="H13">
        <v>381597</v>
      </c>
      <c r="I13">
        <v>737721</v>
      </c>
      <c r="J13">
        <v>3587101.5</v>
      </c>
      <c r="K13" s="1"/>
      <c r="L13" s="2" t="s">
        <v>28</v>
      </c>
      <c r="M13">
        <v>128769</v>
      </c>
    </row>
    <row r="14" spans="1:13" x14ac:dyDescent="0.3">
      <c r="A14" s="14"/>
      <c r="B14" s="14"/>
      <c r="C14" s="2" t="s">
        <v>8</v>
      </c>
      <c r="D14">
        <v>1691197.5</v>
      </c>
      <c r="E14">
        <v>154198</v>
      </c>
      <c r="F14">
        <v>776575</v>
      </c>
      <c r="G14">
        <v>587384</v>
      </c>
      <c r="H14">
        <v>506349</v>
      </c>
      <c r="I14">
        <v>974547</v>
      </c>
      <c r="J14">
        <v>4690250.5</v>
      </c>
      <c r="K14" s="1"/>
      <c r="L14" s="2" t="s">
        <v>29</v>
      </c>
      <c r="M14">
        <v>329676.5</v>
      </c>
    </row>
    <row r="15" spans="1:13" x14ac:dyDescent="0.3">
      <c r="A15" s="14"/>
      <c r="B15" s="14"/>
      <c r="C15" s="4"/>
      <c r="D15" s="4"/>
      <c r="E15" s="4"/>
      <c r="F15" s="4"/>
      <c r="G15" s="4"/>
      <c r="H15" s="4"/>
      <c r="I15" s="4"/>
      <c r="J15" s="4"/>
      <c r="K15" s="1"/>
      <c r="L15" s="2" t="s">
        <v>8</v>
      </c>
      <c r="M15">
        <v>1125806</v>
      </c>
    </row>
    <row r="16" spans="1:13" x14ac:dyDescent="0.3">
      <c r="A16" s="14"/>
      <c r="B16" s="14"/>
      <c r="C16" t="s">
        <v>1</v>
      </c>
      <c r="D16" t="s">
        <v>19</v>
      </c>
      <c r="K16" s="1"/>
      <c r="L16" s="4"/>
      <c r="M16" s="4"/>
    </row>
    <row r="17" spans="1:15" x14ac:dyDescent="0.3">
      <c r="C17" t="s">
        <v>9</v>
      </c>
      <c r="D17" t="s">
        <v>2</v>
      </c>
      <c r="E17" t="s">
        <v>3</v>
      </c>
      <c r="F17" t="s">
        <v>4</v>
      </c>
      <c r="G17" t="s">
        <v>5</v>
      </c>
      <c r="H17" t="s">
        <v>6</v>
      </c>
      <c r="I17" t="s">
        <v>7</v>
      </c>
      <c r="J17" t="s">
        <v>8</v>
      </c>
      <c r="K17" s="1"/>
      <c r="L17" t="s">
        <v>11</v>
      </c>
      <c r="M17" t="s">
        <v>10</v>
      </c>
    </row>
    <row r="18" spans="1:15" x14ac:dyDescent="0.3">
      <c r="A18" s="13" t="s">
        <v>15</v>
      </c>
      <c r="B18" s="14"/>
      <c r="C18" s="2" t="s">
        <v>12</v>
      </c>
      <c r="D18">
        <v>164494</v>
      </c>
      <c r="E18">
        <v>18140</v>
      </c>
      <c r="F18">
        <v>74113.599999999991</v>
      </c>
      <c r="G18">
        <v>47106</v>
      </c>
      <c r="H18">
        <v>51980</v>
      </c>
      <c r="I18">
        <v>108545.25</v>
      </c>
      <c r="J18">
        <v>464378.85000000003</v>
      </c>
      <c r="K18" s="1"/>
      <c r="L18" s="2">
        <v>1</v>
      </c>
      <c r="M18">
        <v>521251</v>
      </c>
    </row>
    <row r="19" spans="1:15" x14ac:dyDescent="0.3">
      <c r="A19" s="14"/>
      <c r="B19" s="14"/>
      <c r="C19" s="2" t="s">
        <v>13</v>
      </c>
      <c r="D19">
        <v>511985</v>
      </c>
      <c r="E19">
        <v>58959</v>
      </c>
      <c r="F19">
        <v>267579.39999999997</v>
      </c>
      <c r="G19">
        <v>173163</v>
      </c>
      <c r="H19">
        <v>158998.75</v>
      </c>
      <c r="I19">
        <v>338122.125</v>
      </c>
      <c r="J19">
        <v>1508807.2749999999</v>
      </c>
      <c r="K19" s="1"/>
      <c r="L19" s="2">
        <v>2</v>
      </c>
      <c r="M19">
        <v>903407</v>
      </c>
    </row>
    <row r="20" spans="1:15" x14ac:dyDescent="0.3">
      <c r="A20" s="14"/>
      <c r="B20" s="14"/>
      <c r="C20" s="2" t="s">
        <v>8</v>
      </c>
      <c r="D20">
        <v>676479</v>
      </c>
      <c r="E20">
        <v>77099</v>
      </c>
      <c r="F20">
        <v>341693</v>
      </c>
      <c r="G20">
        <v>220269</v>
      </c>
      <c r="H20">
        <v>210978.75</v>
      </c>
      <c r="I20">
        <v>446667.375</v>
      </c>
      <c r="J20">
        <v>1973186.1249999998</v>
      </c>
      <c r="K20" s="1"/>
      <c r="L20" s="2">
        <v>3</v>
      </c>
      <c r="M20">
        <v>1431191</v>
      </c>
    </row>
    <row r="21" spans="1:15" x14ac:dyDescent="0.3">
      <c r="A21" s="14"/>
      <c r="B21" s="14"/>
      <c r="C21" s="4"/>
      <c r="D21" s="4"/>
      <c r="E21" s="4"/>
      <c r="F21" s="4"/>
      <c r="G21" s="4"/>
      <c r="H21" s="4"/>
      <c r="I21" s="4"/>
      <c r="J21" s="4"/>
      <c r="K21" s="1"/>
      <c r="L21" s="2">
        <v>4</v>
      </c>
      <c r="M21">
        <v>1108643</v>
      </c>
    </row>
    <row r="22" spans="1:15" x14ac:dyDescent="0.3">
      <c r="C22" t="s">
        <v>0</v>
      </c>
      <c r="D22" t="s">
        <v>19</v>
      </c>
      <c r="K22" s="1"/>
      <c r="L22" s="2">
        <v>5</v>
      </c>
      <c r="M22">
        <v>725758.5</v>
      </c>
    </row>
    <row r="23" spans="1:15" x14ac:dyDescent="0.3">
      <c r="A23" s="13" t="s">
        <v>16</v>
      </c>
      <c r="B23" s="14"/>
      <c r="C23" t="s">
        <v>9</v>
      </c>
      <c r="D23" t="s">
        <v>2</v>
      </c>
      <c r="E23" t="s">
        <v>3</v>
      </c>
      <c r="F23" t="s">
        <v>4</v>
      </c>
      <c r="G23" t="s">
        <v>5</v>
      </c>
      <c r="H23" t="s">
        <v>6</v>
      </c>
      <c r="I23" t="s">
        <v>7</v>
      </c>
      <c r="J23" t="s">
        <v>8</v>
      </c>
      <c r="K23" s="1"/>
      <c r="L23" s="2" t="s">
        <v>8</v>
      </c>
      <c r="M23">
        <v>4690250.5</v>
      </c>
    </row>
    <row r="24" spans="1:15" x14ac:dyDescent="0.3">
      <c r="A24" s="14"/>
      <c r="B24" s="14"/>
      <c r="C24" s="2" t="s">
        <v>12</v>
      </c>
      <c r="D24">
        <v>82247</v>
      </c>
      <c r="E24">
        <v>36280</v>
      </c>
      <c r="F24">
        <v>33688</v>
      </c>
      <c r="G24">
        <v>31404</v>
      </c>
      <c r="H24">
        <v>41584</v>
      </c>
      <c r="I24">
        <v>39471</v>
      </c>
      <c r="J24">
        <v>264674</v>
      </c>
      <c r="K24" s="1"/>
    </row>
    <row r="25" spans="1:15" x14ac:dyDescent="0.3">
      <c r="A25" s="14"/>
      <c r="B25" s="14"/>
      <c r="C25" s="2" t="s">
        <v>13</v>
      </c>
      <c r="D25">
        <v>255992.5</v>
      </c>
      <c r="E25">
        <v>117918</v>
      </c>
      <c r="F25">
        <v>121627</v>
      </c>
      <c r="G25">
        <v>115442</v>
      </c>
      <c r="H25">
        <v>127199</v>
      </c>
      <c r="I25">
        <v>122953.5</v>
      </c>
      <c r="J25">
        <v>861132</v>
      </c>
      <c r="K25" s="1"/>
      <c r="L25" t="s">
        <v>10</v>
      </c>
      <c r="M25" t="s">
        <v>19</v>
      </c>
    </row>
    <row r="26" spans="1:15" x14ac:dyDescent="0.3">
      <c r="A26" s="14"/>
      <c r="B26" s="14"/>
      <c r="C26" s="2" t="s">
        <v>8</v>
      </c>
      <c r="D26">
        <v>338239.5</v>
      </c>
      <c r="E26">
        <v>154198</v>
      </c>
      <c r="F26">
        <v>155315</v>
      </c>
      <c r="G26">
        <v>146846</v>
      </c>
      <c r="H26">
        <v>168783</v>
      </c>
      <c r="I26">
        <v>162424.5</v>
      </c>
      <c r="J26">
        <v>1125806</v>
      </c>
      <c r="K26" s="1"/>
      <c r="L26" t="s">
        <v>9</v>
      </c>
      <c r="M26" t="s">
        <v>12</v>
      </c>
      <c r="N26" t="s">
        <v>13</v>
      </c>
      <c r="O26" t="s">
        <v>8</v>
      </c>
    </row>
    <row r="27" spans="1:15" x14ac:dyDescent="0.3">
      <c r="C27" s="4"/>
      <c r="D27" s="4"/>
      <c r="E27" s="4"/>
      <c r="F27" s="4"/>
      <c r="G27" s="4"/>
      <c r="H27" s="4"/>
      <c r="I27" s="4"/>
      <c r="J27" s="4"/>
      <c r="K27" s="1"/>
      <c r="L27" s="2" t="s">
        <v>2</v>
      </c>
      <c r="M27">
        <v>411235</v>
      </c>
      <c r="N27">
        <v>1279962.5</v>
      </c>
      <c r="O27">
        <v>1691197.5</v>
      </c>
    </row>
    <row r="28" spans="1:15" x14ac:dyDescent="0.3">
      <c r="A28" s="13" t="s">
        <v>17</v>
      </c>
      <c r="B28" s="14"/>
      <c r="E28" t="s">
        <v>0</v>
      </c>
      <c r="F28" t="s">
        <v>19</v>
      </c>
      <c r="K28" s="1"/>
      <c r="L28" s="2" t="s">
        <v>3</v>
      </c>
      <c r="M28">
        <v>36280</v>
      </c>
      <c r="N28">
        <v>117918</v>
      </c>
      <c r="O28">
        <v>154198</v>
      </c>
    </row>
    <row r="29" spans="1:15" x14ac:dyDescent="0.3">
      <c r="A29" s="14"/>
      <c r="B29" s="14"/>
      <c r="E29" t="s">
        <v>30</v>
      </c>
      <c r="F29" t="s">
        <v>12</v>
      </c>
      <c r="G29" t="s">
        <v>13</v>
      </c>
      <c r="H29" t="s">
        <v>8</v>
      </c>
      <c r="K29" s="1"/>
      <c r="L29" s="2" t="s">
        <v>4</v>
      </c>
      <c r="M29">
        <v>168440</v>
      </c>
      <c r="N29">
        <v>608135</v>
      </c>
      <c r="O29">
        <v>776575</v>
      </c>
    </row>
    <row r="30" spans="1:15" x14ac:dyDescent="0.3">
      <c r="A30" s="14"/>
      <c r="B30" s="14"/>
      <c r="E30" s="2" t="s">
        <v>20</v>
      </c>
      <c r="F30">
        <v>74393</v>
      </c>
      <c r="G30">
        <v>255283.5</v>
      </c>
      <c r="H30">
        <v>329676.5</v>
      </c>
      <c r="K30" s="1"/>
      <c r="L30" s="2" t="s">
        <v>5</v>
      </c>
      <c r="M30">
        <v>125616</v>
      </c>
      <c r="N30">
        <v>461768</v>
      </c>
      <c r="O30">
        <v>587384</v>
      </c>
    </row>
    <row r="31" spans="1:15" x14ac:dyDescent="0.3">
      <c r="A31" s="14"/>
      <c r="B31" s="14"/>
      <c r="E31" s="2" t="s">
        <v>21</v>
      </c>
      <c r="F31">
        <v>62039</v>
      </c>
      <c r="G31">
        <v>204851</v>
      </c>
      <c r="H31">
        <v>266890</v>
      </c>
      <c r="K31" s="1"/>
      <c r="L31" s="2" t="s">
        <v>6</v>
      </c>
      <c r="M31">
        <v>124752</v>
      </c>
      <c r="N31">
        <v>381597</v>
      </c>
      <c r="O31">
        <v>506349</v>
      </c>
    </row>
    <row r="32" spans="1:15" x14ac:dyDescent="0.3">
      <c r="E32" s="2" t="s">
        <v>22</v>
      </c>
      <c r="F32">
        <v>46182</v>
      </c>
      <c r="G32">
        <v>133265.5</v>
      </c>
      <c r="H32">
        <v>179447.5</v>
      </c>
      <c r="K32" s="1"/>
      <c r="L32" s="2" t="s">
        <v>7</v>
      </c>
      <c r="M32">
        <v>236826</v>
      </c>
      <c r="N32">
        <v>737721</v>
      </c>
      <c r="O32">
        <v>974547</v>
      </c>
    </row>
    <row r="33" spans="1:15" ht="15.6" customHeight="1" x14ac:dyDescent="0.3">
      <c r="A33" s="13" t="s">
        <v>32</v>
      </c>
      <c r="B33" s="14"/>
      <c r="E33" s="2" t="s">
        <v>23</v>
      </c>
      <c r="F33">
        <v>45605</v>
      </c>
      <c r="G33">
        <v>175418</v>
      </c>
      <c r="H33">
        <v>221023</v>
      </c>
      <c r="J33" s="1"/>
      <c r="L33" s="2" t="s">
        <v>8</v>
      </c>
      <c r="M33">
        <v>1103149</v>
      </c>
      <c r="N33">
        <v>3587101.5</v>
      </c>
      <c r="O33">
        <v>4690250.5</v>
      </c>
    </row>
    <row r="34" spans="1:15" x14ac:dyDescent="0.3">
      <c r="A34" s="14"/>
      <c r="B34" s="14"/>
      <c r="E34" s="2" t="s">
        <v>24</v>
      </c>
      <c r="F34">
        <v>36455</v>
      </c>
      <c r="G34">
        <v>92314</v>
      </c>
      <c r="H34">
        <v>128769</v>
      </c>
    </row>
    <row r="35" spans="1:15" x14ac:dyDescent="0.3">
      <c r="A35" s="14"/>
      <c r="B35" s="14"/>
      <c r="C35" s="1"/>
      <c r="D35" s="1"/>
      <c r="E35" s="2" t="s">
        <v>8</v>
      </c>
      <c r="F35">
        <v>264674</v>
      </c>
      <c r="G35">
        <v>861132</v>
      </c>
      <c r="H35">
        <v>1125806</v>
      </c>
    </row>
    <row r="36" spans="1:15" x14ac:dyDescent="0.3">
      <c r="A36" s="14"/>
      <c r="B36" s="14"/>
      <c r="F36" s="1"/>
      <c r="G36" s="1"/>
      <c r="H36" s="1"/>
      <c r="I36" s="1"/>
      <c r="L36" t="s">
        <v>9</v>
      </c>
      <c r="M36" t="s">
        <v>1</v>
      </c>
      <c r="N36" t="s">
        <v>0</v>
      </c>
    </row>
    <row r="37" spans="1:15" x14ac:dyDescent="0.3">
      <c r="C37" s="12" t="str" cm="1">
        <f t="array" ref="C37:D43">PivotTables!L9:M15</f>
        <v>States</v>
      </c>
      <c r="D37" s="12" t="str">
        <v>Sum of Units Sold</v>
      </c>
      <c r="L37" s="2" t="s">
        <v>2</v>
      </c>
      <c r="M37">
        <v>676479</v>
      </c>
      <c r="N37">
        <v>338239.5</v>
      </c>
    </row>
    <row r="38" spans="1:15" x14ac:dyDescent="0.3">
      <c r="C38" s="11" t="str">
        <v>AL</v>
      </c>
      <c r="D38" s="11">
        <v>179447.5</v>
      </c>
      <c r="L38" s="2" t="s">
        <v>3</v>
      </c>
      <c r="M38">
        <v>77099</v>
      </c>
      <c r="N38">
        <v>154198</v>
      </c>
    </row>
    <row r="39" spans="1:15" x14ac:dyDescent="0.3">
      <c r="C39" s="11" t="str">
        <v>NY</v>
      </c>
      <c r="D39" s="11">
        <v>266890</v>
      </c>
      <c r="L39" s="2" t="s">
        <v>4</v>
      </c>
      <c r="M39">
        <v>341693</v>
      </c>
      <c r="N39">
        <v>155315</v>
      </c>
    </row>
    <row r="40" spans="1:15" x14ac:dyDescent="0.3">
      <c r="C40" s="11" t="str">
        <v>UT</v>
      </c>
      <c r="D40" s="11">
        <v>221023</v>
      </c>
      <c r="L40" s="2" t="s">
        <v>5</v>
      </c>
      <c r="M40">
        <v>220269</v>
      </c>
      <c r="N40">
        <v>146846</v>
      </c>
    </row>
    <row r="41" spans="1:15" x14ac:dyDescent="0.3">
      <c r="C41" s="11" t="str">
        <v>WA</v>
      </c>
      <c r="D41" s="11">
        <v>128769</v>
      </c>
      <c r="L41" s="2" t="s">
        <v>6</v>
      </c>
      <c r="M41">
        <v>210978.75</v>
      </c>
      <c r="N41">
        <v>168783</v>
      </c>
    </row>
    <row r="42" spans="1:15" x14ac:dyDescent="0.3">
      <c r="C42" s="11" t="str">
        <v>WI</v>
      </c>
      <c r="D42" s="11">
        <v>329676.5</v>
      </c>
      <c r="L42" s="2" t="s">
        <v>7</v>
      </c>
      <c r="M42">
        <v>446667.375</v>
      </c>
      <c r="N42">
        <v>162424.5</v>
      </c>
    </row>
    <row r="43" spans="1:15" x14ac:dyDescent="0.3">
      <c r="C43" s="11" t="str">
        <v>Grand Total</v>
      </c>
      <c r="D43" s="11">
        <v>1125806</v>
      </c>
      <c r="L43" s="2" t="s">
        <v>8</v>
      </c>
      <c r="M43">
        <v>1973186.1249999998</v>
      </c>
      <c r="N43">
        <v>1125806</v>
      </c>
    </row>
  </sheetData>
  <mergeCells count="5">
    <mergeCell ref="A33:B36"/>
    <mergeCell ref="A13:B16"/>
    <mergeCell ref="A18:B21"/>
    <mergeCell ref="A23:B26"/>
    <mergeCell ref="A28:B31"/>
  </mergeCells>
  <hyperlinks>
    <hyperlink ref="A13:B16" location="HomePage!A1" display="Home" xr:uid="{2D413000-BAC8-4933-A715-37DDB29C23A9}"/>
    <hyperlink ref="A18:B21" location="DashBoard1!A1" display="DashBoard1" xr:uid="{DF9514F0-D2AF-4090-93F4-9AE0235B699A}"/>
    <hyperlink ref="A23:B26" location="DashBoard2!A1" display="DashBoard2" xr:uid="{B5E5B5DA-66A4-4D3B-9325-56F0737E8454}"/>
    <hyperlink ref="A28:B31" location="PivotTables!A1" display="PivotTables" xr:uid="{9B2EECAF-2925-4CD7-8C78-991F52BE54F8}"/>
    <hyperlink ref="A33:B36" location="Navigation!A1" display="Navigation" xr:uid="{8419C701-D9E7-4E67-A626-EBDA121161E0}"/>
  </hyperlinks>
  <pageMargins left="0.7" right="0.7" top="0.75" bottom="0.75" header="0.3" footer="0.3"/>
  <drawing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97ABB-95E7-4D24-9B6C-A992463D8838}">
  <dimension ref="A1:J36"/>
  <sheetViews>
    <sheetView showGridLines="0" zoomScale="51" zoomScaleNormal="51" workbookViewId="0">
      <selection activeCell="A23" sqref="A23:B26"/>
    </sheetView>
  </sheetViews>
  <sheetFormatPr defaultRowHeight="14.4" x14ac:dyDescent="0.3"/>
  <cols>
    <col min="1" max="1" width="10.6640625" style="1" customWidth="1"/>
    <col min="2" max="2" width="40.33203125" style="1" customWidth="1"/>
    <col min="3" max="3" width="7.77734375" style="1" customWidth="1"/>
    <col min="10" max="10" width="4.6640625" customWidth="1"/>
  </cols>
  <sheetData>
    <row r="1" spans="1:10" x14ac:dyDescent="0.3">
      <c r="C1" s="17" t="s">
        <v>33</v>
      </c>
      <c r="D1" s="17"/>
      <c r="E1" s="17"/>
      <c r="F1" s="17"/>
      <c r="G1" s="17"/>
      <c r="H1" s="17"/>
      <c r="I1" s="17"/>
      <c r="J1" s="17"/>
    </row>
    <row r="2" spans="1:10" x14ac:dyDescent="0.3">
      <c r="C2" s="17"/>
      <c r="D2" s="17"/>
      <c r="E2" s="17"/>
      <c r="F2" s="17"/>
      <c r="G2" s="17"/>
      <c r="H2" s="17"/>
      <c r="I2" s="17"/>
      <c r="J2" s="17"/>
    </row>
    <row r="3" spans="1:10" x14ac:dyDescent="0.3">
      <c r="C3" s="17"/>
      <c r="D3" s="17"/>
      <c r="E3" s="17"/>
      <c r="F3" s="17"/>
      <c r="G3" s="17"/>
      <c r="H3" s="17"/>
      <c r="I3" s="17"/>
      <c r="J3" s="17"/>
    </row>
    <row r="4" spans="1:10" x14ac:dyDescent="0.3">
      <c r="C4" s="17"/>
      <c r="D4" s="17"/>
      <c r="E4" s="17"/>
      <c r="F4" s="17"/>
      <c r="G4" s="17"/>
      <c r="H4" s="17"/>
      <c r="I4" s="17"/>
      <c r="J4" s="17"/>
    </row>
    <row r="5" spans="1:10" x14ac:dyDescent="0.3">
      <c r="C5" s="17"/>
      <c r="D5" s="17"/>
      <c r="E5" s="17"/>
      <c r="F5" s="17"/>
      <c r="G5" s="17"/>
      <c r="H5" s="17"/>
      <c r="I5" s="17"/>
      <c r="J5" s="17"/>
    </row>
    <row r="6" spans="1:10" x14ac:dyDescent="0.3">
      <c r="C6" s="17"/>
      <c r="D6" s="17"/>
      <c r="E6" s="17"/>
      <c r="F6" s="17"/>
      <c r="G6" s="17"/>
      <c r="H6" s="17"/>
      <c r="I6" s="17"/>
      <c r="J6" s="17"/>
    </row>
    <row r="7" spans="1:10" x14ac:dyDescent="0.3">
      <c r="C7" s="17"/>
      <c r="D7" s="17"/>
      <c r="E7" s="17"/>
      <c r="F7" s="17"/>
      <c r="G7" s="17"/>
      <c r="H7" s="17"/>
      <c r="I7" s="17"/>
      <c r="J7" s="17"/>
    </row>
    <row r="8" spans="1:10" x14ac:dyDescent="0.3">
      <c r="C8" s="17"/>
      <c r="D8" s="17"/>
      <c r="E8" s="17"/>
      <c r="F8" s="17"/>
      <c r="G8" s="17"/>
      <c r="H8" s="17"/>
      <c r="I8" s="17"/>
      <c r="J8" s="17"/>
    </row>
    <row r="9" spans="1:10" x14ac:dyDescent="0.3">
      <c r="C9" s="17"/>
      <c r="D9" s="17"/>
      <c r="E9" s="17"/>
      <c r="F9" s="17"/>
      <c r="G9" s="17"/>
      <c r="H9" s="17"/>
      <c r="I9" s="17"/>
      <c r="J9" s="17"/>
    </row>
    <row r="10" spans="1:10" x14ac:dyDescent="0.3">
      <c r="C10" s="17"/>
      <c r="D10" s="17"/>
      <c r="E10" s="17"/>
      <c r="F10" s="17"/>
      <c r="G10" s="17"/>
      <c r="H10" s="17"/>
      <c r="I10" s="17"/>
      <c r="J10" s="17"/>
    </row>
    <row r="11" spans="1:10" x14ac:dyDescent="0.3">
      <c r="C11" s="17"/>
      <c r="D11" s="17"/>
      <c r="E11" s="17"/>
      <c r="F11" s="17"/>
      <c r="G11" s="17"/>
      <c r="H11" s="17"/>
      <c r="I11" s="17"/>
      <c r="J11" s="17"/>
    </row>
    <row r="13" spans="1:10" x14ac:dyDescent="0.3">
      <c r="A13" s="13" t="s">
        <v>14</v>
      </c>
      <c r="B13" s="14"/>
    </row>
    <row r="14" spans="1:10" x14ac:dyDescent="0.3">
      <c r="A14" s="14"/>
      <c r="B14" s="14"/>
    </row>
    <row r="15" spans="1:10" x14ac:dyDescent="0.3">
      <c r="A15" s="14"/>
      <c r="B15" s="14"/>
    </row>
    <row r="16" spans="1:10" x14ac:dyDescent="0.3">
      <c r="A16" s="14"/>
      <c r="B16" s="14"/>
    </row>
    <row r="18" spans="1:2" x14ac:dyDescent="0.3">
      <c r="A18" s="13" t="s">
        <v>15</v>
      </c>
      <c r="B18" s="14"/>
    </row>
    <row r="19" spans="1:2" x14ac:dyDescent="0.3">
      <c r="A19" s="14"/>
      <c r="B19" s="14"/>
    </row>
    <row r="20" spans="1:2" x14ac:dyDescent="0.3">
      <c r="A20" s="14"/>
      <c r="B20" s="14"/>
    </row>
    <row r="21" spans="1:2" x14ac:dyDescent="0.3">
      <c r="A21" s="14"/>
      <c r="B21" s="14"/>
    </row>
    <row r="23" spans="1:2" x14ac:dyDescent="0.3">
      <c r="A23" s="13" t="s">
        <v>16</v>
      </c>
      <c r="B23" s="14"/>
    </row>
    <row r="24" spans="1:2" x14ac:dyDescent="0.3">
      <c r="A24" s="14"/>
      <c r="B24" s="14"/>
    </row>
    <row r="25" spans="1:2" x14ac:dyDescent="0.3">
      <c r="A25" s="14"/>
      <c r="B25" s="14"/>
    </row>
    <row r="26" spans="1:2" x14ac:dyDescent="0.3">
      <c r="A26" s="14"/>
      <c r="B26" s="14"/>
    </row>
    <row r="28" spans="1:2" x14ac:dyDescent="0.3">
      <c r="A28" s="13" t="s">
        <v>17</v>
      </c>
      <c r="B28" s="14"/>
    </row>
    <row r="29" spans="1:2" x14ac:dyDescent="0.3">
      <c r="A29" s="14"/>
      <c r="B29" s="14"/>
    </row>
    <row r="30" spans="1:2" x14ac:dyDescent="0.3">
      <c r="A30" s="14"/>
      <c r="B30" s="14"/>
    </row>
    <row r="31" spans="1:2" x14ac:dyDescent="0.3">
      <c r="A31" s="14"/>
      <c r="B31" s="14"/>
    </row>
    <row r="33" spans="1:2" ht="14.4" customHeight="1" x14ac:dyDescent="0.3">
      <c r="A33" s="13" t="s">
        <v>32</v>
      </c>
      <c r="B33" s="14"/>
    </row>
    <row r="34" spans="1:2" x14ac:dyDescent="0.3">
      <c r="A34" s="14"/>
      <c r="B34" s="14"/>
    </row>
    <row r="35" spans="1:2" x14ac:dyDescent="0.3">
      <c r="A35" s="14"/>
      <c r="B35" s="14"/>
    </row>
    <row r="36" spans="1:2" x14ac:dyDescent="0.3">
      <c r="A36" s="14"/>
      <c r="B36" s="14"/>
    </row>
  </sheetData>
  <mergeCells count="6">
    <mergeCell ref="A33:B36"/>
    <mergeCell ref="C1:J11"/>
    <mergeCell ref="A13:B16"/>
    <mergeCell ref="A18:B21"/>
    <mergeCell ref="A23:B26"/>
    <mergeCell ref="A28:B31"/>
  </mergeCells>
  <hyperlinks>
    <hyperlink ref="A13:B16" location="HomePage!A1" display="Home" xr:uid="{94B3F722-5B61-444F-9D5F-BA4EFAE68F4B}"/>
    <hyperlink ref="A18:B21" location="DashBoard1!A1" display="DashBoard1" xr:uid="{5D1C954A-29FE-429A-B9C5-4FC46C920108}"/>
    <hyperlink ref="A23:B26" location="DashBoard2!A1" display="DashBoard2" xr:uid="{E1F5AAA0-2D70-48E2-8142-03CCD9C1145D}"/>
    <hyperlink ref="A28:B31" location="PivotTables!A1" display="PivotTables" xr:uid="{3DE3A526-E1B3-4EE5-88EB-6891770082CA}"/>
    <hyperlink ref="A33:B36" location="Navigation!A1" display="Navigation" xr:uid="{3C99C190-A52D-4229-BEFF-B40ED316DFFA}"/>
  </hyperlink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E34D87-957B-46EF-BC52-D5D4D0352652}">
  <dimension ref="A1:E36"/>
  <sheetViews>
    <sheetView showGridLines="0" zoomScale="70" zoomScaleNormal="70" workbookViewId="0">
      <selection activeCell="A33" sqref="A33:B36"/>
    </sheetView>
  </sheetViews>
  <sheetFormatPr defaultRowHeight="14.4" x14ac:dyDescent="0.3"/>
  <cols>
    <col min="1" max="1" width="10.6640625" style="1" customWidth="1"/>
    <col min="2" max="2" width="40.33203125" style="1" customWidth="1"/>
    <col min="3" max="3" width="8.88671875" customWidth="1"/>
    <col min="4" max="4" width="13.44140625" customWidth="1"/>
    <col min="5" max="5" width="13.109375" customWidth="1"/>
    <col min="6" max="6" width="18" customWidth="1"/>
    <col min="7" max="7" width="17.33203125" customWidth="1"/>
    <col min="8" max="8" width="0.77734375" customWidth="1"/>
  </cols>
  <sheetData>
    <row r="1" spans="1:5" x14ac:dyDescent="0.3">
      <c r="C1" s="18" t="s">
        <v>33</v>
      </c>
      <c r="D1" s="19"/>
      <c r="E1" s="19"/>
    </row>
    <row r="2" spans="1:5" x14ac:dyDescent="0.3">
      <c r="C2" s="19"/>
      <c r="D2" s="19"/>
      <c r="E2" s="19"/>
    </row>
    <row r="3" spans="1:5" x14ac:dyDescent="0.3">
      <c r="C3" s="19"/>
      <c r="D3" s="19"/>
      <c r="E3" s="19"/>
    </row>
    <row r="4" spans="1:5" x14ac:dyDescent="0.3">
      <c r="C4" s="19"/>
      <c r="D4" s="19"/>
      <c r="E4" s="19"/>
    </row>
    <row r="5" spans="1:5" x14ac:dyDescent="0.3">
      <c r="C5" s="19"/>
      <c r="D5" s="19"/>
      <c r="E5" s="19"/>
    </row>
    <row r="6" spans="1:5" x14ac:dyDescent="0.3">
      <c r="C6" s="19"/>
      <c r="D6" s="19"/>
      <c r="E6" s="19"/>
    </row>
    <row r="7" spans="1:5" x14ac:dyDescent="0.3">
      <c r="C7" s="19"/>
      <c r="D7" s="19"/>
      <c r="E7" s="19"/>
    </row>
    <row r="8" spans="1:5" x14ac:dyDescent="0.3">
      <c r="C8" s="19"/>
      <c r="D8" s="19"/>
      <c r="E8" s="19"/>
    </row>
    <row r="9" spans="1:5" x14ac:dyDescent="0.3">
      <c r="C9" s="19"/>
      <c r="D9" s="19"/>
      <c r="E9" s="19"/>
    </row>
    <row r="10" spans="1:5" x14ac:dyDescent="0.3">
      <c r="C10" s="19"/>
      <c r="D10" s="19"/>
      <c r="E10" s="19"/>
    </row>
    <row r="11" spans="1:5" x14ac:dyDescent="0.3">
      <c r="C11" s="19"/>
      <c r="D11" s="19"/>
      <c r="E11" s="19"/>
    </row>
    <row r="12" spans="1:5" x14ac:dyDescent="0.3">
      <c r="C12" s="19"/>
      <c r="D12" s="19"/>
      <c r="E12" s="19"/>
    </row>
    <row r="13" spans="1:5" x14ac:dyDescent="0.3">
      <c r="A13" s="13" t="s">
        <v>14</v>
      </c>
      <c r="B13" s="14"/>
      <c r="C13" s="19"/>
      <c r="D13" s="19"/>
      <c r="E13" s="19"/>
    </row>
    <row r="14" spans="1:5" x14ac:dyDescent="0.3">
      <c r="A14" s="14"/>
      <c r="B14" s="14"/>
      <c r="C14" s="19"/>
      <c r="D14" s="19"/>
      <c r="E14" s="19"/>
    </row>
    <row r="15" spans="1:5" x14ac:dyDescent="0.3">
      <c r="A15" s="14"/>
      <c r="B15" s="14"/>
    </row>
    <row r="16" spans="1:5" x14ac:dyDescent="0.3">
      <c r="A16" s="14"/>
      <c r="B16" s="14"/>
    </row>
    <row r="18" spans="1:2" x14ac:dyDescent="0.3">
      <c r="A18" s="13" t="s">
        <v>15</v>
      </c>
      <c r="B18" s="14"/>
    </row>
    <row r="19" spans="1:2" x14ac:dyDescent="0.3">
      <c r="A19" s="14"/>
      <c r="B19" s="14"/>
    </row>
    <row r="20" spans="1:2" x14ac:dyDescent="0.3">
      <c r="A20" s="14"/>
      <c r="B20" s="14"/>
    </row>
    <row r="21" spans="1:2" x14ac:dyDescent="0.3">
      <c r="A21" s="14"/>
      <c r="B21" s="14"/>
    </row>
    <row r="23" spans="1:2" x14ac:dyDescent="0.3">
      <c r="A23" s="13" t="s">
        <v>16</v>
      </c>
      <c r="B23" s="14"/>
    </row>
    <row r="24" spans="1:2" x14ac:dyDescent="0.3">
      <c r="A24" s="14"/>
      <c r="B24" s="14"/>
    </row>
    <row r="25" spans="1:2" x14ac:dyDescent="0.3">
      <c r="A25" s="14"/>
      <c r="B25" s="14"/>
    </row>
    <row r="26" spans="1:2" x14ac:dyDescent="0.3">
      <c r="A26" s="14"/>
      <c r="B26" s="14"/>
    </row>
    <row r="28" spans="1:2" x14ac:dyDescent="0.3">
      <c r="A28" s="13" t="s">
        <v>17</v>
      </c>
      <c r="B28" s="14"/>
    </row>
    <row r="29" spans="1:2" x14ac:dyDescent="0.3">
      <c r="A29" s="14"/>
      <c r="B29" s="14"/>
    </row>
    <row r="30" spans="1:2" x14ac:dyDescent="0.3">
      <c r="A30" s="14"/>
      <c r="B30" s="14"/>
    </row>
    <row r="31" spans="1:2" x14ac:dyDescent="0.3">
      <c r="A31" s="14"/>
      <c r="B31" s="14"/>
    </row>
    <row r="33" spans="1:2" ht="14.4" customHeight="1" x14ac:dyDescent="0.3">
      <c r="A33" s="13" t="s">
        <v>32</v>
      </c>
      <c r="B33" s="14"/>
    </row>
    <row r="34" spans="1:2" x14ac:dyDescent="0.3">
      <c r="A34" s="14"/>
      <c r="B34" s="14"/>
    </row>
    <row r="35" spans="1:2" x14ac:dyDescent="0.3">
      <c r="A35" s="14"/>
      <c r="B35" s="14"/>
    </row>
    <row r="36" spans="1:2" x14ac:dyDescent="0.3">
      <c r="A36" s="14"/>
      <c r="B36" s="14"/>
    </row>
  </sheetData>
  <mergeCells count="6">
    <mergeCell ref="A33:B36"/>
    <mergeCell ref="C1:E14"/>
    <mergeCell ref="A13:B16"/>
    <mergeCell ref="A18:B21"/>
    <mergeCell ref="A23:B26"/>
    <mergeCell ref="A28:B31"/>
  </mergeCells>
  <hyperlinks>
    <hyperlink ref="A13:B16" location="HomePage!A1" display="Home" xr:uid="{985DFC6F-E32C-4744-89AC-FECE59FC190B}"/>
    <hyperlink ref="A18:B21" location="DashBoard1!A1" display="DashBoard1" xr:uid="{11AACEA2-A25C-4E39-98A5-070E2E924B03}"/>
    <hyperlink ref="A23:B26" location="DashBoard2!A1" display="DashBoard2" xr:uid="{7EA6B82B-257A-4016-8441-B954EDC49131}"/>
    <hyperlink ref="A28:B31" location="PivotTables!A1" display="PivotTables" xr:uid="{E2884544-79D2-4A65-B584-F60848157E26}"/>
    <hyperlink ref="A33:B36" location="Navigation!A1" display="Navigation" xr:uid="{981E81D9-A367-4790-A52D-374E65DAD2FF}"/>
  </hyperlink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0645D9DB-9DE9-48F0-91F3-2CC90754BA3A}">
  <ds:schemaRefs/>
</ds:datastoreItem>
</file>

<file path=customXml/itemProps2.xml><?xml version="1.0" encoding="utf-8"?>
<ds:datastoreItem xmlns:ds="http://schemas.openxmlformats.org/officeDocument/2006/customXml" ds:itemID="{0BEFED75-3222-4D42-AC56-43B3437F7CF4}">
  <ds:schemaRefs/>
</ds:datastoreItem>
</file>

<file path=customXml/itemProps3.xml><?xml version="1.0" encoding="utf-8"?>
<ds:datastoreItem xmlns:ds="http://schemas.openxmlformats.org/officeDocument/2006/customXml" ds:itemID="{7E58579A-6B94-4C70-A00B-C72200AC96DF}">
  <ds:schemaRefs/>
</ds:datastoreItem>
</file>

<file path=customXml/itemProps4.xml><?xml version="1.0" encoding="utf-8"?>
<ds:datastoreItem xmlns:ds="http://schemas.openxmlformats.org/officeDocument/2006/customXml" ds:itemID="{3F2D48A6-DD04-4ED3-92DD-453E2270BA2A}">
  <ds:schemaRefs/>
</ds:datastoreItem>
</file>

<file path=customXml/itemProps5.xml><?xml version="1.0" encoding="utf-8"?>
<ds:datastoreItem xmlns:ds="http://schemas.openxmlformats.org/officeDocument/2006/customXml" ds:itemID="{5E4DF939-7CAF-4E72-AA47-B69B763D7E74}">
  <ds:schemaRefs/>
</ds:datastoreItem>
</file>

<file path=customXml/itemProps6.xml><?xml version="1.0" encoding="utf-8"?>
<ds:datastoreItem xmlns:ds="http://schemas.openxmlformats.org/officeDocument/2006/customXml" ds:itemID="{210C0D11-21C8-40B1-A704-3161D4B892BD}">
  <ds:schemaRefs/>
</ds:datastoreItem>
</file>

<file path=customXml/itemProps7.xml><?xml version="1.0" encoding="utf-8"?>
<ds:datastoreItem xmlns:ds="http://schemas.openxmlformats.org/officeDocument/2006/customXml" ds:itemID="{3C93319E-1976-4FDC-8743-5C28AAD15022}">
  <ds:schemaRefs/>
</ds:datastoreItem>
</file>

<file path=customXml/itemProps8.xml><?xml version="1.0" encoding="utf-8"?>
<ds:datastoreItem xmlns:ds="http://schemas.openxmlformats.org/officeDocument/2006/customXml" ds:itemID="{E2D68B54-414E-4603-9B5E-DFC631B26967}">
  <ds:schemaRefs/>
</ds:datastoreItem>
</file>

<file path=customXml/itemProps9.xml><?xml version="1.0" encoding="utf-8"?>
<ds:datastoreItem xmlns:ds="http://schemas.openxmlformats.org/officeDocument/2006/customXml" ds:itemID="{6E0F00E3-AA9E-41B3-8E47-B500AA4C60FC}">
  <ds:schemaRefs/>
</ds:datastoreItem>
</file>

<file path=customXml/itemProps10.xml><?xml version="1.0" encoding="utf-8"?>
<ds:datastoreItem xmlns:ds="http://schemas.openxmlformats.org/officeDocument/2006/customXml" ds:itemID="{58F69BB7-158B-493D-B8CE-4492832CA62B}">
  <ds:schemaRefs/>
</ds:datastoreItem>
</file>

<file path=customXml/itemProps11.xml><?xml version="1.0" encoding="utf-8"?>
<ds:datastoreItem xmlns:ds="http://schemas.openxmlformats.org/officeDocument/2006/customXml" ds:itemID="{0FB35E26-89B9-477C-905C-CE900D3D1F2F}">
  <ds:schemaRefs/>
</ds:datastoreItem>
</file>

<file path=customXml/itemProps12.xml><?xml version="1.0" encoding="utf-8"?>
<ds:datastoreItem xmlns:ds="http://schemas.openxmlformats.org/officeDocument/2006/customXml" ds:itemID="{1F7DD26F-6980-47BA-B2A6-1017814F50E0}">
  <ds:schemaRefs/>
</ds:datastoreItem>
</file>

<file path=customXml/itemProps13.xml><?xml version="1.0" encoding="utf-8"?>
<ds:datastoreItem xmlns:ds="http://schemas.openxmlformats.org/officeDocument/2006/customXml" ds:itemID="{7CDDE165-4093-44BB-85BD-4FD048B3140F}">
  <ds:schemaRefs/>
</ds:datastoreItem>
</file>

<file path=customXml/itemProps14.xml><?xml version="1.0" encoding="utf-8"?>
<ds:datastoreItem xmlns:ds="http://schemas.openxmlformats.org/officeDocument/2006/customXml" ds:itemID="{6ED9A889-5FFC-4A95-8730-FA9AAFD4C773}">
  <ds:schemaRefs>
    <ds:schemaRef ds:uri="http://schemas.microsoft.com/DataMashup"/>
  </ds:schemaRefs>
</ds:datastoreItem>
</file>

<file path=customXml/itemProps15.xml><?xml version="1.0" encoding="utf-8"?>
<ds:datastoreItem xmlns:ds="http://schemas.openxmlformats.org/officeDocument/2006/customXml" ds:itemID="{423A8AE3-AEA5-4EC0-8C78-CE31CBD953F0}">
  <ds:schemaRefs/>
</ds:datastoreItem>
</file>

<file path=customXml/itemProps16.xml><?xml version="1.0" encoding="utf-8"?>
<ds:datastoreItem xmlns:ds="http://schemas.openxmlformats.org/officeDocument/2006/customXml" ds:itemID="{DD7B56EE-43B0-4012-8D3C-0E16401DFA3A}">
  <ds:schemaRefs/>
</ds:datastoreItem>
</file>

<file path=customXml/itemProps17.xml><?xml version="1.0" encoding="utf-8"?>
<ds:datastoreItem xmlns:ds="http://schemas.openxmlformats.org/officeDocument/2006/customXml" ds:itemID="{64784AFB-B0E5-4C6C-85BE-B964288BA1F8}">
  <ds:schemaRefs/>
</ds:datastoreItem>
</file>

<file path=customXml/itemProps18.xml><?xml version="1.0" encoding="utf-8"?>
<ds:datastoreItem xmlns:ds="http://schemas.openxmlformats.org/officeDocument/2006/customXml" ds:itemID="{E54CF3E5-0FC9-4689-AA28-DAB821B74962}">
  <ds:schemaRefs/>
</ds:datastoreItem>
</file>

<file path=customXml/itemProps19.xml><?xml version="1.0" encoding="utf-8"?>
<ds:datastoreItem xmlns:ds="http://schemas.openxmlformats.org/officeDocument/2006/customXml" ds:itemID="{6C9ECE66-EB94-43D6-86FF-E21527FF965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Navigation</vt:lpstr>
      <vt:lpstr>HomePage</vt:lpstr>
      <vt:lpstr>PivotTables</vt:lpstr>
      <vt:lpstr>DashBoard1</vt:lpstr>
      <vt:lpstr>DashBoard2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نور الدين خالد السيد توفيق شعبان</cp:lastModifiedBy>
  <dcterms:created xsi:type="dcterms:W3CDTF">2023-05-18T20:32:11Z</dcterms:created>
  <dcterms:modified xsi:type="dcterms:W3CDTF">2023-09-11T16:29:11Z</dcterms:modified>
</cp:coreProperties>
</file>